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03_FB_EE\11_AEN\_intern\Arbeitsordner\Kaehler\"/>
    </mc:Choice>
  </mc:AlternateContent>
  <bookViews>
    <workbookView xWindow="240" yWindow="20" windowWidth="16100" windowHeight="9660"/>
  </bookViews>
  <sheets>
    <sheet name="Suggestions" sheetId="1" r:id="rId1"/>
    <sheet name="Legend" sheetId="2" r:id="rId2"/>
  </sheets>
  <definedNames>
    <definedName name="N_TOTAL">Suggestions!$N$10</definedName>
  </definedNames>
  <calcPr calcId="162913" iterateDelta="1E-4"/>
</workbook>
</file>

<file path=xl/calcChain.xml><?xml version="1.0" encoding="utf-8"?>
<calcChain xmlns="http://schemas.openxmlformats.org/spreadsheetml/2006/main">
  <c r="N18" i="1" l="1"/>
  <c r="N8" i="1"/>
  <c r="N10" i="1" s="1"/>
  <c r="N17" i="1"/>
  <c r="N7" i="1"/>
  <c r="N15" i="1"/>
  <c r="N14" i="1"/>
  <c r="N6" i="1"/>
  <c r="N5" i="1"/>
  <c r="N4" i="1"/>
  <c r="N3" i="1"/>
  <c r="N2" i="1"/>
  <c r="O7" i="1" l="1"/>
  <c r="O14" i="1"/>
  <c r="O15" i="1"/>
  <c r="O4" i="1"/>
  <c r="O3" i="1"/>
  <c r="O2" i="1"/>
  <c r="O6" i="1"/>
  <c r="O5" i="1"/>
  <c r="O8" i="1"/>
</calcChain>
</file>

<file path=xl/sharedStrings.xml><?xml version="1.0" encoding="utf-8"?>
<sst xmlns="http://schemas.openxmlformats.org/spreadsheetml/2006/main" count="876" uniqueCount="414">
  <si>
    <t>doc_id</t>
  </si>
  <si>
    <t>label_id</t>
  </si>
  <si>
    <t>gold</t>
  </si>
  <si>
    <t>suggested</t>
  </si>
  <si>
    <t>llm_relevance</t>
  </si>
  <si>
    <t>cosine_similarity</t>
  </si>
  <si>
    <t>label_text</t>
  </si>
  <si>
    <t>term</t>
  </si>
  <si>
    <t>candidate</t>
  </si>
  <si>
    <t>gnd:4449808-1</t>
  </si>
  <si>
    <t>Interdisziplinarität</t>
  </si>
  <si>
    <t>3A1028031181</t>
  </si>
  <si>
    <t>gnd:4182185-3</t>
  </si>
  <si>
    <t>Spendensammlung</t>
  </si>
  <si>
    <t>Fundraising</t>
  </si>
  <si>
    <t>gnd:4197034-2</t>
  </si>
  <si>
    <t>Erfolgsfaktor</t>
  </si>
  <si>
    <t>gnd:4293729-2</t>
  </si>
  <si>
    <t>Nonprofit-Organisation</t>
  </si>
  <si>
    <t>gnd:4030550-8</t>
  </si>
  <si>
    <t>Kind</t>
  </si>
  <si>
    <t>3A1023442779</t>
  </si>
  <si>
    <t>gnd:4003832-4</t>
  </si>
  <si>
    <t>Außenhandel</t>
  </si>
  <si>
    <t>gnd:4065468-0</t>
  </si>
  <si>
    <t>Weltwirtschaft</t>
  </si>
  <si>
    <t>Internationale Wirtschaft</t>
  </si>
  <si>
    <t>gnd:4066438-7</t>
  </si>
  <si>
    <t>Wirtschaftsentwicklung</t>
  </si>
  <si>
    <t>gnd:4003856-7</t>
  </si>
  <si>
    <t>Außenwirtschaft</t>
  </si>
  <si>
    <t>gnd:4076899-5</t>
  </si>
  <si>
    <t>Russland</t>
  </si>
  <si>
    <t>gnd:4026722-2</t>
  </si>
  <si>
    <t>Indien</t>
  </si>
  <si>
    <t>gnd:4008003-1</t>
  </si>
  <si>
    <t>Brasilien</t>
  </si>
  <si>
    <t>gnd:4009937-4</t>
  </si>
  <si>
    <t>China</t>
  </si>
  <si>
    <t>gnd:4066493-4</t>
  </si>
  <si>
    <t>Wirtschaftspolitik</t>
  </si>
  <si>
    <t>3A1646274075</t>
  </si>
  <si>
    <t>gnd:4002804-5</t>
  </si>
  <si>
    <t>Arbeitsvorbereitung</t>
  </si>
  <si>
    <t>Verhandlungsvorbereitung</t>
  </si>
  <si>
    <t>gnd:4309237-8</t>
  </si>
  <si>
    <t>Strategische Planung</t>
  </si>
  <si>
    <t>gnd:4134584-8</t>
  </si>
  <si>
    <t>Verhandlungstechnik</t>
  </si>
  <si>
    <t>gnd:4187777-9</t>
  </si>
  <si>
    <t>Verhandlungsführung</t>
  </si>
  <si>
    <t>3A1646314220</t>
  </si>
  <si>
    <t>gnd:4002851-3</t>
  </si>
  <si>
    <t>Architektur</t>
  </si>
  <si>
    <t>gnd:4114012-6</t>
  </si>
  <si>
    <t>Informationsmanagement</t>
  </si>
  <si>
    <t>gnd:4269132-1</t>
  </si>
  <si>
    <t>Individualsoftware</t>
  </si>
  <si>
    <t>gnd:4069386-7</t>
  </si>
  <si>
    <t>Betriebliches Informationssystem</t>
  </si>
  <si>
    <t>gnd:4197730-0</t>
  </si>
  <si>
    <t>Datenintegration</t>
  </si>
  <si>
    <t>gnd:4139374-0</t>
  </si>
  <si>
    <t>Architektur (Informatik)</t>
  </si>
  <si>
    <t>gnd:4269130-8</t>
  </si>
  <si>
    <t>Standardsoftware</t>
  </si>
  <si>
    <t>3A1647746361</t>
  </si>
  <si>
    <t>gnd:4120697-6</t>
  </si>
  <si>
    <t>Marketingstrategie</t>
  </si>
  <si>
    <t>gnd:4133682-3</t>
  </si>
  <si>
    <t>Werbestrategie</t>
  </si>
  <si>
    <t>Werbekampagnen</t>
  </si>
  <si>
    <t>gnd:7536344-6</t>
  </si>
  <si>
    <t>Cross Media Publishing</t>
  </si>
  <si>
    <t>Crossmedia-Publishing</t>
  </si>
  <si>
    <t>Crossmedia</t>
  </si>
  <si>
    <t>gnd:4218367-4</t>
  </si>
  <si>
    <t>Kommunikations-Mix</t>
  </si>
  <si>
    <t>gnd:4012539-7</t>
  </si>
  <si>
    <t>Diversifikation</t>
  </si>
  <si>
    <t>gnd:4169187-8</t>
  </si>
  <si>
    <t>Medien</t>
  </si>
  <si>
    <t>gnd:4134093-0</t>
  </si>
  <si>
    <t>Werbekampagne</t>
  </si>
  <si>
    <t>gnd:4011882-4</t>
  </si>
  <si>
    <t>Deutschland</t>
  </si>
  <si>
    <t>3A1022999087</t>
  </si>
  <si>
    <t>gnd:4028892-4</t>
  </si>
  <si>
    <t>Jugendhilfe</t>
  </si>
  <si>
    <t>gnd:4133886-8</t>
  </si>
  <si>
    <t>Schutzpflicht</t>
  </si>
  <si>
    <t>Schutzauftrag</t>
  </si>
  <si>
    <t>gnd:4140939-5</t>
  </si>
  <si>
    <t>Notfall</t>
  </si>
  <si>
    <t>gnd:4144618-5</t>
  </si>
  <si>
    <t>Bereitschaftsdienst</t>
  </si>
  <si>
    <t>gnd:4030653-7</t>
  </si>
  <si>
    <t>Kindeswohl</t>
  </si>
  <si>
    <t>gnd:4028862-6</t>
  </si>
  <si>
    <t>Jugendamt</t>
  </si>
  <si>
    <t>gnd:4032386-9</t>
  </si>
  <si>
    <t>Kooperation</t>
  </si>
  <si>
    <t>gnd:4046595-0</t>
  </si>
  <si>
    <t>Polizei</t>
  </si>
  <si>
    <t>3A1022379879</t>
  </si>
  <si>
    <t>gnd:4043271-3</t>
  </si>
  <si>
    <t>Österreich</t>
  </si>
  <si>
    <t>gnd:4018145-5</t>
  </si>
  <si>
    <t>Frankreich</t>
  </si>
  <si>
    <t>gnd:4048829-9</t>
  </si>
  <si>
    <t>Rechtsradikalismus</t>
  </si>
  <si>
    <t>Rechtsextremismus</t>
  </si>
  <si>
    <t>gnd:7640216-2</t>
  </si>
  <si>
    <t>Islamfeindlichkeit</t>
  </si>
  <si>
    <t>gnd:1072832755</t>
  </si>
  <si>
    <t>Identitäre Bewegung</t>
  </si>
  <si>
    <t>gnd:4120795-6</t>
  </si>
  <si>
    <t>Neue Rechte</t>
  </si>
  <si>
    <t>gnd:4015701-5</t>
  </si>
  <si>
    <t>Europa</t>
  </si>
  <si>
    <t>gnd:4226404-2</t>
  </si>
  <si>
    <t>Protestbewegung</t>
  </si>
  <si>
    <t>3A1006652299</t>
  </si>
  <si>
    <t>gnd:4000626-8</t>
  </si>
  <si>
    <t>Ästhetik</t>
  </si>
  <si>
    <t>gnd:4033597-5</t>
  </si>
  <si>
    <t>Kulturwissenschaften</t>
  </si>
  <si>
    <t>Kulturwissenschaft</t>
  </si>
  <si>
    <t>gnd:4074659-8</t>
  </si>
  <si>
    <t>Medienpädagogik</t>
  </si>
  <si>
    <t>gnd:4152975-3</t>
  </si>
  <si>
    <t>Erzähltheorie</t>
  </si>
  <si>
    <t>Narratologie</t>
  </si>
  <si>
    <t>gnd:4154385-3</t>
  </si>
  <si>
    <t>Filmwissenschaft</t>
  </si>
  <si>
    <t>gnd:4169194-5</t>
  </si>
  <si>
    <t>Medienwissenschaft</t>
  </si>
  <si>
    <t>gnd:4522856-5</t>
  </si>
  <si>
    <t>Audiovisuelles Material</t>
  </si>
  <si>
    <t>Audiovisuelles Design</t>
  </si>
  <si>
    <t>gnd:4010457-6</t>
  </si>
  <si>
    <t>Computerspiel</t>
  </si>
  <si>
    <t>gnd:115579382X</t>
  </si>
  <si>
    <t>Spielwissenschaft</t>
  </si>
  <si>
    <t>Ludologie</t>
  </si>
  <si>
    <t>gnd:4035964-5</t>
  </si>
  <si>
    <t>Literatur</t>
  </si>
  <si>
    <t>gnd:4557997-0</t>
  </si>
  <si>
    <t>Globalisierung</t>
  </si>
  <si>
    <t>gnd:4013960-8</t>
  </si>
  <si>
    <t>Einwanderung</t>
  </si>
  <si>
    <t>gnd:4026482-8</t>
  </si>
  <si>
    <t>Identität</t>
  </si>
  <si>
    <t>3A03215934X</t>
  </si>
  <si>
    <t>gnd:4017894-8</t>
  </si>
  <si>
    <t>Forschung</t>
  </si>
  <si>
    <t>gnd:4027274-6</t>
  </si>
  <si>
    <t>Interdisziplinäre Forschung</t>
  </si>
  <si>
    <t>gnd:4066562-8</t>
  </si>
  <si>
    <t>Wissenschaft</t>
  </si>
  <si>
    <t>gnd:4128946-8</t>
  </si>
  <si>
    <t>Arbeitsfeld</t>
  </si>
  <si>
    <t>Aufgabengebiet</t>
  </si>
  <si>
    <t>Interdisziplinäres Aufgabengebiet</t>
  </si>
  <si>
    <t>gnd:4132598-9</t>
  </si>
  <si>
    <t>Laboreinrichtung</t>
  </si>
  <si>
    <t>gnd:4192615-8</t>
  </si>
  <si>
    <t>Sozialpädagogische Praxis</t>
  </si>
  <si>
    <t>Pädagogische Praxis</t>
  </si>
  <si>
    <t>gnd:4586129-8</t>
  </si>
  <si>
    <t>inter</t>
  </si>
  <si>
    <t>Inter</t>
  </si>
  <si>
    <t>gnd:4044302-4</t>
  </si>
  <si>
    <t>Pädagogik</t>
  </si>
  <si>
    <t>gnd:4120730-0</t>
  </si>
  <si>
    <t>Migration</t>
  </si>
  <si>
    <t>3A1646377176</t>
  </si>
  <si>
    <t>gnd:4060594-2</t>
  </si>
  <si>
    <t>Trainer</t>
  </si>
  <si>
    <t>gnd:4140478-6</t>
  </si>
  <si>
    <t>Positionierung</t>
  </si>
  <si>
    <t>gnd:7745124-7</t>
  </si>
  <si>
    <t>Gouden Koets</t>
  </si>
  <si>
    <t>Golden Coach</t>
  </si>
  <si>
    <t>Coach</t>
  </si>
  <si>
    <t>gnd:4503311-0</t>
  </si>
  <si>
    <t>Positionierung (Marketing)</t>
  </si>
  <si>
    <t>gnd:4112711-0</t>
  </si>
  <si>
    <t>Berater</t>
  </si>
  <si>
    <t>3A1036398439</t>
  </si>
  <si>
    <t>gnd:4011119-2</t>
  </si>
  <si>
    <t>Datenbank</t>
  </si>
  <si>
    <t>gnd:4423007-2</t>
  </si>
  <si>
    <t>Suchmaschine</t>
  </si>
  <si>
    <t>Search engine</t>
  </si>
  <si>
    <t>Suchmaschinen</t>
  </si>
  <si>
    <t>gnd:4629260-3</t>
  </si>
  <si>
    <t>Entität</t>
  </si>
  <si>
    <t>gnd:4072803-1</t>
  </si>
  <si>
    <t>Information Retrieval</t>
  </si>
  <si>
    <t>Informationsretrieval</t>
  </si>
  <si>
    <t>gnd:4020588-5</t>
  </si>
  <si>
    <t>Gesellschaft</t>
  </si>
  <si>
    <t>gnd:4076527-1</t>
  </si>
  <si>
    <t>Rassismus</t>
  </si>
  <si>
    <t>gnd:4061963-1</t>
  </si>
  <si>
    <t>Unternehmen</t>
  </si>
  <si>
    <t>3A1001907310</t>
  </si>
  <si>
    <t>gnd:4024105-1</t>
  </si>
  <si>
    <t>Heimat</t>
  </si>
  <si>
    <t>gnd:4125698-0</t>
  </si>
  <si>
    <t>Kultur</t>
  </si>
  <si>
    <t>gnd:4312811-7</t>
  </si>
  <si>
    <t>Vielfalt</t>
  </si>
  <si>
    <t>Diversität</t>
  </si>
  <si>
    <t>gnd:4214151-5</t>
  </si>
  <si>
    <t>Multikulturelle Gesellschaft</t>
  </si>
  <si>
    <t>gnd:4137185-9</t>
  </si>
  <si>
    <t>Pluralistische Gesellschaft</t>
  </si>
  <si>
    <t>gnd:1023334607</t>
  </si>
  <si>
    <t>Identitätspolitik</t>
  </si>
  <si>
    <t>gnd:4365362-5</t>
  </si>
  <si>
    <t>Zugehörigkeit</t>
  </si>
  <si>
    <t>gnd:4046401-5</t>
  </si>
  <si>
    <t>Pluralismus</t>
  </si>
  <si>
    <t>Pluralität</t>
  </si>
  <si>
    <t>Pluralisierung</t>
  </si>
  <si>
    <t>gnd:4288297-7</t>
  </si>
  <si>
    <t>Heimatgefühl</t>
  </si>
  <si>
    <t>3A1609922026</t>
  </si>
  <si>
    <t>gnd:4006650-2</t>
  </si>
  <si>
    <t>Bildung</t>
  </si>
  <si>
    <t>gnd:4056458-7</t>
  </si>
  <si>
    <t>Spracherwerb</t>
  </si>
  <si>
    <t>gnd:4068227-4</t>
  </si>
  <si>
    <t>Zweisprachigkeit</t>
  </si>
  <si>
    <t>gnd:4127686-3</t>
  </si>
  <si>
    <t>Gehörlosenpädagogik</t>
  </si>
  <si>
    <t>gnd:4129609-6</t>
  </si>
  <si>
    <t>Gebärdensprache</t>
  </si>
  <si>
    <t>gnd:4059132-3</t>
  </si>
  <si>
    <t>Gehörlosigkeit</t>
  </si>
  <si>
    <t>3A1647373638</t>
  </si>
  <si>
    <t>gnd:4059231-5</t>
  </si>
  <si>
    <t>Technische Mechanik</t>
  </si>
  <si>
    <t>gnd:4056987-1</t>
  </si>
  <si>
    <t>Statik</t>
  </si>
  <si>
    <t>3A128658053</t>
  </si>
  <si>
    <t>gnd:4182674-7</t>
  </si>
  <si>
    <t>Staatsschutz</t>
  </si>
  <si>
    <t>Staatssicherheitsdienst</t>
  </si>
  <si>
    <t>gnd:2065138-7</t>
  </si>
  <si>
    <t>Deutschland (DDR) / Ministerium für Staatssicherheit</t>
  </si>
  <si>
    <t>gnd:4053309-8</t>
  </si>
  <si>
    <t>Schriftsteller</t>
  </si>
  <si>
    <t>3A1649477007</t>
  </si>
  <si>
    <t>gnd:4074672-0</t>
  </si>
  <si>
    <t>Medizinische Ethik</t>
  </si>
  <si>
    <t>gnd:4006791-9</t>
  </si>
  <si>
    <t>Bioethik</t>
  </si>
  <si>
    <t>gnd:4046514-7</t>
  </si>
  <si>
    <t>Politik</t>
  </si>
  <si>
    <t>3A102344349X</t>
  </si>
  <si>
    <t>gnd:4061616-2</t>
  </si>
  <si>
    <t>Umwelt</t>
  </si>
  <si>
    <t>gnd:4061638-1</t>
  </si>
  <si>
    <t>Umweltökonomie</t>
  </si>
  <si>
    <t>gnd:4194029-5</t>
  </si>
  <si>
    <t>Social accounting</t>
  </si>
  <si>
    <t>gnd:4124950-1</t>
  </si>
  <si>
    <t>Wohlfahrtsmessung</t>
  </si>
  <si>
    <t>gnd:4062060-8</t>
  </si>
  <si>
    <t>Unvollkommener Markt</t>
  </si>
  <si>
    <t>gnd:4066735-2</t>
  </si>
  <si>
    <t>Wohlfahrtstheorie</t>
  </si>
  <si>
    <t>3A1005405468</t>
  </si>
  <si>
    <t>gnd:4027238-2</t>
  </si>
  <si>
    <t>Integration</t>
  </si>
  <si>
    <t>gnd:4173276-5</t>
  </si>
  <si>
    <t>Parallelen</t>
  </si>
  <si>
    <t>Parallelgesellschaften</t>
  </si>
  <si>
    <t>gnd:4072853-5</t>
  </si>
  <si>
    <t>Integration (Politik)</t>
  </si>
  <si>
    <t>gnd:4027743-4</t>
  </si>
  <si>
    <t>Islam</t>
  </si>
  <si>
    <t>3A160824220X</t>
  </si>
  <si>
    <t>gnd:4063673-2</t>
  </si>
  <si>
    <t>Vögel</t>
  </si>
  <si>
    <t>gnd:4156209-4</t>
  </si>
  <si>
    <t>Gefährdung</t>
  </si>
  <si>
    <t>gnd:4603748-2</t>
  </si>
  <si>
    <t>Wildbestand</t>
  </si>
  <si>
    <t>Vogelbestand</t>
  </si>
  <si>
    <t>gnd:4146776-0</t>
  </si>
  <si>
    <t>Brutvögel</t>
  </si>
  <si>
    <t>gnd:4039677-0</t>
  </si>
  <si>
    <t>Mitteleuropa</t>
  </si>
  <si>
    <t>gnd:4063737-2</t>
  </si>
  <si>
    <t>Vogelschutz</t>
  </si>
  <si>
    <t>3A1614062617</t>
  </si>
  <si>
    <t>gnd:4032903-3</t>
  </si>
  <si>
    <t>Kreativität</t>
  </si>
  <si>
    <t>gnd:4126974-3</t>
  </si>
  <si>
    <t>Teamwork</t>
  </si>
  <si>
    <t>Teamarbeit</t>
  </si>
  <si>
    <t>gnd:4076358-4</t>
  </si>
  <si>
    <t>Problemlösen</t>
  </si>
  <si>
    <t>Problemlösung</t>
  </si>
  <si>
    <t>gnd:4078592-0</t>
  </si>
  <si>
    <t>Unternehmensberatung</t>
  </si>
  <si>
    <t>gnd:4047441-0</t>
  </si>
  <si>
    <t>Projektmanagement</t>
  </si>
  <si>
    <t>3A1022547879</t>
  </si>
  <si>
    <t>gnd:4015217-0</t>
  </si>
  <si>
    <t>Erfahrung</t>
  </si>
  <si>
    <t>gnd:4035408-8</t>
  </si>
  <si>
    <t>Lernen</t>
  </si>
  <si>
    <t>gnd:4071770-7</t>
  </si>
  <si>
    <t>Geschichtsdenken</t>
  </si>
  <si>
    <t>Historisches Denken</t>
  </si>
  <si>
    <t>Historisches Lernen</t>
  </si>
  <si>
    <t>gnd:4164871-7</t>
  </si>
  <si>
    <t>Kompetenzkompetenz</t>
  </si>
  <si>
    <t>Kompetenzerwerb</t>
  </si>
  <si>
    <t>gnd:4020526-5</t>
  </si>
  <si>
    <t>Geschichtsbewusstsein</t>
  </si>
  <si>
    <t>gnd:4020533-2</t>
  </si>
  <si>
    <t>Geschichtsunterricht</t>
  </si>
  <si>
    <t>Geschichtsdidaktik</t>
  </si>
  <si>
    <t>3A164774752X</t>
  </si>
  <si>
    <t>gnd:4161817-8</t>
  </si>
  <si>
    <t>Innovationsmanagement</t>
  </si>
  <si>
    <t>gnd:4384508-3</t>
  </si>
  <si>
    <t>Kundenbindung</t>
  </si>
  <si>
    <t>gnd:4078599-3</t>
  </si>
  <si>
    <t>Unternehmensgründung</t>
  </si>
  <si>
    <t>3A165041045X</t>
  </si>
  <si>
    <t>gnd:4219057-5</t>
  </si>
  <si>
    <t>Qualitätsmanagement</t>
  </si>
  <si>
    <t>gnd:4316837-1</t>
  </si>
  <si>
    <t>Kundenorientierung</t>
  </si>
  <si>
    <t>gnd:4496068-2</t>
  </si>
  <si>
    <t>Dienstgüte</t>
  </si>
  <si>
    <t>Dienstqualität</t>
  </si>
  <si>
    <t>Dienstleistungsqualität</t>
  </si>
  <si>
    <t>gnd:4176587-4</t>
  </si>
  <si>
    <t>Qualitätssteigerung</t>
  </si>
  <si>
    <t>gnd:4012178-1</t>
  </si>
  <si>
    <t>Dienstleistung</t>
  </si>
  <si>
    <t>3A1023443317</t>
  </si>
  <si>
    <t>gnd:4180694-3</t>
  </si>
  <si>
    <t>Segmentierung</t>
  </si>
  <si>
    <t>Segmentation</t>
  </si>
  <si>
    <t>Produktionsfragmentierung</t>
  </si>
  <si>
    <t>gnd:4437841-5</t>
  </si>
  <si>
    <t>Internationale Produktion</t>
  </si>
  <si>
    <t>gnd:4028495-5</t>
  </si>
  <si>
    <t>Japan</t>
  </si>
  <si>
    <t>gnd:4027337-4</t>
  </si>
  <si>
    <t>Internationale Arbeitsteilung</t>
  </si>
  <si>
    <t>gnd:4127582-2</t>
  </si>
  <si>
    <t>Outsourcing</t>
  </si>
  <si>
    <t>3A1023448386</t>
  </si>
  <si>
    <t>gnd:4047364-8</t>
  </si>
  <si>
    <t>Produktivität</t>
  </si>
  <si>
    <t>3A086005758</t>
  </si>
  <si>
    <t>gnd:4046540-8</t>
  </si>
  <si>
    <t>Politische Kultur</t>
  </si>
  <si>
    <t>gnd:4055260-3</t>
  </si>
  <si>
    <t>Sklaverei</t>
  </si>
  <si>
    <t>FNC</t>
  </si>
  <si>
    <t>FNH</t>
  </si>
  <si>
    <t>False Negative, but closely matched by other aspect</t>
  </si>
  <si>
    <t>False Negative, totally missed</t>
  </si>
  <si>
    <t>False Positives</t>
  </si>
  <si>
    <t>False Negatives</t>
  </si>
  <si>
    <t>Mapping error, disambiguity</t>
  </si>
  <si>
    <t>FP, yet relevant</t>
  </si>
  <si>
    <t>TP</t>
  </si>
  <si>
    <t>FP, too general</t>
  </si>
  <si>
    <t>just wrong</t>
  </si>
  <si>
    <t>FP0</t>
  </si>
  <si>
    <t>FP1</t>
  </si>
  <si>
    <t>FP2</t>
  </si>
  <si>
    <t>MEU</t>
  </si>
  <si>
    <t>MED</t>
  </si>
  <si>
    <t>FNU</t>
  </si>
  <si>
    <t>Unfair FN, out of vocab</t>
  </si>
  <si>
    <t>FNM</t>
  </si>
  <si>
    <t>False Negativ due to MED</t>
  </si>
  <si>
    <t>Count</t>
  </si>
  <si>
    <t>Error Category</t>
  </si>
  <si>
    <t>Absolute Count</t>
  </si>
  <si>
    <t>Percentage</t>
  </si>
  <si>
    <t xml:space="preserve">FP </t>
  </si>
  <si>
    <t>Predicted</t>
  </si>
  <si>
    <t>FN</t>
  </si>
  <si>
    <t>Error-Categories</t>
  </si>
  <si>
    <t>Table Columns</t>
  </si>
  <si>
    <t>Identifier of a GND subject term</t>
  </si>
  <si>
    <t>was the label part of gold standard</t>
  </si>
  <si>
    <t>was the label suggested by the system</t>
  </si>
  <si>
    <t>LLM produced relevance rating in the Rank stage</t>
  </si>
  <si>
    <t>Record Identifier in the TIBKAT Collection</t>
  </si>
  <si>
    <t>Cosine similarity between columns term and candidate, accorduing to BGE-3 embedding model</t>
  </si>
  <si>
    <t>preferred label of a GND subject term</t>
  </si>
  <si>
    <t>preferred or alternate label of a GND subject term, that a candidate was mapped tp</t>
  </si>
  <si>
    <t>error_category</t>
  </si>
  <si>
    <t>error_categories</t>
  </si>
  <si>
    <t>as explaioned above</t>
  </si>
  <si>
    <t>#</t>
  </si>
  <si>
    <t>True Positive</t>
  </si>
  <si>
    <t>Mapping Error, Concept unkown in the GND</t>
  </si>
  <si>
    <t>when the system suggested precisely the subject term that was annotated in the gold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</si>
</sst>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K526" totalsRowShown="0" headerRowDxfId="0">
  <autoFilter ref="A1:K526"/>
  <sortState ref="A2:J526">
    <sortCondition ref="A1:A526"/>
  </sortState>
  <tableColumns count="11">
    <tableColumn id="1" name="doc_id"/>
    <tableColumn id="2" name="label_id"/>
    <tableColumn id="3" name="gold"/>
    <tableColumn id="4" name="suggested"/>
    <tableColumn id="5" name="llm_relevance"/>
    <tableColumn id="6" name="cosine_similarity"/>
    <tableColumn id="7" name="label_text"/>
    <tableColumn id="8" name="term"/>
    <tableColumn id="9" name="candidate"/>
    <tableColumn id="10" name="error_category"/>
    <tableColumn id="11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6"/>
  <sheetViews>
    <sheetView tabSelected="1" workbookViewId="0">
      <selection activeCell="C2" sqref="C2"/>
    </sheetView>
  </sheetViews>
  <sheetFormatPr baseColWidth="10" defaultColWidth="8.7265625" defaultRowHeight="14.5" x14ac:dyDescent="0.35"/>
  <cols>
    <col min="1" max="4" width="13.1796875" customWidth="1"/>
    <col min="5" max="5" width="14.08984375" customWidth="1"/>
    <col min="6" max="6" width="16.453125" customWidth="1"/>
    <col min="7" max="9" width="22.453125" customWidth="1"/>
    <col min="10" max="10" width="16.36328125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407</v>
      </c>
      <c r="K1" s="4" t="s">
        <v>390</v>
      </c>
      <c r="M1" s="1" t="s">
        <v>391</v>
      </c>
      <c r="N1" s="1" t="s">
        <v>392</v>
      </c>
      <c r="O1" s="1" t="s">
        <v>393</v>
      </c>
    </row>
    <row r="2" spans="1:15" s="2" customFormat="1" x14ac:dyDescent="0.35">
      <c r="A2" s="2" t="s">
        <v>153</v>
      </c>
      <c r="B2" s="2" t="s">
        <v>154</v>
      </c>
      <c r="C2" s="2" t="b">
        <v>0</v>
      </c>
      <c r="D2" s="2" t="b">
        <v>1</v>
      </c>
      <c r="E2" s="2">
        <v>0.9</v>
      </c>
      <c r="F2" s="2">
        <v>0.9999896534302366</v>
      </c>
      <c r="G2" s="2" t="s">
        <v>155</v>
      </c>
      <c r="H2" s="2" t="s">
        <v>155</v>
      </c>
      <c r="I2" s="2" t="s">
        <v>155</v>
      </c>
      <c r="J2" s="2" t="s">
        <v>382</v>
      </c>
      <c r="K2" s="2">
        <v>1</v>
      </c>
      <c r="M2" s="2" t="s">
        <v>381</v>
      </c>
      <c r="N2" s="2">
        <f>SUMIF(J2:J160, "FP0", K2:K160)</f>
        <v>3</v>
      </c>
      <c r="O2" s="2">
        <f t="shared" ref="O2:O8" si="0">100*N2/N_TOTAL</f>
        <v>2.7027027027027026</v>
      </c>
    </row>
    <row r="3" spans="1:15" s="2" customFormat="1" x14ac:dyDescent="0.35">
      <c r="A3" s="2" t="s">
        <v>153</v>
      </c>
      <c r="B3" s="2" t="s">
        <v>156</v>
      </c>
      <c r="C3" s="2" t="b">
        <v>0</v>
      </c>
      <c r="D3" s="2" t="b">
        <v>1</v>
      </c>
      <c r="E3" s="2">
        <v>0.9</v>
      </c>
      <c r="F3" s="2">
        <v>0.99999069080620484</v>
      </c>
      <c r="G3" s="2" t="s">
        <v>157</v>
      </c>
      <c r="H3" s="2" t="s">
        <v>157</v>
      </c>
      <c r="I3" s="2" t="s">
        <v>157</v>
      </c>
      <c r="J3" s="2" t="s">
        <v>383</v>
      </c>
      <c r="K3" s="2">
        <v>1</v>
      </c>
      <c r="M3" s="2" t="s">
        <v>382</v>
      </c>
      <c r="N3" s="2">
        <f>SUMIF(J2:J161, "FP1", K2:K161)</f>
        <v>25</v>
      </c>
      <c r="O3" s="2">
        <f t="shared" si="0"/>
        <v>22.522522522522522</v>
      </c>
    </row>
    <row r="4" spans="1:15" s="2" customFormat="1" x14ac:dyDescent="0.35">
      <c r="A4" s="2" t="s">
        <v>153</v>
      </c>
      <c r="B4" s="2" t="s">
        <v>158</v>
      </c>
      <c r="C4" s="2" t="b">
        <v>0</v>
      </c>
      <c r="D4" s="2" t="b">
        <v>1</v>
      </c>
      <c r="E4" s="2">
        <v>0.9</v>
      </c>
      <c r="F4" s="2">
        <v>0.99999101865455742</v>
      </c>
      <c r="G4" s="2" t="s">
        <v>159</v>
      </c>
      <c r="H4" s="2" t="s">
        <v>159</v>
      </c>
      <c r="I4" s="2" t="s">
        <v>159</v>
      </c>
      <c r="J4" s="2" t="s">
        <v>382</v>
      </c>
      <c r="K4" s="2">
        <v>1</v>
      </c>
      <c r="M4" s="2" t="s">
        <v>383</v>
      </c>
      <c r="N4" s="2">
        <f>SUMIF(J2:J162, "FP2", K2:K162)</f>
        <v>22</v>
      </c>
      <c r="O4" s="2">
        <f t="shared" si="0"/>
        <v>19.81981981981982</v>
      </c>
    </row>
    <row r="5" spans="1:15" s="2" customFormat="1" x14ac:dyDescent="0.35">
      <c r="A5" s="2" t="s">
        <v>153</v>
      </c>
      <c r="B5" s="2" t="s">
        <v>160</v>
      </c>
      <c r="C5" s="2" t="b">
        <v>0</v>
      </c>
      <c r="D5" s="2" t="b">
        <v>1</v>
      </c>
      <c r="E5" s="2">
        <v>0.9</v>
      </c>
      <c r="F5" s="2">
        <v>0.75977124985579025</v>
      </c>
      <c r="G5" s="2" t="s">
        <v>161</v>
      </c>
      <c r="H5" s="2" t="s">
        <v>162</v>
      </c>
      <c r="I5" s="2" t="s">
        <v>163</v>
      </c>
      <c r="J5" s="2" t="s">
        <v>384</v>
      </c>
      <c r="K5" s="2">
        <v>1</v>
      </c>
      <c r="M5" s="2" t="s">
        <v>384</v>
      </c>
      <c r="N5" s="2">
        <f>SUMIF(J2:J162, "MEU", K2:K162)</f>
        <v>11</v>
      </c>
      <c r="O5" s="2">
        <f t="shared" si="0"/>
        <v>9.9099099099099099</v>
      </c>
    </row>
    <row r="6" spans="1:15" s="2" customFormat="1" x14ac:dyDescent="0.35">
      <c r="A6" s="2" t="s">
        <v>153</v>
      </c>
      <c r="B6" s="2" t="s">
        <v>164</v>
      </c>
      <c r="C6" s="2" t="b">
        <v>0</v>
      </c>
      <c r="D6" s="2" t="b">
        <v>1</v>
      </c>
      <c r="E6" s="2">
        <v>0.9</v>
      </c>
      <c r="F6" s="2">
        <v>0.99998929968285077</v>
      </c>
      <c r="G6" s="2" t="s">
        <v>165</v>
      </c>
      <c r="H6" s="2" t="s">
        <v>165</v>
      </c>
      <c r="I6" s="2" t="s">
        <v>165</v>
      </c>
      <c r="J6" s="2" t="s">
        <v>381</v>
      </c>
      <c r="K6" s="2">
        <v>1</v>
      </c>
      <c r="M6" s="2" t="s">
        <v>385</v>
      </c>
      <c r="N6" s="2">
        <f>SUMIF(J2:J162, "MED", K2:K162)</f>
        <v>6</v>
      </c>
      <c r="O6" s="2">
        <f t="shared" si="0"/>
        <v>5.4054054054054053</v>
      </c>
    </row>
    <row r="7" spans="1:15" s="2" customFormat="1" x14ac:dyDescent="0.35">
      <c r="A7" s="2" t="s">
        <v>153</v>
      </c>
      <c r="B7" s="2" t="s">
        <v>166</v>
      </c>
      <c r="C7" s="2" t="b">
        <v>0</v>
      </c>
      <c r="D7" s="2" t="b">
        <v>1</v>
      </c>
      <c r="E7" s="2">
        <v>0.8</v>
      </c>
      <c r="F7" s="2">
        <v>0.916511675026634</v>
      </c>
      <c r="G7" s="2" t="s">
        <v>167</v>
      </c>
      <c r="H7" s="2" t="s">
        <v>167</v>
      </c>
      <c r="I7" s="2" t="s">
        <v>168</v>
      </c>
      <c r="J7" s="2" t="s">
        <v>384</v>
      </c>
      <c r="K7" s="2">
        <v>1</v>
      </c>
      <c r="M7" t="s">
        <v>370</v>
      </c>
      <c r="N7" s="2">
        <f>SUMIF(J2:J162, "FNC", K2:K162)</f>
        <v>14</v>
      </c>
      <c r="O7" s="2">
        <f t="shared" si="0"/>
        <v>12.612612612612613</v>
      </c>
    </row>
    <row r="8" spans="1:15" s="2" customFormat="1" x14ac:dyDescent="0.35">
      <c r="A8" s="2" t="s">
        <v>153</v>
      </c>
      <c r="B8" s="2" t="s">
        <v>9</v>
      </c>
      <c r="C8" s="2" t="b">
        <v>0</v>
      </c>
      <c r="D8" s="2" t="b">
        <v>1</v>
      </c>
      <c r="E8" s="2">
        <v>0.9</v>
      </c>
      <c r="F8" s="2">
        <v>0.99999152855295559</v>
      </c>
      <c r="G8" s="2" t="s">
        <v>10</v>
      </c>
      <c r="H8" s="2" t="s">
        <v>10</v>
      </c>
      <c r="I8" s="2" t="s">
        <v>10</v>
      </c>
      <c r="J8" s="2" t="s">
        <v>383</v>
      </c>
      <c r="K8" s="2">
        <v>1</v>
      </c>
      <c r="M8" s="2" t="s">
        <v>371</v>
      </c>
      <c r="N8" s="2">
        <f>SUMIF(J2:J162, "FNH", K2:K162)</f>
        <v>30</v>
      </c>
      <c r="O8" s="2">
        <f t="shared" si="0"/>
        <v>27.027027027027028</v>
      </c>
    </row>
    <row r="9" spans="1:15" s="2" customFormat="1" x14ac:dyDescent="0.35">
      <c r="A9" s="2" t="s">
        <v>153</v>
      </c>
      <c r="B9" s="2" t="s">
        <v>169</v>
      </c>
      <c r="C9" s="2" t="b">
        <v>0</v>
      </c>
      <c r="D9" s="2" t="b">
        <v>1</v>
      </c>
      <c r="E9" s="2">
        <v>0.8</v>
      </c>
      <c r="F9" s="2">
        <v>0.87957546007865961</v>
      </c>
      <c r="G9" s="2" t="s">
        <v>170</v>
      </c>
      <c r="H9" s="2" t="s">
        <v>170</v>
      </c>
      <c r="I9" s="2" t="s">
        <v>171</v>
      </c>
      <c r="J9" s="2" t="s">
        <v>381</v>
      </c>
      <c r="K9" s="2">
        <v>1</v>
      </c>
    </row>
    <row r="10" spans="1:15" s="2" customFormat="1" x14ac:dyDescent="0.35">
      <c r="A10" s="2" t="s">
        <v>153</v>
      </c>
      <c r="B10" s="2" t="s">
        <v>172</v>
      </c>
      <c r="C10" s="2" t="b">
        <v>1</v>
      </c>
      <c r="D10" s="2" t="b">
        <v>1</v>
      </c>
      <c r="E10" s="2">
        <v>1</v>
      </c>
      <c r="F10" s="2">
        <v>0.99999358207050104</v>
      </c>
      <c r="G10" s="2" t="s">
        <v>173</v>
      </c>
      <c r="H10" s="2" t="s">
        <v>173</v>
      </c>
      <c r="I10" s="2" t="s">
        <v>173</v>
      </c>
      <c r="J10" s="2" t="s">
        <v>378</v>
      </c>
      <c r="K10" s="2">
        <v>1</v>
      </c>
      <c r="M10" s="3"/>
      <c r="N10" s="3">
        <f>SUM(N2:N9)</f>
        <v>111</v>
      </c>
      <c r="O10" s="3">
        <v>100</v>
      </c>
    </row>
    <row r="11" spans="1:15" s="3" customFormat="1" x14ac:dyDescent="0.35">
      <c r="A11" s="3" t="s">
        <v>365</v>
      </c>
      <c r="B11" s="3" t="s">
        <v>366</v>
      </c>
      <c r="C11" s="3" t="b">
        <v>0</v>
      </c>
      <c r="D11" s="3" t="b">
        <v>1</v>
      </c>
      <c r="E11" s="3">
        <v>1</v>
      </c>
      <c r="F11" s="3">
        <v>0.99998950303176837</v>
      </c>
      <c r="G11" s="3" t="s">
        <v>367</v>
      </c>
      <c r="H11" s="3" t="s">
        <v>367</v>
      </c>
      <c r="I11" s="3" t="s">
        <v>367</v>
      </c>
      <c r="J11" s="3" t="s">
        <v>381</v>
      </c>
      <c r="K11" s="3">
        <v>1</v>
      </c>
    </row>
    <row r="12" spans="1:15" s="3" customFormat="1" x14ac:dyDescent="0.35">
      <c r="A12" s="3" t="s">
        <v>365</v>
      </c>
      <c r="B12" s="3" t="s">
        <v>368</v>
      </c>
      <c r="C12" s="3" t="b">
        <v>1</v>
      </c>
      <c r="D12" s="3" t="b">
        <v>1</v>
      </c>
      <c r="E12" s="3">
        <v>1</v>
      </c>
      <c r="F12" s="3">
        <v>0.99999341808929221</v>
      </c>
      <c r="G12" s="3" t="s">
        <v>369</v>
      </c>
      <c r="H12" s="3" t="s">
        <v>369</v>
      </c>
      <c r="I12" s="3" t="s">
        <v>369</v>
      </c>
      <c r="J12" s="3" t="s">
        <v>378</v>
      </c>
      <c r="K12" s="3">
        <v>1</v>
      </c>
    </row>
    <row r="13" spans="1:15" s="3" customFormat="1" x14ac:dyDescent="0.35">
      <c r="A13" s="3" t="s">
        <v>365</v>
      </c>
      <c r="B13" s="3" t="s">
        <v>203</v>
      </c>
      <c r="C13" s="3" t="b">
        <v>1</v>
      </c>
      <c r="D13" s="3" t="b">
        <v>0</v>
      </c>
      <c r="G13" s="3" t="s">
        <v>204</v>
      </c>
      <c r="J13" s="3" t="s">
        <v>371</v>
      </c>
      <c r="K13" s="3">
        <v>1</v>
      </c>
    </row>
    <row r="14" spans="1:15" s="3" customFormat="1" x14ac:dyDescent="0.35">
      <c r="A14" s="3" t="s">
        <v>365</v>
      </c>
      <c r="B14" s="3" t="s">
        <v>107</v>
      </c>
      <c r="C14" s="3" t="b">
        <v>1</v>
      </c>
      <c r="D14" s="3" t="b">
        <v>0</v>
      </c>
      <c r="G14" s="3" t="s">
        <v>108</v>
      </c>
      <c r="J14" s="3" t="s">
        <v>386</v>
      </c>
      <c r="K14" s="3">
        <v>1</v>
      </c>
      <c r="M14" s="2" t="s">
        <v>386</v>
      </c>
      <c r="N14" s="2">
        <f>SUMIF(J2:J162, "FNU", K2:K162)</f>
        <v>13</v>
      </c>
      <c r="O14" s="2">
        <f>100*N14/N_TOTAL</f>
        <v>11.711711711711711</v>
      </c>
    </row>
    <row r="15" spans="1:15" s="2" customFormat="1" x14ac:dyDescent="0.35">
      <c r="A15" s="2" t="s">
        <v>207</v>
      </c>
      <c r="B15" s="2" t="s">
        <v>201</v>
      </c>
      <c r="C15" s="2" t="b">
        <v>0</v>
      </c>
      <c r="D15" s="2" t="b">
        <v>1</v>
      </c>
      <c r="E15" s="2">
        <v>0.9</v>
      </c>
      <c r="F15" s="2">
        <v>0.99999190333235422</v>
      </c>
      <c r="G15" s="2" t="s">
        <v>202</v>
      </c>
      <c r="H15" s="2" t="s">
        <v>202</v>
      </c>
      <c r="I15" s="2" t="s">
        <v>202</v>
      </c>
      <c r="J15" s="2" t="s">
        <v>382</v>
      </c>
      <c r="K15" s="2">
        <v>1</v>
      </c>
      <c r="M15" s="2" t="s">
        <v>378</v>
      </c>
      <c r="N15" s="2">
        <f>SUMIF(J2:J162, "TP", K2:K162)</f>
        <v>29</v>
      </c>
      <c r="O15" s="2">
        <f>100*N15/N_TOTAL</f>
        <v>26.126126126126128</v>
      </c>
    </row>
    <row r="16" spans="1:15" s="2" customFormat="1" x14ac:dyDescent="0.35">
      <c r="A16" s="2" t="s">
        <v>207</v>
      </c>
      <c r="B16" s="2" t="s">
        <v>208</v>
      </c>
      <c r="C16" s="2" t="b">
        <v>0</v>
      </c>
      <c r="D16" s="2" t="b">
        <v>1</v>
      </c>
      <c r="E16" s="2">
        <v>0.8</v>
      </c>
      <c r="F16" s="2">
        <v>0.99998196394802896</v>
      </c>
      <c r="G16" s="2" t="s">
        <v>209</v>
      </c>
      <c r="H16" s="2" t="s">
        <v>209</v>
      </c>
      <c r="I16" s="2" t="s">
        <v>209</v>
      </c>
      <c r="J16" s="2" t="s">
        <v>382</v>
      </c>
      <c r="K16" s="2">
        <v>1</v>
      </c>
      <c r="M16" s="2" t="s">
        <v>396</v>
      </c>
    </row>
    <row r="17" spans="1:14" s="2" customFormat="1" x14ac:dyDescent="0.35">
      <c r="A17" s="2" t="s">
        <v>207</v>
      </c>
      <c r="B17" s="2" t="s">
        <v>210</v>
      </c>
      <c r="C17" s="2" t="b">
        <v>0</v>
      </c>
      <c r="D17" s="2" t="b">
        <v>1</v>
      </c>
      <c r="E17" s="2">
        <v>0.8</v>
      </c>
      <c r="F17" s="2">
        <v>0.99999104399746397</v>
      </c>
      <c r="G17" s="2" t="s">
        <v>211</v>
      </c>
      <c r="H17" s="2" t="s">
        <v>211</v>
      </c>
      <c r="I17" s="2" t="s">
        <v>211</v>
      </c>
      <c r="J17" s="2" t="s">
        <v>382</v>
      </c>
      <c r="K17" s="2">
        <v>1</v>
      </c>
      <c r="M17" s="2" t="s">
        <v>394</v>
      </c>
      <c r="N17" s="2">
        <f>SUM(N2:N6)</f>
        <v>67</v>
      </c>
    </row>
    <row r="18" spans="1:14" s="2" customFormat="1" x14ac:dyDescent="0.35">
      <c r="A18" s="2" t="s">
        <v>207</v>
      </c>
      <c r="B18" s="2" t="s">
        <v>212</v>
      </c>
      <c r="C18" s="2" t="b">
        <v>0</v>
      </c>
      <c r="D18" s="2" t="b">
        <v>1</v>
      </c>
      <c r="E18" s="2">
        <v>0.9</v>
      </c>
      <c r="F18" s="2">
        <v>0.99998691601408041</v>
      </c>
      <c r="G18" s="2" t="s">
        <v>213</v>
      </c>
      <c r="H18" s="2" t="s">
        <v>214</v>
      </c>
      <c r="I18" s="2" t="s">
        <v>214</v>
      </c>
      <c r="J18" s="2" t="s">
        <v>383</v>
      </c>
      <c r="K18" s="2">
        <v>1</v>
      </c>
      <c r="M18" s="2" t="s">
        <v>395</v>
      </c>
      <c r="N18" s="2">
        <f>SUMIF(D2:D162, "WAHR", K2:K162)</f>
        <v>95</v>
      </c>
    </row>
    <row r="19" spans="1:14" s="2" customFormat="1" x14ac:dyDescent="0.35">
      <c r="A19" s="2" t="s">
        <v>207</v>
      </c>
      <c r="B19" s="2" t="s">
        <v>223</v>
      </c>
      <c r="C19" s="2" t="b">
        <v>1</v>
      </c>
      <c r="D19" s="2" t="b">
        <v>1</v>
      </c>
      <c r="E19" s="2">
        <v>0.9</v>
      </c>
      <c r="F19" s="2">
        <v>0.87865441055330806</v>
      </c>
      <c r="G19" s="2" t="s">
        <v>224</v>
      </c>
      <c r="H19" s="2" t="s">
        <v>225</v>
      </c>
      <c r="I19" s="2" t="s">
        <v>226</v>
      </c>
      <c r="J19" s="2" t="s">
        <v>378</v>
      </c>
      <c r="K19" s="2">
        <v>1</v>
      </c>
    </row>
    <row r="20" spans="1:14" s="2" customFormat="1" x14ac:dyDescent="0.35">
      <c r="A20" s="2" t="s">
        <v>207</v>
      </c>
      <c r="B20" s="2" t="s">
        <v>151</v>
      </c>
      <c r="C20" s="2" t="b">
        <v>1</v>
      </c>
      <c r="D20" s="2" t="b">
        <v>1</v>
      </c>
      <c r="E20" s="2">
        <v>0.8</v>
      </c>
      <c r="F20" s="2">
        <v>0.99999016320223322</v>
      </c>
      <c r="G20" s="2" t="s">
        <v>152</v>
      </c>
      <c r="H20" s="2" t="s">
        <v>152</v>
      </c>
      <c r="I20" s="2" t="s">
        <v>152</v>
      </c>
      <c r="J20" s="2" t="s">
        <v>378</v>
      </c>
      <c r="K20" s="2">
        <v>1</v>
      </c>
    </row>
    <row r="21" spans="1:14" s="2" customFormat="1" x14ac:dyDescent="0.35">
      <c r="A21" s="2" t="s">
        <v>207</v>
      </c>
      <c r="B21" s="2" t="s">
        <v>215</v>
      </c>
      <c r="C21" s="2" t="b">
        <v>1</v>
      </c>
      <c r="D21" s="2" t="b">
        <v>0</v>
      </c>
      <c r="G21" s="2" t="s">
        <v>216</v>
      </c>
      <c r="J21" s="2" t="s">
        <v>370</v>
      </c>
      <c r="K21" s="2">
        <v>1</v>
      </c>
    </row>
    <row r="22" spans="1:14" s="2" customFormat="1" x14ac:dyDescent="0.35">
      <c r="A22" s="2" t="s">
        <v>207</v>
      </c>
      <c r="B22" s="2" t="s">
        <v>217</v>
      </c>
      <c r="C22" s="2" t="b">
        <v>1</v>
      </c>
      <c r="D22" s="2" t="b">
        <v>0</v>
      </c>
      <c r="G22" s="2" t="s">
        <v>218</v>
      </c>
      <c r="J22" s="2" t="s">
        <v>370</v>
      </c>
      <c r="K22" s="2">
        <v>1</v>
      </c>
    </row>
    <row r="23" spans="1:14" s="2" customFormat="1" x14ac:dyDescent="0.35">
      <c r="A23" s="2" t="s">
        <v>207</v>
      </c>
      <c r="B23" s="2" t="s">
        <v>219</v>
      </c>
      <c r="C23" s="2" t="b">
        <v>1</v>
      </c>
      <c r="D23" s="2" t="b">
        <v>0</v>
      </c>
      <c r="G23" s="2" t="s">
        <v>220</v>
      </c>
      <c r="J23" s="2" t="s">
        <v>371</v>
      </c>
      <c r="K23" s="2">
        <v>1</v>
      </c>
    </row>
    <row r="24" spans="1:14" s="2" customFormat="1" x14ac:dyDescent="0.35">
      <c r="A24" s="2" t="s">
        <v>207</v>
      </c>
      <c r="B24" s="2" t="s">
        <v>221</v>
      </c>
      <c r="C24" s="2" t="b">
        <v>1</v>
      </c>
      <c r="D24" s="2" t="b">
        <v>0</v>
      </c>
      <c r="G24" s="2" t="s">
        <v>222</v>
      </c>
      <c r="J24" s="2" t="s">
        <v>370</v>
      </c>
      <c r="K24" s="2">
        <v>1</v>
      </c>
    </row>
    <row r="25" spans="1:14" s="2" customFormat="1" x14ac:dyDescent="0.35">
      <c r="A25" s="2" t="s">
        <v>207</v>
      </c>
      <c r="B25" s="2" t="s">
        <v>227</v>
      </c>
      <c r="C25" s="2" t="b">
        <v>1</v>
      </c>
      <c r="D25" s="2" t="b">
        <v>0</v>
      </c>
      <c r="G25" s="2" t="s">
        <v>228</v>
      </c>
      <c r="J25" s="2" t="s">
        <v>370</v>
      </c>
      <c r="K25" s="2">
        <v>1</v>
      </c>
    </row>
    <row r="26" spans="1:14" s="3" customFormat="1" x14ac:dyDescent="0.35">
      <c r="A26" s="3" t="s">
        <v>275</v>
      </c>
      <c r="B26" s="3" t="s">
        <v>276</v>
      </c>
      <c r="C26" s="3" t="b">
        <v>0</v>
      </c>
      <c r="D26" s="3" t="b">
        <v>1</v>
      </c>
      <c r="E26" s="3">
        <v>1</v>
      </c>
      <c r="F26" s="3">
        <v>0.99999350327921765</v>
      </c>
      <c r="G26" s="3" t="s">
        <v>277</v>
      </c>
      <c r="H26" s="3" t="s">
        <v>277</v>
      </c>
      <c r="I26" s="3" t="s">
        <v>277</v>
      </c>
      <c r="J26" s="3" t="s">
        <v>382</v>
      </c>
      <c r="K26" s="3">
        <v>1</v>
      </c>
    </row>
    <row r="27" spans="1:14" s="3" customFormat="1" x14ac:dyDescent="0.35">
      <c r="A27" s="3" t="s">
        <v>275</v>
      </c>
      <c r="B27" s="3" t="s">
        <v>260</v>
      </c>
      <c r="C27" s="3" t="b">
        <v>0</v>
      </c>
      <c r="D27" s="3" t="b">
        <v>1</v>
      </c>
      <c r="E27" s="3">
        <v>0.8</v>
      </c>
      <c r="F27" s="3">
        <v>0.99999356269200235</v>
      </c>
      <c r="G27" s="3" t="s">
        <v>261</v>
      </c>
      <c r="H27" s="3" t="s">
        <v>261</v>
      </c>
      <c r="I27" s="3" t="s">
        <v>261</v>
      </c>
      <c r="J27" s="3" t="s">
        <v>382</v>
      </c>
      <c r="K27" s="3">
        <v>1</v>
      </c>
    </row>
    <row r="28" spans="1:14" s="3" customFormat="1" x14ac:dyDescent="0.35">
      <c r="A28" s="3" t="s">
        <v>275</v>
      </c>
      <c r="B28" s="3" t="s">
        <v>174</v>
      </c>
      <c r="C28" s="3" t="b">
        <v>0</v>
      </c>
      <c r="D28" s="3" t="b">
        <v>1</v>
      </c>
      <c r="E28" s="3">
        <v>0.8</v>
      </c>
      <c r="F28" s="3">
        <v>0.99999196526537359</v>
      </c>
      <c r="G28" s="3" t="s">
        <v>175</v>
      </c>
      <c r="H28" s="3" t="s">
        <v>175</v>
      </c>
      <c r="I28" s="3" t="s">
        <v>175</v>
      </c>
      <c r="J28" s="3" t="s">
        <v>382</v>
      </c>
      <c r="K28" s="3">
        <v>1</v>
      </c>
    </row>
    <row r="29" spans="1:14" s="3" customFormat="1" x14ac:dyDescent="0.35">
      <c r="A29" s="3" t="s">
        <v>275</v>
      </c>
      <c r="B29" s="3" t="s">
        <v>278</v>
      </c>
      <c r="C29" s="3" t="b">
        <v>0</v>
      </c>
      <c r="D29" s="3" t="b">
        <v>1</v>
      </c>
      <c r="E29" s="3">
        <v>0.8</v>
      </c>
      <c r="F29" s="3">
        <v>0.7876576851712388</v>
      </c>
      <c r="G29" s="3" t="s">
        <v>279</v>
      </c>
      <c r="H29" s="3" t="s">
        <v>279</v>
      </c>
      <c r="I29" s="3" t="s">
        <v>280</v>
      </c>
      <c r="J29" s="3" t="s">
        <v>384</v>
      </c>
      <c r="K29" s="3">
        <v>1</v>
      </c>
    </row>
    <row r="30" spans="1:14" s="3" customFormat="1" x14ac:dyDescent="0.35">
      <c r="A30" s="3" t="s">
        <v>275</v>
      </c>
      <c r="B30" s="3" t="s">
        <v>283</v>
      </c>
      <c r="C30" s="3" t="b">
        <v>1</v>
      </c>
      <c r="D30" s="3" t="b">
        <v>1</v>
      </c>
      <c r="E30" s="3">
        <v>0.8</v>
      </c>
      <c r="F30" s="3">
        <v>0.99999380519129422</v>
      </c>
      <c r="G30" s="3" t="s">
        <v>284</v>
      </c>
      <c r="H30" s="3" t="s">
        <v>284</v>
      </c>
      <c r="I30" s="3" t="s">
        <v>284</v>
      </c>
      <c r="J30" s="3" t="s">
        <v>378</v>
      </c>
      <c r="K30" s="3">
        <v>1</v>
      </c>
    </row>
    <row r="31" spans="1:14" s="3" customFormat="1" x14ac:dyDescent="0.35">
      <c r="A31" s="3" t="s">
        <v>275</v>
      </c>
      <c r="B31" s="3" t="s">
        <v>281</v>
      </c>
      <c r="C31" s="3" t="b">
        <v>1</v>
      </c>
      <c r="D31" s="3" t="b">
        <v>0</v>
      </c>
      <c r="G31" s="3" t="s">
        <v>282</v>
      </c>
      <c r="J31" s="3" t="s">
        <v>385</v>
      </c>
      <c r="K31" s="3">
        <v>1</v>
      </c>
    </row>
    <row r="32" spans="1:14" s="3" customFormat="1" x14ac:dyDescent="0.35">
      <c r="A32" s="3" t="s">
        <v>275</v>
      </c>
      <c r="B32" s="3" t="s">
        <v>84</v>
      </c>
      <c r="C32" s="3" t="b">
        <v>1</v>
      </c>
      <c r="D32" s="3" t="b">
        <v>0</v>
      </c>
      <c r="G32" s="3" t="s">
        <v>85</v>
      </c>
      <c r="J32" s="3" t="s">
        <v>386</v>
      </c>
      <c r="K32" s="3">
        <v>1</v>
      </c>
    </row>
    <row r="33" spans="1:11" s="3" customFormat="1" x14ac:dyDescent="0.35">
      <c r="A33" s="3" t="s">
        <v>275</v>
      </c>
      <c r="B33" s="3" t="s">
        <v>149</v>
      </c>
      <c r="C33" s="3" t="b">
        <v>1</v>
      </c>
      <c r="D33" s="3" t="b">
        <v>0</v>
      </c>
      <c r="G33" s="3" t="s">
        <v>150</v>
      </c>
      <c r="J33" s="3" t="s">
        <v>371</v>
      </c>
      <c r="K33" s="3">
        <v>1</v>
      </c>
    </row>
    <row r="34" spans="1:11" s="2" customFormat="1" x14ac:dyDescent="0.35">
      <c r="A34" s="2" t="s">
        <v>122</v>
      </c>
      <c r="B34" s="2" t="s">
        <v>123</v>
      </c>
      <c r="C34" s="2" t="b">
        <v>0</v>
      </c>
      <c r="D34" s="2" t="b">
        <v>1</v>
      </c>
      <c r="E34" s="2">
        <v>0.9</v>
      </c>
      <c r="F34" s="2">
        <v>0.99998993266002123</v>
      </c>
      <c r="G34" s="2" t="s">
        <v>124</v>
      </c>
      <c r="H34" s="2" t="s">
        <v>124</v>
      </c>
      <c r="I34" s="2" t="s">
        <v>124</v>
      </c>
      <c r="J34" s="2" t="s">
        <v>382</v>
      </c>
      <c r="K34" s="2">
        <v>1</v>
      </c>
    </row>
    <row r="35" spans="1:11" s="2" customFormat="1" x14ac:dyDescent="0.35">
      <c r="A35" s="2" t="s">
        <v>122</v>
      </c>
      <c r="B35" s="2" t="s">
        <v>125</v>
      </c>
      <c r="C35" s="2" t="b">
        <v>0</v>
      </c>
      <c r="D35" s="2" t="b">
        <v>1</v>
      </c>
      <c r="E35" s="2">
        <v>0.9</v>
      </c>
      <c r="F35" s="2">
        <v>0.99998981421986999</v>
      </c>
      <c r="G35" s="2" t="s">
        <v>126</v>
      </c>
      <c r="H35" s="2" t="s">
        <v>127</v>
      </c>
      <c r="I35" s="2" t="s">
        <v>127</v>
      </c>
      <c r="J35" s="2" t="s">
        <v>382</v>
      </c>
      <c r="K35" s="2">
        <v>1</v>
      </c>
    </row>
    <row r="36" spans="1:11" s="2" customFormat="1" x14ac:dyDescent="0.35">
      <c r="A36" s="2" t="s">
        <v>122</v>
      </c>
      <c r="B36" s="2" t="s">
        <v>128</v>
      </c>
      <c r="C36" s="2" t="b">
        <v>0</v>
      </c>
      <c r="D36" s="2" t="b">
        <v>1</v>
      </c>
      <c r="E36" s="2">
        <v>0.9</v>
      </c>
      <c r="F36" s="2">
        <v>0.99999135887565116</v>
      </c>
      <c r="G36" s="2" t="s">
        <v>129</v>
      </c>
      <c r="H36" s="2" t="s">
        <v>129</v>
      </c>
      <c r="I36" s="2" t="s">
        <v>129</v>
      </c>
      <c r="J36" s="2" t="s">
        <v>382</v>
      </c>
      <c r="K36" s="2">
        <v>1</v>
      </c>
    </row>
    <row r="37" spans="1:11" s="2" customFormat="1" x14ac:dyDescent="0.35">
      <c r="A37" s="2" t="s">
        <v>122</v>
      </c>
      <c r="B37" s="2" t="s">
        <v>130</v>
      </c>
      <c r="C37" s="2" t="b">
        <v>0</v>
      </c>
      <c r="D37" s="2" t="b">
        <v>1</v>
      </c>
      <c r="E37" s="2">
        <v>0.9</v>
      </c>
      <c r="F37" s="2">
        <v>0.99998909576780481</v>
      </c>
      <c r="G37" s="2" t="s">
        <v>131</v>
      </c>
      <c r="H37" s="2" t="s">
        <v>132</v>
      </c>
      <c r="I37" s="2" t="s">
        <v>132</v>
      </c>
      <c r="J37" s="2" t="s">
        <v>382</v>
      </c>
      <c r="K37" s="2">
        <v>1</v>
      </c>
    </row>
    <row r="38" spans="1:11" s="2" customFormat="1" x14ac:dyDescent="0.35">
      <c r="A38" s="2" t="s">
        <v>122</v>
      </c>
      <c r="B38" s="2" t="s">
        <v>133</v>
      </c>
      <c r="C38" s="2" t="b">
        <v>0</v>
      </c>
      <c r="D38" s="2" t="b">
        <v>1</v>
      </c>
      <c r="E38" s="2">
        <v>0.9</v>
      </c>
      <c r="F38" s="2">
        <v>0.99999187135080481</v>
      </c>
      <c r="G38" s="2" t="s">
        <v>134</v>
      </c>
      <c r="H38" s="2" t="s">
        <v>134</v>
      </c>
      <c r="I38" s="2" t="s">
        <v>134</v>
      </c>
      <c r="J38" s="2" t="s">
        <v>382</v>
      </c>
      <c r="K38" s="2">
        <v>1</v>
      </c>
    </row>
    <row r="39" spans="1:11" s="2" customFormat="1" x14ac:dyDescent="0.35">
      <c r="A39" s="2" t="s">
        <v>122</v>
      </c>
      <c r="B39" s="2" t="s">
        <v>135</v>
      </c>
      <c r="C39" s="2" t="b">
        <v>0</v>
      </c>
      <c r="D39" s="2" t="b">
        <v>1</v>
      </c>
      <c r="E39" s="2">
        <v>1</v>
      </c>
      <c r="F39" s="2">
        <v>0.99999157270583883</v>
      </c>
      <c r="G39" s="2" t="s">
        <v>136</v>
      </c>
      <c r="H39" s="2" t="s">
        <v>136</v>
      </c>
      <c r="I39" s="2" t="s">
        <v>136</v>
      </c>
      <c r="J39" s="2" t="s">
        <v>383</v>
      </c>
      <c r="K39" s="2">
        <v>1</v>
      </c>
    </row>
    <row r="40" spans="1:11" s="2" customFormat="1" x14ac:dyDescent="0.35">
      <c r="A40" s="2" t="s">
        <v>122</v>
      </c>
      <c r="B40" s="2" t="s">
        <v>137</v>
      </c>
      <c r="C40" s="2" t="b">
        <v>0</v>
      </c>
      <c r="D40" s="2" t="b">
        <v>1</v>
      </c>
      <c r="E40" s="2">
        <v>0.8</v>
      </c>
      <c r="F40" s="2">
        <v>0.82065700577844114</v>
      </c>
      <c r="G40" s="2" t="s">
        <v>138</v>
      </c>
      <c r="H40" s="2" t="s">
        <v>138</v>
      </c>
      <c r="I40" s="2" t="s">
        <v>139</v>
      </c>
      <c r="J40" s="2" t="s">
        <v>383</v>
      </c>
      <c r="K40" s="2">
        <v>1</v>
      </c>
    </row>
    <row r="41" spans="1:11" s="2" customFormat="1" x14ac:dyDescent="0.35">
      <c r="A41" s="2" t="s">
        <v>122</v>
      </c>
      <c r="B41" s="2" t="s">
        <v>142</v>
      </c>
      <c r="C41" s="2" t="b">
        <v>1</v>
      </c>
      <c r="D41" s="2" t="b">
        <v>1</v>
      </c>
      <c r="E41" s="2">
        <v>0.9</v>
      </c>
      <c r="F41" s="2">
        <v>0.99998708966034555</v>
      </c>
      <c r="G41" s="2" t="s">
        <v>143</v>
      </c>
      <c r="H41" s="2" t="s">
        <v>144</v>
      </c>
      <c r="I41" s="2" t="s">
        <v>144</v>
      </c>
      <c r="J41" s="2" t="s">
        <v>378</v>
      </c>
      <c r="K41" s="2">
        <v>1</v>
      </c>
    </row>
    <row r="42" spans="1:11" s="2" customFormat="1" x14ac:dyDescent="0.35">
      <c r="A42" s="2" t="s">
        <v>122</v>
      </c>
      <c r="B42" s="2" t="s">
        <v>140</v>
      </c>
      <c r="C42" s="2" t="b">
        <v>1</v>
      </c>
      <c r="D42" s="2" t="b">
        <v>0</v>
      </c>
      <c r="G42" s="2" t="s">
        <v>141</v>
      </c>
      <c r="J42" s="2" t="s">
        <v>371</v>
      </c>
      <c r="K42" s="2">
        <v>1</v>
      </c>
    </row>
    <row r="43" spans="1:11" s="3" customFormat="1" x14ac:dyDescent="0.35">
      <c r="A43" s="3" t="s">
        <v>104</v>
      </c>
      <c r="B43" s="3" t="s">
        <v>109</v>
      </c>
      <c r="C43" s="3" t="b">
        <v>1</v>
      </c>
      <c r="D43" s="3" t="b">
        <v>1</v>
      </c>
      <c r="E43" s="3">
        <v>0.9</v>
      </c>
      <c r="F43" s="3">
        <v>0.99998829698006519</v>
      </c>
      <c r="G43" s="3" t="s">
        <v>110</v>
      </c>
      <c r="H43" s="3" t="s">
        <v>111</v>
      </c>
      <c r="I43" s="3" t="s">
        <v>111</v>
      </c>
      <c r="J43" s="3" t="s">
        <v>378</v>
      </c>
      <c r="K43" s="3">
        <v>1</v>
      </c>
    </row>
    <row r="44" spans="1:11" s="3" customFormat="1" x14ac:dyDescent="0.35">
      <c r="A44" s="3" t="s">
        <v>104</v>
      </c>
      <c r="B44" s="3" t="s">
        <v>114</v>
      </c>
      <c r="C44" s="3" t="b">
        <v>1</v>
      </c>
      <c r="D44" s="3" t="b">
        <v>1</v>
      </c>
      <c r="E44" s="3">
        <v>1</v>
      </c>
      <c r="F44" s="3">
        <v>0.99997600423436861</v>
      </c>
      <c r="G44" s="3" t="s">
        <v>115</v>
      </c>
      <c r="H44" s="3" t="s">
        <v>115</v>
      </c>
      <c r="I44" s="3" t="s">
        <v>115</v>
      </c>
      <c r="J44" s="3" t="s">
        <v>378</v>
      </c>
      <c r="K44" s="3">
        <v>1</v>
      </c>
    </row>
    <row r="45" spans="1:11" s="3" customFormat="1" x14ac:dyDescent="0.35">
      <c r="A45" s="3" t="s">
        <v>104</v>
      </c>
      <c r="B45" s="3" t="s">
        <v>116</v>
      </c>
      <c r="C45" s="3" t="b">
        <v>1</v>
      </c>
      <c r="D45" s="3" t="b">
        <v>1</v>
      </c>
      <c r="E45" s="3">
        <v>0.9</v>
      </c>
      <c r="F45" s="3">
        <v>0.99998182862597118</v>
      </c>
      <c r="G45" s="3" t="s">
        <v>117</v>
      </c>
      <c r="H45" s="3" t="s">
        <v>117</v>
      </c>
      <c r="I45" s="3" t="s">
        <v>117</v>
      </c>
      <c r="J45" s="3" t="s">
        <v>378</v>
      </c>
      <c r="K45" s="3">
        <v>1</v>
      </c>
    </row>
    <row r="46" spans="1:11" s="3" customFormat="1" x14ac:dyDescent="0.35">
      <c r="A46" s="3" t="s">
        <v>104</v>
      </c>
      <c r="B46" s="3" t="s">
        <v>105</v>
      </c>
      <c r="C46" s="3" t="b">
        <v>1</v>
      </c>
      <c r="D46" s="3" t="b">
        <v>0</v>
      </c>
      <c r="G46" s="3" t="s">
        <v>106</v>
      </c>
      <c r="J46" s="3" t="s">
        <v>386</v>
      </c>
      <c r="K46" s="3">
        <v>1</v>
      </c>
    </row>
    <row r="47" spans="1:11" s="3" customFormat="1" x14ac:dyDescent="0.35">
      <c r="A47" s="3" t="s">
        <v>104</v>
      </c>
      <c r="B47" s="3" t="s">
        <v>107</v>
      </c>
      <c r="C47" s="3" t="b">
        <v>1</v>
      </c>
      <c r="D47" s="3" t="b">
        <v>0</v>
      </c>
      <c r="G47" s="3" t="s">
        <v>108</v>
      </c>
      <c r="J47" s="3" t="s">
        <v>386</v>
      </c>
      <c r="K47" s="3">
        <v>1</v>
      </c>
    </row>
    <row r="48" spans="1:11" s="3" customFormat="1" x14ac:dyDescent="0.35">
      <c r="A48" s="3" t="s">
        <v>104</v>
      </c>
      <c r="B48" s="3" t="s">
        <v>84</v>
      </c>
      <c r="C48" s="3" t="b">
        <v>1</v>
      </c>
      <c r="D48" s="3" t="b">
        <v>0</v>
      </c>
      <c r="G48" s="3" t="s">
        <v>85</v>
      </c>
      <c r="J48" s="3" t="s">
        <v>386</v>
      </c>
      <c r="K48" s="3">
        <v>1</v>
      </c>
    </row>
    <row r="49" spans="1:11" s="3" customFormat="1" x14ac:dyDescent="0.35">
      <c r="A49" s="3" t="s">
        <v>104</v>
      </c>
      <c r="B49" s="3" t="s">
        <v>112</v>
      </c>
      <c r="C49" s="3" t="b">
        <v>1</v>
      </c>
      <c r="D49" s="3" t="b">
        <v>0</v>
      </c>
      <c r="G49" s="3" t="s">
        <v>113</v>
      </c>
      <c r="J49" s="3" t="s">
        <v>371</v>
      </c>
      <c r="K49" s="3">
        <v>1</v>
      </c>
    </row>
    <row r="50" spans="1:11" s="3" customFormat="1" x14ac:dyDescent="0.35">
      <c r="A50" s="3" t="s">
        <v>104</v>
      </c>
      <c r="B50" s="3" t="s">
        <v>118</v>
      </c>
      <c r="C50" s="3" t="b">
        <v>1</v>
      </c>
      <c r="D50" s="3" t="b">
        <v>0</v>
      </c>
      <c r="G50" s="3" t="s">
        <v>119</v>
      </c>
      <c r="J50" s="3" t="s">
        <v>386</v>
      </c>
      <c r="K50" s="3">
        <v>1</v>
      </c>
    </row>
    <row r="51" spans="1:11" s="3" customFormat="1" x14ac:dyDescent="0.35">
      <c r="A51" s="3" t="s">
        <v>104</v>
      </c>
      <c r="B51" s="3" t="s">
        <v>120</v>
      </c>
      <c r="C51" s="3" t="b">
        <v>1</v>
      </c>
      <c r="D51" s="3" t="b">
        <v>0</v>
      </c>
      <c r="G51" s="3" t="s">
        <v>121</v>
      </c>
      <c r="J51" s="3" t="s">
        <v>371</v>
      </c>
      <c r="K51" s="3">
        <v>1</v>
      </c>
    </row>
    <row r="52" spans="1:11" s="3" customFormat="1" x14ac:dyDescent="0.35">
      <c r="A52" s="3" t="s">
        <v>312</v>
      </c>
      <c r="B52" s="3" t="s">
        <v>313</v>
      </c>
      <c r="C52" s="3" t="b">
        <v>0</v>
      </c>
      <c r="D52" s="3" t="b">
        <v>1</v>
      </c>
      <c r="E52" s="3">
        <v>0.9</v>
      </c>
      <c r="F52" s="3">
        <v>0.99998644577339135</v>
      </c>
      <c r="G52" s="3" t="s">
        <v>314</v>
      </c>
      <c r="H52" s="3" t="s">
        <v>314</v>
      </c>
      <c r="I52" s="3" t="s">
        <v>314</v>
      </c>
      <c r="J52" s="3" t="s">
        <v>382</v>
      </c>
      <c r="K52" s="3">
        <v>1</v>
      </c>
    </row>
    <row r="53" spans="1:11" s="3" customFormat="1" x14ac:dyDescent="0.35">
      <c r="A53" s="3" t="s">
        <v>312</v>
      </c>
      <c r="B53" s="3" t="s">
        <v>315</v>
      </c>
      <c r="C53" s="3" t="b">
        <v>0</v>
      </c>
      <c r="D53" s="3" t="b">
        <v>1</v>
      </c>
      <c r="E53" s="3">
        <v>0.9</v>
      </c>
      <c r="F53" s="3">
        <v>0.99999123519023558</v>
      </c>
      <c r="G53" s="3" t="s">
        <v>316</v>
      </c>
      <c r="H53" s="3" t="s">
        <v>316</v>
      </c>
      <c r="I53" s="3" t="s">
        <v>316</v>
      </c>
      <c r="J53" s="3" t="s">
        <v>382</v>
      </c>
      <c r="K53" s="3">
        <v>1</v>
      </c>
    </row>
    <row r="54" spans="1:11" s="3" customFormat="1" x14ac:dyDescent="0.35">
      <c r="A54" s="3" t="s">
        <v>312</v>
      </c>
      <c r="B54" s="3" t="s">
        <v>317</v>
      </c>
      <c r="C54" s="3" t="b">
        <v>0</v>
      </c>
      <c r="D54" s="3" t="b">
        <v>1</v>
      </c>
      <c r="E54" s="3">
        <v>0.8</v>
      </c>
      <c r="F54" s="3">
        <v>0.85231922750118783</v>
      </c>
      <c r="G54" s="3" t="s">
        <v>318</v>
      </c>
      <c r="H54" s="3" t="s">
        <v>319</v>
      </c>
      <c r="I54" s="3" t="s">
        <v>320</v>
      </c>
      <c r="J54" s="3" t="s">
        <v>384</v>
      </c>
      <c r="K54" s="3">
        <v>1</v>
      </c>
    </row>
    <row r="55" spans="1:11" s="3" customFormat="1" x14ac:dyDescent="0.35">
      <c r="A55" s="3" t="s">
        <v>312</v>
      </c>
      <c r="B55" s="3" t="s">
        <v>321</v>
      </c>
      <c r="C55" s="3" t="b">
        <v>0</v>
      </c>
      <c r="D55" s="3" t="b">
        <v>1</v>
      </c>
      <c r="E55" s="3">
        <v>0.9</v>
      </c>
      <c r="F55" s="3">
        <v>0.82552452188548808</v>
      </c>
      <c r="G55" s="3" t="s">
        <v>322</v>
      </c>
      <c r="H55" s="3" t="s">
        <v>322</v>
      </c>
      <c r="I55" s="3" t="s">
        <v>323</v>
      </c>
      <c r="J55" s="3" t="s">
        <v>384</v>
      </c>
      <c r="K55" s="3">
        <v>1</v>
      </c>
    </row>
    <row r="56" spans="1:11" s="3" customFormat="1" x14ac:dyDescent="0.35">
      <c r="A56" s="3" t="s">
        <v>312</v>
      </c>
      <c r="B56" s="3" t="s">
        <v>326</v>
      </c>
      <c r="C56" s="3" t="b">
        <v>1</v>
      </c>
      <c r="D56" s="3" t="b">
        <v>1</v>
      </c>
      <c r="E56" s="3">
        <v>1</v>
      </c>
      <c r="F56" s="3">
        <v>0.99998834183611596</v>
      </c>
      <c r="G56" s="3" t="s">
        <v>327</v>
      </c>
      <c r="H56" s="3" t="s">
        <v>328</v>
      </c>
      <c r="I56" s="3" t="s">
        <v>328</v>
      </c>
      <c r="J56" s="3" t="s">
        <v>378</v>
      </c>
      <c r="K56" s="3">
        <v>1</v>
      </c>
    </row>
    <row r="57" spans="1:11" s="3" customFormat="1" x14ac:dyDescent="0.35">
      <c r="A57" s="3" t="s">
        <v>312</v>
      </c>
      <c r="B57" s="3" t="s">
        <v>324</v>
      </c>
      <c r="C57" s="3" t="b">
        <v>1</v>
      </c>
      <c r="D57" s="3" t="b">
        <v>0</v>
      </c>
      <c r="G57" s="3" t="s">
        <v>325</v>
      </c>
      <c r="J57" s="3" t="s">
        <v>371</v>
      </c>
      <c r="K57" s="3">
        <v>1</v>
      </c>
    </row>
    <row r="58" spans="1:11" s="2" customFormat="1" x14ac:dyDescent="0.35">
      <c r="A58" s="2" t="s">
        <v>86</v>
      </c>
      <c r="B58" s="2" t="s">
        <v>87</v>
      </c>
      <c r="C58" s="2" t="b">
        <v>0</v>
      </c>
      <c r="D58" s="2" t="b">
        <v>1</v>
      </c>
      <c r="E58" s="2">
        <v>1</v>
      </c>
      <c r="F58" s="2">
        <v>0.99999217118437955</v>
      </c>
      <c r="G58" s="2" t="s">
        <v>88</v>
      </c>
      <c r="H58" s="2" t="s">
        <v>88</v>
      </c>
      <c r="I58" s="2" t="s">
        <v>88</v>
      </c>
      <c r="J58" s="2" t="s">
        <v>383</v>
      </c>
      <c r="K58" s="2">
        <v>1</v>
      </c>
    </row>
    <row r="59" spans="1:11" s="2" customFormat="1" x14ac:dyDescent="0.35">
      <c r="A59" s="2" t="s">
        <v>86</v>
      </c>
      <c r="B59" s="2" t="s">
        <v>89</v>
      </c>
      <c r="C59" s="2" t="b">
        <v>0</v>
      </c>
      <c r="D59" s="2" t="b">
        <v>1</v>
      </c>
      <c r="E59" s="2">
        <v>0.9</v>
      </c>
      <c r="F59" s="2">
        <v>0.73844699313771778</v>
      </c>
      <c r="G59" s="2" t="s">
        <v>90</v>
      </c>
      <c r="H59" s="2" t="s">
        <v>90</v>
      </c>
      <c r="I59" s="2" t="s">
        <v>91</v>
      </c>
      <c r="J59" s="2" t="s">
        <v>384</v>
      </c>
      <c r="K59" s="2">
        <v>1</v>
      </c>
    </row>
    <row r="60" spans="1:11" s="2" customFormat="1" x14ac:dyDescent="0.35">
      <c r="A60" s="2" t="s">
        <v>86</v>
      </c>
      <c r="B60" s="2" t="s">
        <v>92</v>
      </c>
      <c r="C60" s="2" t="b">
        <v>0</v>
      </c>
      <c r="D60" s="2" t="b">
        <v>1</v>
      </c>
      <c r="E60" s="2">
        <v>0.9</v>
      </c>
      <c r="F60" s="2">
        <v>0.9999866254078148</v>
      </c>
      <c r="G60" s="2" t="s">
        <v>93</v>
      </c>
      <c r="H60" s="2" t="s">
        <v>93</v>
      </c>
      <c r="I60" s="2" t="s">
        <v>93</v>
      </c>
      <c r="J60" s="2" t="s">
        <v>382</v>
      </c>
      <c r="K60" s="2">
        <v>1</v>
      </c>
    </row>
    <row r="61" spans="1:11" s="2" customFormat="1" x14ac:dyDescent="0.35">
      <c r="A61" s="2" t="s">
        <v>86</v>
      </c>
      <c r="B61" s="2" t="s">
        <v>94</v>
      </c>
      <c r="C61" s="2" t="b">
        <v>0</v>
      </c>
      <c r="D61" s="2" t="b">
        <v>1</v>
      </c>
      <c r="E61" s="2">
        <v>0.9</v>
      </c>
      <c r="F61" s="2">
        <v>0.99999151751939841</v>
      </c>
      <c r="G61" s="2" t="s">
        <v>95</v>
      </c>
      <c r="H61" s="2" t="s">
        <v>95</v>
      </c>
      <c r="I61" s="2" t="s">
        <v>95</v>
      </c>
      <c r="J61" s="2" t="s">
        <v>382</v>
      </c>
      <c r="K61" s="2">
        <v>1</v>
      </c>
    </row>
    <row r="62" spans="1:11" s="2" customFormat="1" x14ac:dyDescent="0.35">
      <c r="A62" s="2" t="s">
        <v>86</v>
      </c>
      <c r="B62" s="2" t="s">
        <v>96</v>
      </c>
      <c r="C62" s="2" t="b">
        <v>1</v>
      </c>
      <c r="D62" s="2" t="b">
        <v>1</v>
      </c>
      <c r="E62" s="2">
        <v>1</v>
      </c>
      <c r="F62" s="2">
        <v>0.9999884226389284</v>
      </c>
      <c r="G62" s="2" t="s">
        <v>97</v>
      </c>
      <c r="H62" s="2" t="s">
        <v>97</v>
      </c>
      <c r="I62" s="2" t="s">
        <v>97</v>
      </c>
      <c r="J62" s="2" t="s">
        <v>378</v>
      </c>
      <c r="K62" s="2">
        <v>1</v>
      </c>
    </row>
    <row r="63" spans="1:11" s="2" customFormat="1" x14ac:dyDescent="0.35">
      <c r="A63" s="2" t="s">
        <v>86</v>
      </c>
      <c r="B63" s="2" t="s">
        <v>102</v>
      </c>
      <c r="C63" s="2" t="b">
        <v>1</v>
      </c>
      <c r="D63" s="2" t="b">
        <v>1</v>
      </c>
      <c r="E63" s="2">
        <v>0.9</v>
      </c>
      <c r="F63" s="2">
        <v>0.99999268014521758</v>
      </c>
      <c r="G63" s="2" t="s">
        <v>103</v>
      </c>
      <c r="H63" s="2" t="s">
        <v>103</v>
      </c>
      <c r="I63" s="2" t="s">
        <v>103</v>
      </c>
      <c r="J63" s="2" t="s">
        <v>378</v>
      </c>
      <c r="K63" s="2">
        <v>1</v>
      </c>
    </row>
    <row r="64" spans="1:11" s="2" customFormat="1" x14ac:dyDescent="0.35">
      <c r="A64" s="2" t="s">
        <v>86</v>
      </c>
      <c r="B64" s="2" t="s">
        <v>98</v>
      </c>
      <c r="C64" s="2" t="b">
        <v>1</v>
      </c>
      <c r="D64" s="2" t="b">
        <v>0</v>
      </c>
      <c r="G64" s="2" t="s">
        <v>99</v>
      </c>
      <c r="J64" s="2" t="s">
        <v>371</v>
      </c>
      <c r="K64" s="2">
        <v>1</v>
      </c>
    </row>
    <row r="65" spans="1:11" s="2" customFormat="1" x14ac:dyDescent="0.35">
      <c r="A65" s="2" t="s">
        <v>86</v>
      </c>
      <c r="B65" s="2" t="s">
        <v>100</v>
      </c>
      <c r="C65" s="2" t="b">
        <v>1</v>
      </c>
      <c r="D65" s="2" t="b">
        <v>0</v>
      </c>
      <c r="G65" s="2" t="s">
        <v>101</v>
      </c>
      <c r="J65" s="2" t="s">
        <v>371</v>
      </c>
      <c r="K65" s="2">
        <v>1</v>
      </c>
    </row>
    <row r="66" spans="1:11" s="3" customFormat="1" x14ac:dyDescent="0.35">
      <c r="A66" s="3" t="s">
        <v>21</v>
      </c>
      <c r="B66" s="3" t="s">
        <v>29</v>
      </c>
      <c r="C66" s="3" t="b">
        <v>1</v>
      </c>
      <c r="D66" s="3" t="b">
        <v>0</v>
      </c>
      <c r="G66" s="3" t="s">
        <v>30</v>
      </c>
      <c r="J66" s="3" t="s">
        <v>370</v>
      </c>
      <c r="K66" s="3">
        <v>1</v>
      </c>
    </row>
    <row r="67" spans="1:11" s="3" customFormat="1" x14ac:dyDescent="0.35">
      <c r="A67" s="3" t="s">
        <v>21</v>
      </c>
      <c r="B67" s="3" t="s">
        <v>31</v>
      </c>
      <c r="C67" s="3" t="b">
        <v>1</v>
      </c>
      <c r="D67" s="3" t="b">
        <v>0</v>
      </c>
      <c r="G67" s="3" t="s">
        <v>32</v>
      </c>
      <c r="J67" s="3" t="s">
        <v>386</v>
      </c>
      <c r="K67" s="3">
        <v>1</v>
      </c>
    </row>
    <row r="68" spans="1:11" s="3" customFormat="1" x14ac:dyDescent="0.35">
      <c r="A68" s="3" t="s">
        <v>21</v>
      </c>
      <c r="B68" s="3" t="s">
        <v>33</v>
      </c>
      <c r="C68" s="3" t="b">
        <v>1</v>
      </c>
      <c r="D68" s="3" t="b">
        <v>0</v>
      </c>
      <c r="G68" s="3" t="s">
        <v>34</v>
      </c>
      <c r="J68" s="3" t="s">
        <v>386</v>
      </c>
      <c r="K68" s="3">
        <v>1</v>
      </c>
    </row>
    <row r="69" spans="1:11" s="3" customFormat="1" x14ac:dyDescent="0.35">
      <c r="A69" s="3" t="s">
        <v>21</v>
      </c>
      <c r="B69" s="3" t="s">
        <v>35</v>
      </c>
      <c r="C69" s="3" t="b">
        <v>1</v>
      </c>
      <c r="D69" s="3" t="b">
        <v>0</v>
      </c>
      <c r="G69" s="3" t="s">
        <v>36</v>
      </c>
      <c r="J69" s="3" t="s">
        <v>386</v>
      </c>
      <c r="K69" s="3">
        <v>1</v>
      </c>
    </row>
    <row r="70" spans="1:11" s="3" customFormat="1" x14ac:dyDescent="0.35">
      <c r="A70" s="3" t="s">
        <v>21</v>
      </c>
      <c r="B70" s="3" t="s">
        <v>37</v>
      </c>
      <c r="C70" s="3" t="b">
        <v>1</v>
      </c>
      <c r="D70" s="3" t="b">
        <v>0</v>
      </c>
      <c r="G70" s="3" t="s">
        <v>38</v>
      </c>
      <c r="J70" s="3" t="s">
        <v>386</v>
      </c>
      <c r="K70" s="3">
        <v>1</v>
      </c>
    </row>
    <row r="71" spans="1:11" s="3" customFormat="1" x14ac:dyDescent="0.35">
      <c r="A71" s="3" t="s">
        <v>21</v>
      </c>
      <c r="B71" s="3" t="s">
        <v>39</v>
      </c>
      <c r="C71" s="3" t="b">
        <v>1</v>
      </c>
      <c r="D71" s="3" t="b">
        <v>0</v>
      </c>
      <c r="G71" s="3" t="s">
        <v>40</v>
      </c>
      <c r="J71" s="3" t="s">
        <v>370</v>
      </c>
      <c r="K71" s="3">
        <v>1</v>
      </c>
    </row>
    <row r="72" spans="1:11" s="3" customFormat="1" x14ac:dyDescent="0.35">
      <c r="A72" s="3" t="s">
        <v>21</v>
      </c>
      <c r="B72" s="3" t="s">
        <v>22</v>
      </c>
      <c r="C72" s="3" t="b">
        <v>0</v>
      </c>
      <c r="D72" s="3" t="b">
        <v>1</v>
      </c>
      <c r="E72" s="3">
        <v>0.9</v>
      </c>
      <c r="F72" s="3">
        <v>0.99999092584519278</v>
      </c>
      <c r="G72" s="3" t="s">
        <v>23</v>
      </c>
      <c r="H72" s="3" t="s">
        <v>23</v>
      </c>
      <c r="I72" s="3" t="s">
        <v>23</v>
      </c>
      <c r="J72" s="3" t="s">
        <v>383</v>
      </c>
      <c r="K72" s="3">
        <v>1</v>
      </c>
    </row>
    <row r="73" spans="1:11" s="3" customFormat="1" x14ac:dyDescent="0.35">
      <c r="A73" s="3" t="s">
        <v>21</v>
      </c>
      <c r="B73" s="3" t="s">
        <v>24</v>
      </c>
      <c r="C73" s="3" t="b">
        <v>0</v>
      </c>
      <c r="D73" s="3" t="b">
        <v>1</v>
      </c>
      <c r="E73" s="3">
        <v>1</v>
      </c>
      <c r="F73" s="3">
        <v>0.99999217322855438</v>
      </c>
      <c r="G73" s="3" t="s">
        <v>25</v>
      </c>
      <c r="H73" s="3" t="s">
        <v>26</v>
      </c>
      <c r="I73" s="3" t="s">
        <v>26</v>
      </c>
      <c r="J73" s="3" t="s">
        <v>382</v>
      </c>
      <c r="K73" s="3">
        <v>1</v>
      </c>
    </row>
    <row r="74" spans="1:11" s="3" customFormat="1" x14ac:dyDescent="0.35">
      <c r="A74" s="3" t="s">
        <v>21</v>
      </c>
      <c r="B74" s="3" t="s">
        <v>27</v>
      </c>
      <c r="C74" s="3" t="b">
        <v>0</v>
      </c>
      <c r="D74" s="3" t="b">
        <v>1</v>
      </c>
      <c r="E74" s="3">
        <v>0.9</v>
      </c>
      <c r="F74" s="3">
        <v>0.99999039215324681</v>
      </c>
      <c r="G74" s="3" t="s">
        <v>28</v>
      </c>
      <c r="H74" s="3" t="s">
        <v>28</v>
      </c>
      <c r="I74" s="3" t="s">
        <v>28</v>
      </c>
      <c r="J74" s="3" t="s">
        <v>382</v>
      </c>
      <c r="K74" s="3">
        <v>1</v>
      </c>
    </row>
    <row r="75" spans="1:11" s="2" customFormat="1" x14ac:dyDescent="0.35">
      <c r="A75" s="2" t="s">
        <v>349</v>
      </c>
      <c r="B75" s="2" t="s">
        <v>22</v>
      </c>
      <c r="C75" s="2" t="b">
        <v>0</v>
      </c>
      <c r="D75" s="2" t="b">
        <v>1</v>
      </c>
      <c r="E75" s="2">
        <v>0.9</v>
      </c>
      <c r="F75" s="2">
        <v>0.99999092584519278</v>
      </c>
      <c r="G75" s="2" t="s">
        <v>23</v>
      </c>
      <c r="H75" s="2" t="s">
        <v>23</v>
      </c>
      <c r="I75" s="2" t="s">
        <v>23</v>
      </c>
      <c r="J75" s="2" t="s">
        <v>383</v>
      </c>
      <c r="K75" s="2">
        <v>1</v>
      </c>
    </row>
    <row r="76" spans="1:11" s="2" customFormat="1" x14ac:dyDescent="0.35">
      <c r="A76" s="2" t="s">
        <v>349</v>
      </c>
      <c r="B76" s="2" t="s">
        <v>350</v>
      </c>
      <c r="C76" s="2" t="b">
        <v>0</v>
      </c>
      <c r="D76" s="2" t="b">
        <v>1</v>
      </c>
      <c r="E76" s="2">
        <v>0.6</v>
      </c>
      <c r="F76" s="2">
        <v>0.79009669661134097</v>
      </c>
      <c r="G76" s="2" t="s">
        <v>351</v>
      </c>
      <c r="H76" s="2" t="s">
        <v>352</v>
      </c>
      <c r="I76" s="2" t="s">
        <v>353</v>
      </c>
      <c r="J76" s="2" t="s">
        <v>384</v>
      </c>
      <c r="K76" s="2">
        <v>1</v>
      </c>
    </row>
    <row r="77" spans="1:11" s="2" customFormat="1" x14ac:dyDescent="0.35">
      <c r="A77" s="2" t="s">
        <v>349</v>
      </c>
      <c r="B77" s="2" t="s">
        <v>354</v>
      </c>
      <c r="C77" s="2" t="b">
        <v>1</v>
      </c>
      <c r="D77" s="2" t="b">
        <v>0</v>
      </c>
      <c r="G77" s="2" t="s">
        <v>355</v>
      </c>
      <c r="J77" s="2" t="s">
        <v>371</v>
      </c>
      <c r="K77" s="2">
        <v>1</v>
      </c>
    </row>
    <row r="78" spans="1:11" s="2" customFormat="1" x14ac:dyDescent="0.35">
      <c r="A78" s="2" t="s">
        <v>349</v>
      </c>
      <c r="B78" s="2" t="s">
        <v>356</v>
      </c>
      <c r="C78" s="2" t="b">
        <v>1</v>
      </c>
      <c r="D78" s="2" t="b">
        <v>0</v>
      </c>
      <c r="G78" s="2" t="s">
        <v>357</v>
      </c>
      <c r="J78" s="2" t="s">
        <v>386</v>
      </c>
      <c r="K78" s="2">
        <v>1</v>
      </c>
    </row>
    <row r="79" spans="1:11" s="2" customFormat="1" x14ac:dyDescent="0.35">
      <c r="A79" s="2" t="s">
        <v>349</v>
      </c>
      <c r="B79" s="2" t="s">
        <v>147</v>
      </c>
      <c r="C79" s="2" t="b">
        <v>1</v>
      </c>
      <c r="D79" s="2" t="b">
        <v>0</v>
      </c>
      <c r="G79" s="2" t="s">
        <v>148</v>
      </c>
      <c r="J79" s="2" t="s">
        <v>371</v>
      </c>
      <c r="K79" s="2">
        <v>1</v>
      </c>
    </row>
    <row r="80" spans="1:11" s="2" customFormat="1" x14ac:dyDescent="0.35">
      <c r="A80" s="2" t="s">
        <v>349</v>
      </c>
      <c r="B80" s="2" t="s">
        <v>358</v>
      </c>
      <c r="C80" s="2" t="b">
        <v>1</v>
      </c>
      <c r="D80" s="2" t="b">
        <v>0</v>
      </c>
      <c r="G80" s="2" t="s">
        <v>359</v>
      </c>
      <c r="J80" s="2" t="s">
        <v>371</v>
      </c>
      <c r="K80" s="2">
        <v>1</v>
      </c>
    </row>
    <row r="81" spans="1:11" s="2" customFormat="1" x14ac:dyDescent="0.35">
      <c r="A81" s="2" t="s">
        <v>349</v>
      </c>
      <c r="B81" s="2" t="s">
        <v>360</v>
      </c>
      <c r="C81" s="2" t="b">
        <v>1</v>
      </c>
      <c r="D81" s="2" t="b">
        <v>0</v>
      </c>
      <c r="G81" s="2" t="s">
        <v>361</v>
      </c>
      <c r="J81" s="2" t="s">
        <v>371</v>
      </c>
      <c r="K81" s="2">
        <v>1</v>
      </c>
    </row>
    <row r="82" spans="1:11" s="3" customFormat="1" x14ac:dyDescent="0.35">
      <c r="A82" s="3" t="s">
        <v>262</v>
      </c>
      <c r="B82" s="3" t="s">
        <v>263</v>
      </c>
      <c r="C82" s="3" t="b">
        <v>0</v>
      </c>
      <c r="D82" s="3" t="b">
        <v>1</v>
      </c>
      <c r="E82" s="3">
        <v>0.9</v>
      </c>
      <c r="F82" s="3">
        <v>0.99999285508381364</v>
      </c>
      <c r="G82" s="3" t="s">
        <v>264</v>
      </c>
      <c r="H82" s="3" t="s">
        <v>264</v>
      </c>
      <c r="I82" s="3" t="s">
        <v>264</v>
      </c>
      <c r="J82" s="3" t="s">
        <v>382</v>
      </c>
      <c r="K82" s="3">
        <v>1</v>
      </c>
    </row>
    <row r="83" spans="1:11" s="3" customFormat="1" x14ac:dyDescent="0.35">
      <c r="A83" s="3" t="s">
        <v>262</v>
      </c>
      <c r="B83" s="3" t="s">
        <v>265</v>
      </c>
      <c r="C83" s="3" t="b">
        <v>0</v>
      </c>
      <c r="D83" s="3" t="b">
        <v>1</v>
      </c>
      <c r="E83" s="3">
        <v>0.9</v>
      </c>
      <c r="F83" s="3">
        <v>0.99998473445511338</v>
      </c>
      <c r="G83" s="3" t="s">
        <v>266</v>
      </c>
      <c r="H83" s="3" t="s">
        <v>266</v>
      </c>
      <c r="I83" s="3" t="s">
        <v>266</v>
      </c>
      <c r="J83" s="3" t="s">
        <v>383</v>
      </c>
      <c r="K83" s="3">
        <v>1</v>
      </c>
    </row>
    <row r="84" spans="1:11" s="3" customFormat="1" x14ac:dyDescent="0.35">
      <c r="A84" s="3" t="s">
        <v>262</v>
      </c>
      <c r="B84" s="3" t="s">
        <v>273</v>
      </c>
      <c r="C84" s="3" t="b">
        <v>1</v>
      </c>
      <c r="D84" s="3" t="b">
        <v>1</v>
      </c>
      <c r="E84" s="3">
        <v>0.9</v>
      </c>
      <c r="F84" s="3">
        <v>0.99998972715889578</v>
      </c>
      <c r="G84" s="3" t="s">
        <v>274</v>
      </c>
      <c r="H84" s="3" t="s">
        <v>274</v>
      </c>
      <c r="I84" s="3" t="s">
        <v>274</v>
      </c>
      <c r="J84" s="3" t="s">
        <v>378</v>
      </c>
      <c r="K84" s="3">
        <v>1</v>
      </c>
    </row>
    <row r="85" spans="1:11" s="3" customFormat="1" x14ac:dyDescent="0.35">
      <c r="A85" s="3" t="s">
        <v>262</v>
      </c>
      <c r="B85" s="3" t="s">
        <v>267</v>
      </c>
      <c r="C85" s="3" t="b">
        <v>1</v>
      </c>
      <c r="D85" s="3" t="b">
        <v>0</v>
      </c>
      <c r="G85" s="3" t="s">
        <v>268</v>
      </c>
      <c r="J85" s="3" t="s">
        <v>371</v>
      </c>
      <c r="K85" s="3">
        <v>1</v>
      </c>
    </row>
    <row r="86" spans="1:11" s="3" customFormat="1" x14ac:dyDescent="0.35">
      <c r="A86" s="3" t="s">
        <v>262</v>
      </c>
      <c r="B86" s="3" t="s">
        <v>269</v>
      </c>
      <c r="C86" s="3" t="b">
        <v>1</v>
      </c>
      <c r="D86" s="3" t="b">
        <v>0</v>
      </c>
      <c r="G86" s="3" t="s">
        <v>270</v>
      </c>
      <c r="J86" s="3" t="s">
        <v>370</v>
      </c>
      <c r="K86" s="3">
        <v>1</v>
      </c>
    </row>
    <row r="87" spans="1:11" s="3" customFormat="1" x14ac:dyDescent="0.35">
      <c r="A87" s="3" t="s">
        <v>262</v>
      </c>
      <c r="B87" s="3" t="s">
        <v>271</v>
      </c>
      <c r="C87" s="3" t="b">
        <v>1</v>
      </c>
      <c r="D87" s="3" t="b">
        <v>0</v>
      </c>
      <c r="G87" s="3" t="s">
        <v>272</v>
      </c>
      <c r="J87" s="3" t="s">
        <v>370</v>
      </c>
      <c r="K87" s="3">
        <v>1</v>
      </c>
    </row>
    <row r="88" spans="1:11" s="2" customFormat="1" x14ac:dyDescent="0.35">
      <c r="A88" s="2" t="s">
        <v>362</v>
      </c>
      <c r="B88" s="2" t="s">
        <v>147</v>
      </c>
      <c r="C88" s="2" t="b">
        <v>1</v>
      </c>
      <c r="D88" s="2" t="b">
        <v>1</v>
      </c>
      <c r="E88" s="2">
        <v>0.9</v>
      </c>
      <c r="F88" s="2">
        <v>0.99999233454417835</v>
      </c>
      <c r="G88" s="2" t="s">
        <v>148</v>
      </c>
      <c r="H88" s="2" t="s">
        <v>148</v>
      </c>
      <c r="I88" s="2" t="s">
        <v>148</v>
      </c>
      <c r="J88" s="2" t="s">
        <v>378</v>
      </c>
      <c r="K88" s="2">
        <v>1</v>
      </c>
    </row>
    <row r="89" spans="1:11" s="2" customFormat="1" x14ac:dyDescent="0.35">
      <c r="A89" s="2" t="s">
        <v>362</v>
      </c>
      <c r="B89" s="2" t="s">
        <v>363</v>
      </c>
      <c r="C89" s="2" t="b">
        <v>1</v>
      </c>
      <c r="D89" s="2" t="b">
        <v>1</v>
      </c>
      <c r="E89" s="2">
        <v>0.9</v>
      </c>
      <c r="F89" s="2">
        <v>0.9999926714509888</v>
      </c>
      <c r="G89" s="2" t="s">
        <v>364</v>
      </c>
      <c r="H89" s="2" t="s">
        <v>364</v>
      </c>
      <c r="I89" s="2" t="s">
        <v>364</v>
      </c>
      <c r="J89" s="2" t="s">
        <v>378</v>
      </c>
      <c r="K89" s="2">
        <v>1</v>
      </c>
    </row>
    <row r="90" spans="1:11" s="3" customFormat="1" x14ac:dyDescent="0.35">
      <c r="A90" s="3" t="s">
        <v>11</v>
      </c>
      <c r="B90" s="3" t="s">
        <v>15</v>
      </c>
      <c r="C90" s="3" t="b">
        <v>1</v>
      </c>
      <c r="D90" s="3" t="b">
        <v>0</v>
      </c>
      <c r="G90" s="3" t="s">
        <v>16</v>
      </c>
      <c r="J90" s="3" t="s">
        <v>371</v>
      </c>
      <c r="K90" s="3">
        <v>1</v>
      </c>
    </row>
    <row r="91" spans="1:11" s="3" customFormat="1" x14ac:dyDescent="0.35">
      <c r="A91" s="3" t="s">
        <v>11</v>
      </c>
      <c r="B91" s="3" t="s">
        <v>12</v>
      </c>
      <c r="C91" s="3" t="b">
        <v>1</v>
      </c>
      <c r="D91" s="3" t="b">
        <v>1</v>
      </c>
      <c r="E91" s="3">
        <v>1</v>
      </c>
      <c r="F91" s="3">
        <v>0.99999430533637523</v>
      </c>
      <c r="G91" s="3" t="s">
        <v>13</v>
      </c>
      <c r="H91" s="3" t="s">
        <v>14</v>
      </c>
      <c r="I91" s="3" t="s">
        <v>14</v>
      </c>
      <c r="J91" s="3" t="s">
        <v>378</v>
      </c>
      <c r="K91" s="3">
        <v>1</v>
      </c>
    </row>
    <row r="92" spans="1:11" s="3" customFormat="1" x14ac:dyDescent="0.35">
      <c r="A92" s="3" t="s">
        <v>11</v>
      </c>
      <c r="B92" s="3" t="s">
        <v>17</v>
      </c>
      <c r="C92" s="3" t="b">
        <v>1</v>
      </c>
      <c r="D92" s="3" t="b">
        <v>1</v>
      </c>
      <c r="E92" s="3">
        <v>1</v>
      </c>
      <c r="F92" s="3">
        <v>0.99998785363318421</v>
      </c>
      <c r="G92" s="3" t="s">
        <v>18</v>
      </c>
      <c r="H92" s="3" t="s">
        <v>18</v>
      </c>
      <c r="I92" s="3" t="s">
        <v>18</v>
      </c>
      <c r="J92" s="3" t="s">
        <v>378</v>
      </c>
      <c r="K92" s="3">
        <v>1</v>
      </c>
    </row>
    <row r="93" spans="1:11" s="2" customFormat="1" x14ac:dyDescent="0.35">
      <c r="A93" s="2" t="s">
        <v>189</v>
      </c>
      <c r="B93" s="2" t="s">
        <v>190</v>
      </c>
      <c r="C93" s="2" t="b">
        <v>0</v>
      </c>
      <c r="D93" s="2" t="b">
        <v>1</v>
      </c>
      <c r="E93" s="2">
        <v>0.8</v>
      </c>
      <c r="F93" s="2">
        <v>0.99998935651249798</v>
      </c>
      <c r="G93" s="2" t="s">
        <v>191</v>
      </c>
      <c r="H93" s="2" t="s">
        <v>191</v>
      </c>
      <c r="I93" s="2" t="s">
        <v>191</v>
      </c>
      <c r="J93" s="2" t="s">
        <v>382</v>
      </c>
      <c r="K93" s="2">
        <v>1</v>
      </c>
    </row>
    <row r="94" spans="1:11" s="2" customFormat="1" x14ac:dyDescent="0.35">
      <c r="A94" s="2" t="s">
        <v>189</v>
      </c>
      <c r="B94" s="2" t="s">
        <v>192</v>
      </c>
      <c r="C94" s="2" t="b">
        <v>0</v>
      </c>
      <c r="D94" s="2" t="b">
        <v>1</v>
      </c>
      <c r="E94" s="2">
        <v>0.9</v>
      </c>
      <c r="F94" s="2">
        <v>0.8164076099403158</v>
      </c>
      <c r="G94" s="2" t="s">
        <v>193</v>
      </c>
      <c r="H94" s="2" t="s">
        <v>194</v>
      </c>
      <c r="I94" s="2" t="s">
        <v>195</v>
      </c>
      <c r="J94" s="2" t="s">
        <v>383</v>
      </c>
      <c r="K94" s="2">
        <v>1</v>
      </c>
    </row>
    <row r="95" spans="1:11" s="2" customFormat="1" x14ac:dyDescent="0.35">
      <c r="A95" s="2" t="s">
        <v>189</v>
      </c>
      <c r="B95" s="2" t="s">
        <v>196</v>
      </c>
      <c r="C95" s="2" t="b">
        <v>0</v>
      </c>
      <c r="D95" s="2" t="b">
        <v>1</v>
      </c>
      <c r="E95" s="2">
        <v>1</v>
      </c>
      <c r="F95" s="2">
        <v>0.99999270059593315</v>
      </c>
      <c r="G95" s="2" t="s">
        <v>197</v>
      </c>
      <c r="H95" s="2" t="s">
        <v>197</v>
      </c>
      <c r="I95" s="2" t="s">
        <v>197</v>
      </c>
      <c r="J95" s="2" t="s">
        <v>385</v>
      </c>
      <c r="K95" s="2">
        <v>1</v>
      </c>
    </row>
    <row r="96" spans="1:11" s="2" customFormat="1" x14ac:dyDescent="0.35">
      <c r="A96" s="2" t="s">
        <v>189</v>
      </c>
      <c r="B96" s="2" t="s">
        <v>198</v>
      </c>
      <c r="C96" s="2" t="b">
        <v>1</v>
      </c>
      <c r="D96" s="2" t="b">
        <v>1</v>
      </c>
      <c r="E96" s="2">
        <v>1</v>
      </c>
      <c r="F96" s="2">
        <v>0.99999282108895282</v>
      </c>
      <c r="G96" s="2" t="s">
        <v>199</v>
      </c>
      <c r="H96" s="2" t="s">
        <v>200</v>
      </c>
      <c r="I96" s="2" t="s">
        <v>200</v>
      </c>
      <c r="J96" s="2" t="s">
        <v>378</v>
      </c>
      <c r="K96" s="2">
        <v>1</v>
      </c>
    </row>
    <row r="97" spans="1:11" s="3" customFormat="1" x14ac:dyDescent="0.35">
      <c r="A97" s="3" t="s">
        <v>247</v>
      </c>
      <c r="B97" s="3" t="s">
        <v>145</v>
      </c>
      <c r="C97" s="3" t="b">
        <v>0</v>
      </c>
      <c r="D97" s="3" t="b">
        <v>1</v>
      </c>
      <c r="E97" s="3">
        <v>0.9</v>
      </c>
      <c r="F97" s="3">
        <v>0.99999248292919041</v>
      </c>
      <c r="G97" s="3" t="s">
        <v>146</v>
      </c>
      <c r="H97" s="3" t="s">
        <v>146</v>
      </c>
      <c r="I97" s="3" t="s">
        <v>146</v>
      </c>
      <c r="J97" s="3" t="s">
        <v>382</v>
      </c>
      <c r="K97" s="3">
        <v>1</v>
      </c>
    </row>
    <row r="98" spans="1:11" s="3" customFormat="1" x14ac:dyDescent="0.35">
      <c r="A98" s="3" t="s">
        <v>247</v>
      </c>
      <c r="B98" s="3" t="s">
        <v>248</v>
      </c>
      <c r="C98" s="3" t="b">
        <v>0</v>
      </c>
      <c r="D98" s="3" t="b">
        <v>1</v>
      </c>
      <c r="E98" s="3">
        <v>0.9</v>
      </c>
      <c r="F98" s="3">
        <v>0.99999144249333238</v>
      </c>
      <c r="G98" s="3" t="s">
        <v>249</v>
      </c>
      <c r="H98" s="3" t="s">
        <v>250</v>
      </c>
      <c r="I98" s="3" t="s">
        <v>250</v>
      </c>
      <c r="J98" s="3" t="s">
        <v>384</v>
      </c>
      <c r="K98" s="3">
        <v>1</v>
      </c>
    </row>
    <row r="99" spans="1:11" s="3" customFormat="1" x14ac:dyDescent="0.35">
      <c r="A99" s="3" t="s">
        <v>247</v>
      </c>
      <c r="B99" s="3" t="s">
        <v>251</v>
      </c>
      <c r="C99" s="3" t="b">
        <v>1</v>
      </c>
      <c r="D99" s="3" t="b">
        <v>0</v>
      </c>
      <c r="G99" s="3" t="s">
        <v>252</v>
      </c>
      <c r="J99" s="3" t="s">
        <v>386</v>
      </c>
      <c r="K99" s="3">
        <v>1</v>
      </c>
    </row>
    <row r="100" spans="1:11" s="3" customFormat="1" x14ac:dyDescent="0.35">
      <c r="A100" s="3" t="s">
        <v>247</v>
      </c>
      <c r="B100" s="3" t="s">
        <v>253</v>
      </c>
      <c r="C100" s="3" t="b">
        <v>1</v>
      </c>
      <c r="D100" s="3" t="b">
        <v>0</v>
      </c>
      <c r="G100" s="3" t="s">
        <v>254</v>
      </c>
      <c r="J100" s="3" t="s">
        <v>371</v>
      </c>
      <c r="K100" s="3">
        <v>1</v>
      </c>
    </row>
    <row r="101" spans="1:11" s="2" customFormat="1" x14ac:dyDescent="0.35">
      <c r="A101" s="2" t="s">
        <v>285</v>
      </c>
      <c r="B101" s="2" t="s">
        <v>286</v>
      </c>
      <c r="C101" s="2" t="b">
        <v>0</v>
      </c>
      <c r="D101" s="2" t="b">
        <v>1</v>
      </c>
      <c r="E101" s="2">
        <v>1</v>
      </c>
      <c r="F101" s="2">
        <v>0.99997233159651255</v>
      </c>
      <c r="G101" s="2" t="s">
        <v>287</v>
      </c>
      <c r="H101" s="2" t="s">
        <v>287</v>
      </c>
      <c r="I101" s="2" t="s">
        <v>287</v>
      </c>
      <c r="J101" s="2" t="s">
        <v>383</v>
      </c>
      <c r="K101" s="2">
        <v>1</v>
      </c>
    </row>
    <row r="102" spans="1:11" s="2" customFormat="1" x14ac:dyDescent="0.35">
      <c r="A102" s="2" t="s">
        <v>285</v>
      </c>
      <c r="B102" s="2" t="s">
        <v>288</v>
      </c>
      <c r="C102" s="2" t="b">
        <v>0</v>
      </c>
      <c r="D102" s="2" t="b">
        <v>1</v>
      </c>
      <c r="E102" s="2">
        <v>0.9</v>
      </c>
      <c r="F102" s="2">
        <v>0.99999159787004521</v>
      </c>
      <c r="G102" s="2" t="s">
        <v>289</v>
      </c>
      <c r="H102" s="2" t="s">
        <v>289</v>
      </c>
      <c r="I102" s="2" t="s">
        <v>289</v>
      </c>
      <c r="J102" s="2" t="s">
        <v>382</v>
      </c>
      <c r="K102" s="2">
        <v>1</v>
      </c>
    </row>
    <row r="103" spans="1:11" s="2" customFormat="1" x14ac:dyDescent="0.35">
      <c r="A103" s="2" t="s">
        <v>285</v>
      </c>
      <c r="B103" s="2" t="s">
        <v>290</v>
      </c>
      <c r="C103" s="2" t="b">
        <v>0</v>
      </c>
      <c r="D103" s="2" t="b">
        <v>1</v>
      </c>
      <c r="E103" s="2">
        <v>0.8</v>
      </c>
      <c r="F103" s="2">
        <v>0.80615471127967009</v>
      </c>
      <c r="G103" s="2" t="s">
        <v>291</v>
      </c>
      <c r="H103" s="2" t="s">
        <v>291</v>
      </c>
      <c r="I103" s="2" t="s">
        <v>292</v>
      </c>
      <c r="J103" s="2" t="s">
        <v>384</v>
      </c>
      <c r="K103" s="2">
        <v>1</v>
      </c>
    </row>
    <row r="104" spans="1:11" s="2" customFormat="1" x14ac:dyDescent="0.35">
      <c r="A104" s="2" t="s">
        <v>285</v>
      </c>
      <c r="B104" s="2" t="s">
        <v>293</v>
      </c>
      <c r="C104" s="2" t="b">
        <v>1</v>
      </c>
      <c r="D104" s="2" t="b">
        <v>1</v>
      </c>
      <c r="E104" s="2">
        <v>1</v>
      </c>
      <c r="F104" s="2">
        <v>0.99997978488784545</v>
      </c>
      <c r="G104" s="2" t="s">
        <v>294</v>
      </c>
      <c r="H104" s="2" t="s">
        <v>294</v>
      </c>
      <c r="I104" s="2" t="s">
        <v>294</v>
      </c>
      <c r="J104" s="2" t="s">
        <v>378</v>
      </c>
      <c r="K104" s="2">
        <v>1</v>
      </c>
    </row>
    <row r="105" spans="1:11" s="2" customFormat="1" x14ac:dyDescent="0.35">
      <c r="A105" s="2" t="s">
        <v>285</v>
      </c>
      <c r="B105" s="2" t="s">
        <v>295</v>
      </c>
      <c r="C105" s="2" t="b">
        <v>1</v>
      </c>
      <c r="D105" s="2" t="b">
        <v>0</v>
      </c>
      <c r="G105" s="2" t="s">
        <v>296</v>
      </c>
      <c r="J105" s="2" t="s">
        <v>386</v>
      </c>
      <c r="K105" s="2">
        <v>1</v>
      </c>
    </row>
    <row r="106" spans="1:11" s="2" customFormat="1" x14ac:dyDescent="0.35">
      <c r="A106" s="2" t="s">
        <v>285</v>
      </c>
      <c r="B106" s="2" t="s">
        <v>297</v>
      </c>
      <c r="C106" s="2" t="b">
        <v>1</v>
      </c>
      <c r="D106" s="2" t="b">
        <v>0</v>
      </c>
      <c r="G106" s="2" t="s">
        <v>298</v>
      </c>
      <c r="J106" s="2" t="s">
        <v>370</v>
      </c>
      <c r="K106" s="2">
        <v>1</v>
      </c>
    </row>
    <row r="107" spans="1:11" s="3" customFormat="1" x14ac:dyDescent="0.35">
      <c r="A107" s="3" t="s">
        <v>229</v>
      </c>
      <c r="B107" s="3" t="s">
        <v>230</v>
      </c>
      <c r="C107" s="3" t="b">
        <v>0</v>
      </c>
      <c r="D107" s="3" t="b">
        <v>1</v>
      </c>
      <c r="E107" s="3">
        <v>0.9</v>
      </c>
      <c r="F107" s="3">
        <v>0.99999249309923444</v>
      </c>
      <c r="G107" s="3" t="s">
        <v>231</v>
      </c>
      <c r="H107" s="3" t="s">
        <v>231</v>
      </c>
      <c r="I107" s="3" t="s">
        <v>231</v>
      </c>
      <c r="J107" s="3" t="s">
        <v>382</v>
      </c>
      <c r="K107" s="3">
        <v>1</v>
      </c>
    </row>
    <row r="108" spans="1:11" s="3" customFormat="1" x14ac:dyDescent="0.35">
      <c r="A108" s="3" t="s">
        <v>229</v>
      </c>
      <c r="B108" s="3" t="s">
        <v>238</v>
      </c>
      <c r="C108" s="3" t="b">
        <v>1</v>
      </c>
      <c r="D108" s="3" t="b">
        <v>1</v>
      </c>
      <c r="E108" s="3">
        <v>0.9</v>
      </c>
      <c r="F108" s="3">
        <v>0.99998872601534783</v>
      </c>
      <c r="G108" s="3" t="s">
        <v>239</v>
      </c>
      <c r="H108" s="3" t="s">
        <v>239</v>
      </c>
      <c r="I108" s="3" t="s">
        <v>239</v>
      </c>
      <c r="J108" s="3" t="s">
        <v>378</v>
      </c>
      <c r="K108" s="3">
        <v>1</v>
      </c>
    </row>
    <row r="109" spans="1:11" s="3" customFormat="1" x14ac:dyDescent="0.35">
      <c r="A109" s="3" t="s">
        <v>229</v>
      </c>
      <c r="B109" s="3" t="s">
        <v>240</v>
      </c>
      <c r="C109" s="3" t="b">
        <v>1</v>
      </c>
      <c r="D109" s="3" t="b">
        <v>1</v>
      </c>
      <c r="E109" s="3">
        <v>0.9</v>
      </c>
      <c r="F109" s="3">
        <v>0.99999196653435996</v>
      </c>
      <c r="G109" s="3" t="s">
        <v>241</v>
      </c>
      <c r="H109" s="3" t="s">
        <v>241</v>
      </c>
      <c r="I109" s="3" t="s">
        <v>241</v>
      </c>
      <c r="J109" s="3" t="s">
        <v>378</v>
      </c>
      <c r="K109" s="3">
        <v>1</v>
      </c>
    </row>
    <row r="110" spans="1:11" s="3" customFormat="1" x14ac:dyDescent="0.35">
      <c r="A110" s="3" t="s">
        <v>229</v>
      </c>
      <c r="B110" s="3" t="s">
        <v>232</v>
      </c>
      <c r="C110" s="3" t="b">
        <v>1</v>
      </c>
      <c r="D110" s="3" t="b">
        <v>0</v>
      </c>
      <c r="G110" s="3" t="s">
        <v>233</v>
      </c>
      <c r="J110" s="3" t="s">
        <v>371</v>
      </c>
      <c r="K110" s="3">
        <v>1</v>
      </c>
    </row>
    <row r="111" spans="1:11" s="3" customFormat="1" x14ac:dyDescent="0.35">
      <c r="A111" s="3" t="s">
        <v>229</v>
      </c>
      <c r="B111" s="3" t="s">
        <v>234</v>
      </c>
      <c r="C111" s="3" t="b">
        <v>1</v>
      </c>
      <c r="D111" s="3" t="b">
        <v>0</v>
      </c>
      <c r="G111" s="3" t="s">
        <v>235</v>
      </c>
      <c r="J111" s="3" t="s">
        <v>371</v>
      </c>
      <c r="K111" s="3">
        <v>1</v>
      </c>
    </row>
    <row r="112" spans="1:11" s="3" customFormat="1" x14ac:dyDescent="0.35">
      <c r="A112" s="3" t="s">
        <v>229</v>
      </c>
      <c r="B112" s="3" t="s">
        <v>236</v>
      </c>
      <c r="C112" s="3" t="b">
        <v>1</v>
      </c>
      <c r="D112" s="3" t="b">
        <v>0</v>
      </c>
      <c r="G112" s="3" t="s">
        <v>237</v>
      </c>
      <c r="J112" s="3" t="s">
        <v>370</v>
      </c>
      <c r="K112" s="3">
        <v>1</v>
      </c>
    </row>
    <row r="113" spans="1:11" s="3" customFormat="1" x14ac:dyDescent="0.35">
      <c r="A113" s="3" t="s">
        <v>229</v>
      </c>
      <c r="B113" s="3" t="s">
        <v>19</v>
      </c>
      <c r="C113" s="3" t="b">
        <v>1</v>
      </c>
      <c r="D113" s="3" t="b">
        <v>0</v>
      </c>
      <c r="G113" s="3" t="s">
        <v>20</v>
      </c>
      <c r="J113" s="3" t="s">
        <v>371</v>
      </c>
      <c r="K113" s="3">
        <v>1</v>
      </c>
    </row>
    <row r="114" spans="1:11" s="2" customFormat="1" x14ac:dyDescent="0.35">
      <c r="A114" s="2" t="s">
        <v>299</v>
      </c>
      <c r="B114" s="2" t="s">
        <v>300</v>
      </c>
      <c r="C114" s="2" t="b">
        <v>0</v>
      </c>
      <c r="D114" s="2" t="b">
        <v>1</v>
      </c>
      <c r="E114" s="2">
        <v>0.8</v>
      </c>
      <c r="F114" s="2">
        <v>0.99999230390234162</v>
      </c>
      <c r="G114" s="2" t="s">
        <v>301</v>
      </c>
      <c r="H114" s="2" t="s">
        <v>301</v>
      </c>
      <c r="I114" s="2" t="s">
        <v>301</v>
      </c>
      <c r="J114" s="2" t="s">
        <v>382</v>
      </c>
      <c r="K114" s="2">
        <v>1</v>
      </c>
    </row>
    <row r="115" spans="1:11" s="2" customFormat="1" x14ac:dyDescent="0.35">
      <c r="A115" s="2" t="s">
        <v>299</v>
      </c>
      <c r="B115" s="2" t="s">
        <v>302</v>
      </c>
      <c r="C115" s="2" t="b">
        <v>0</v>
      </c>
      <c r="D115" s="2" t="b">
        <v>1</v>
      </c>
      <c r="E115" s="2">
        <v>0.8</v>
      </c>
      <c r="F115" s="2">
        <v>0.9999920246175602</v>
      </c>
      <c r="G115" s="2" t="s">
        <v>303</v>
      </c>
      <c r="H115" s="2" t="s">
        <v>304</v>
      </c>
      <c r="I115" s="2" t="s">
        <v>304</v>
      </c>
      <c r="J115" s="2" t="s">
        <v>383</v>
      </c>
      <c r="K115" s="2">
        <v>1</v>
      </c>
    </row>
    <row r="116" spans="1:11" s="2" customFormat="1" x14ac:dyDescent="0.35">
      <c r="A116" s="2" t="s">
        <v>299</v>
      </c>
      <c r="B116" s="2" t="s">
        <v>305</v>
      </c>
      <c r="C116" s="2" t="b">
        <v>1</v>
      </c>
      <c r="D116" s="2" t="b">
        <v>1</v>
      </c>
      <c r="E116" s="2">
        <v>0.9</v>
      </c>
      <c r="F116" s="2">
        <v>0.99998693814488115</v>
      </c>
      <c r="G116" s="2" t="s">
        <v>306</v>
      </c>
      <c r="H116" s="2" t="s">
        <v>307</v>
      </c>
      <c r="I116" s="2" t="s">
        <v>307</v>
      </c>
      <c r="J116" s="2" t="s">
        <v>378</v>
      </c>
      <c r="K116" s="2">
        <v>1</v>
      </c>
    </row>
    <row r="117" spans="1:11" s="2" customFormat="1" x14ac:dyDescent="0.35">
      <c r="A117" s="2" t="s">
        <v>299</v>
      </c>
      <c r="B117" s="2" t="s">
        <v>310</v>
      </c>
      <c r="C117" s="2" t="b">
        <v>1</v>
      </c>
      <c r="D117" s="2" t="b">
        <v>1</v>
      </c>
      <c r="E117" s="2">
        <v>1</v>
      </c>
      <c r="F117" s="2">
        <v>0.99999217055635481</v>
      </c>
      <c r="G117" s="2" t="s">
        <v>311</v>
      </c>
      <c r="H117" s="2" t="s">
        <v>311</v>
      </c>
      <c r="I117" s="2" t="s">
        <v>311</v>
      </c>
      <c r="J117" s="2" t="s">
        <v>378</v>
      </c>
      <c r="K117" s="2">
        <v>1</v>
      </c>
    </row>
    <row r="118" spans="1:11" s="2" customFormat="1" x14ac:dyDescent="0.35">
      <c r="A118" s="2" t="s">
        <v>299</v>
      </c>
      <c r="B118" s="2" t="s">
        <v>308</v>
      </c>
      <c r="C118" s="2" t="b">
        <v>1</v>
      </c>
      <c r="D118" s="2" t="b">
        <v>0</v>
      </c>
      <c r="G118" s="2" t="s">
        <v>309</v>
      </c>
      <c r="J118" s="2" t="s">
        <v>371</v>
      </c>
      <c r="K118" s="2">
        <v>1</v>
      </c>
    </row>
    <row r="119" spans="1:11" s="3" customFormat="1" x14ac:dyDescent="0.35">
      <c r="A119" s="3" t="s">
        <v>41</v>
      </c>
      <c r="B119" s="3" t="s">
        <v>45</v>
      </c>
      <c r="C119" s="3" t="b">
        <v>1</v>
      </c>
      <c r="D119" s="3" t="b">
        <v>0</v>
      </c>
      <c r="G119" s="3" t="s">
        <v>46</v>
      </c>
      <c r="J119" s="3" t="s">
        <v>371</v>
      </c>
      <c r="K119" s="3">
        <v>1</v>
      </c>
    </row>
    <row r="120" spans="1:11" s="3" customFormat="1" x14ac:dyDescent="0.35">
      <c r="A120" s="3" t="s">
        <v>41</v>
      </c>
      <c r="B120" s="3" t="s">
        <v>47</v>
      </c>
      <c r="C120" s="3" t="b">
        <v>1</v>
      </c>
      <c r="D120" s="3" t="b">
        <v>0</v>
      </c>
      <c r="G120" s="3" t="s">
        <v>48</v>
      </c>
      <c r="J120" s="3" t="s">
        <v>371</v>
      </c>
      <c r="K120" s="3">
        <v>1</v>
      </c>
    </row>
    <row r="121" spans="1:11" s="3" customFormat="1" x14ac:dyDescent="0.35">
      <c r="A121" s="3" t="s">
        <v>41</v>
      </c>
      <c r="B121" s="3" t="s">
        <v>42</v>
      </c>
      <c r="C121" s="3" t="b">
        <v>0</v>
      </c>
      <c r="D121" s="3" t="b">
        <v>1</v>
      </c>
      <c r="E121" s="3">
        <v>0.9</v>
      </c>
      <c r="F121" s="3">
        <v>0.81154992833420414</v>
      </c>
      <c r="G121" s="3" t="s">
        <v>43</v>
      </c>
      <c r="H121" s="3" t="s">
        <v>43</v>
      </c>
      <c r="I121" s="3" t="s">
        <v>44</v>
      </c>
      <c r="J121" s="3" t="s">
        <v>384</v>
      </c>
      <c r="K121" s="3">
        <v>1</v>
      </c>
    </row>
    <row r="122" spans="1:11" s="3" customFormat="1" x14ac:dyDescent="0.35">
      <c r="A122" s="3" t="s">
        <v>41</v>
      </c>
      <c r="B122" s="3" t="s">
        <v>49</v>
      </c>
      <c r="C122" s="3" t="b">
        <v>1</v>
      </c>
      <c r="D122" s="3" t="b">
        <v>1</v>
      </c>
      <c r="E122" s="3">
        <v>0.9</v>
      </c>
      <c r="F122" s="3">
        <v>0.99999279228153837</v>
      </c>
      <c r="G122" s="3" t="s">
        <v>50</v>
      </c>
      <c r="H122" s="3" t="s">
        <v>50</v>
      </c>
      <c r="I122" s="3" t="s">
        <v>50</v>
      </c>
      <c r="J122" s="3" t="s">
        <v>378</v>
      </c>
      <c r="K122" s="3">
        <v>1</v>
      </c>
    </row>
    <row r="123" spans="1:11" s="2" customFormat="1" x14ac:dyDescent="0.35">
      <c r="A123" s="2" t="s">
        <v>51</v>
      </c>
      <c r="B123" s="2" t="s">
        <v>56</v>
      </c>
      <c r="C123" s="2" t="b">
        <v>1</v>
      </c>
      <c r="D123" s="2" t="b">
        <v>0</v>
      </c>
      <c r="G123" s="2" t="s">
        <v>57</v>
      </c>
      <c r="J123" s="2" t="s">
        <v>371</v>
      </c>
      <c r="K123" s="2">
        <v>1</v>
      </c>
    </row>
    <row r="124" spans="1:11" s="2" customFormat="1" x14ac:dyDescent="0.35">
      <c r="A124" s="2" t="s">
        <v>51</v>
      </c>
      <c r="B124" s="2" t="s">
        <v>58</v>
      </c>
      <c r="C124" s="2" t="b">
        <v>1</v>
      </c>
      <c r="D124" s="2" t="b">
        <v>0</v>
      </c>
      <c r="G124" s="2" t="s">
        <v>59</v>
      </c>
      <c r="J124" s="2" t="s">
        <v>370</v>
      </c>
      <c r="K124" s="2">
        <v>1</v>
      </c>
    </row>
    <row r="125" spans="1:11" s="2" customFormat="1" x14ac:dyDescent="0.35">
      <c r="A125" s="2" t="s">
        <v>51</v>
      </c>
      <c r="B125" s="2" t="s">
        <v>62</v>
      </c>
      <c r="C125" s="2" t="b">
        <v>1</v>
      </c>
      <c r="D125" s="2" t="b">
        <v>0</v>
      </c>
      <c r="G125" s="2" t="s">
        <v>63</v>
      </c>
      <c r="J125" s="2" t="s">
        <v>388</v>
      </c>
      <c r="K125" s="2">
        <v>1</v>
      </c>
    </row>
    <row r="126" spans="1:11" s="2" customFormat="1" x14ac:dyDescent="0.35">
      <c r="A126" s="2" t="s">
        <v>51</v>
      </c>
      <c r="B126" s="2" t="s">
        <v>64</v>
      </c>
      <c r="C126" s="2" t="b">
        <v>1</v>
      </c>
      <c r="D126" s="2" t="b">
        <v>0</v>
      </c>
      <c r="G126" s="2" t="s">
        <v>65</v>
      </c>
      <c r="J126" s="2" t="s">
        <v>371</v>
      </c>
      <c r="K126" s="2">
        <v>1</v>
      </c>
    </row>
    <row r="127" spans="1:11" s="2" customFormat="1" x14ac:dyDescent="0.35">
      <c r="A127" s="2" t="s">
        <v>51</v>
      </c>
      <c r="B127" s="2" t="s">
        <v>52</v>
      </c>
      <c r="C127" s="2" t="b">
        <v>0</v>
      </c>
      <c r="D127" s="2" t="b">
        <v>1</v>
      </c>
      <c r="E127" s="2">
        <v>0.9</v>
      </c>
      <c r="F127" s="2">
        <v>0.99999252749669076</v>
      </c>
      <c r="G127" s="2" t="s">
        <v>53</v>
      </c>
      <c r="H127" s="2" t="s">
        <v>53</v>
      </c>
      <c r="I127" s="2" t="s">
        <v>53</v>
      </c>
      <c r="J127" s="2" t="s">
        <v>385</v>
      </c>
      <c r="K127" s="2">
        <v>1</v>
      </c>
    </row>
    <row r="128" spans="1:11" s="2" customFormat="1" x14ac:dyDescent="0.35">
      <c r="A128" s="2" t="s">
        <v>51</v>
      </c>
      <c r="B128" s="2" t="s">
        <v>54</v>
      </c>
      <c r="C128" s="2" t="b">
        <v>0</v>
      </c>
      <c r="D128" s="2" t="b">
        <v>1</v>
      </c>
      <c r="E128" s="2">
        <v>0.9</v>
      </c>
      <c r="F128" s="2">
        <v>0.99999233180755642</v>
      </c>
      <c r="G128" s="2" t="s">
        <v>55</v>
      </c>
      <c r="H128" s="2" t="s">
        <v>55</v>
      </c>
      <c r="I128" s="2" t="s">
        <v>55</v>
      </c>
      <c r="J128" s="2" t="s">
        <v>383</v>
      </c>
      <c r="K128" s="2">
        <v>1</v>
      </c>
    </row>
    <row r="129" spans="1:11" s="2" customFormat="1" x14ac:dyDescent="0.35">
      <c r="A129" s="2" t="s">
        <v>51</v>
      </c>
      <c r="B129" s="2" t="s">
        <v>60</v>
      </c>
      <c r="C129" s="2" t="b">
        <v>1</v>
      </c>
      <c r="D129" s="2" t="b">
        <v>1</v>
      </c>
      <c r="E129" s="2">
        <v>1</v>
      </c>
      <c r="F129" s="2">
        <v>0.99999350030354439</v>
      </c>
      <c r="G129" s="2" t="s">
        <v>61</v>
      </c>
      <c r="H129" s="2" t="s">
        <v>61</v>
      </c>
      <c r="I129" s="2" t="s">
        <v>61</v>
      </c>
      <c r="J129" s="2" t="s">
        <v>378</v>
      </c>
      <c r="K129" s="2">
        <v>1</v>
      </c>
    </row>
    <row r="130" spans="1:11" s="3" customFormat="1" x14ac:dyDescent="0.35">
      <c r="A130" s="3" t="s">
        <v>176</v>
      </c>
      <c r="B130" s="3" t="s">
        <v>177</v>
      </c>
      <c r="C130" s="3" t="b">
        <v>0</v>
      </c>
      <c r="D130" s="3" t="b">
        <v>1</v>
      </c>
      <c r="E130" s="3">
        <v>0.8</v>
      </c>
      <c r="F130" s="3">
        <v>0.99999235135097664</v>
      </c>
      <c r="G130" s="3" t="s">
        <v>178</v>
      </c>
      <c r="H130" s="3" t="s">
        <v>178</v>
      </c>
      <c r="I130" s="3" t="s">
        <v>178</v>
      </c>
      <c r="J130" s="3" t="s">
        <v>385</v>
      </c>
      <c r="K130" s="3">
        <v>1</v>
      </c>
    </row>
    <row r="131" spans="1:11" s="3" customFormat="1" x14ac:dyDescent="0.35">
      <c r="A131" s="3" t="s">
        <v>176</v>
      </c>
      <c r="B131" s="3" t="s">
        <v>179</v>
      </c>
      <c r="C131" s="3" t="b">
        <v>0</v>
      </c>
      <c r="D131" s="3" t="b">
        <v>1</v>
      </c>
      <c r="E131" s="3">
        <v>1</v>
      </c>
      <c r="F131" s="3">
        <v>0.99999327785594161</v>
      </c>
      <c r="G131" s="3" t="s">
        <v>180</v>
      </c>
      <c r="H131" s="3" t="s">
        <v>180</v>
      </c>
      <c r="I131" s="3" t="s">
        <v>180</v>
      </c>
      <c r="J131" s="3" t="s">
        <v>385</v>
      </c>
      <c r="K131" s="3">
        <v>1</v>
      </c>
    </row>
    <row r="132" spans="1:11" s="3" customFormat="1" x14ac:dyDescent="0.35">
      <c r="A132" s="3" t="s">
        <v>176</v>
      </c>
      <c r="B132" s="3" t="s">
        <v>181</v>
      </c>
      <c r="C132" s="3" t="b">
        <v>0</v>
      </c>
      <c r="D132" s="3" t="b">
        <v>1</v>
      </c>
      <c r="E132" s="3">
        <v>0.8</v>
      </c>
      <c r="F132" s="3">
        <v>0.76148617036262722</v>
      </c>
      <c r="G132" s="3" t="s">
        <v>182</v>
      </c>
      <c r="H132" s="3" t="s">
        <v>183</v>
      </c>
      <c r="I132" s="3" t="s">
        <v>184</v>
      </c>
      <c r="J132" s="3" t="s">
        <v>385</v>
      </c>
      <c r="K132" s="3">
        <v>1</v>
      </c>
    </row>
    <row r="133" spans="1:11" s="3" customFormat="1" x14ac:dyDescent="0.35">
      <c r="A133" s="3" t="s">
        <v>176</v>
      </c>
      <c r="B133" s="3" t="s">
        <v>187</v>
      </c>
      <c r="C133" s="3" t="b">
        <v>1</v>
      </c>
      <c r="D133" s="3" t="b">
        <v>1</v>
      </c>
      <c r="E133" s="3">
        <v>0.9</v>
      </c>
      <c r="F133" s="3">
        <v>0.99998767809393718</v>
      </c>
      <c r="G133" s="3" t="s">
        <v>188</v>
      </c>
      <c r="H133" s="3" t="s">
        <v>188</v>
      </c>
      <c r="I133" s="3" t="s">
        <v>188</v>
      </c>
      <c r="J133" s="3" t="s">
        <v>378</v>
      </c>
      <c r="K133" s="3">
        <v>1</v>
      </c>
    </row>
    <row r="134" spans="1:11" s="3" customFormat="1" x14ac:dyDescent="0.35">
      <c r="A134" s="3" t="s">
        <v>176</v>
      </c>
      <c r="B134" s="3" t="s">
        <v>185</v>
      </c>
      <c r="C134" s="3" t="b">
        <v>1</v>
      </c>
      <c r="D134" s="3" t="b">
        <v>0</v>
      </c>
      <c r="G134" s="3" t="s">
        <v>186</v>
      </c>
      <c r="J134" s="3" t="s">
        <v>371</v>
      </c>
      <c r="K134" s="3">
        <v>1</v>
      </c>
    </row>
    <row r="135" spans="1:11" s="2" customFormat="1" x14ac:dyDescent="0.35">
      <c r="A135" s="2" t="s">
        <v>242</v>
      </c>
      <c r="B135" s="2" t="s">
        <v>243</v>
      </c>
      <c r="C135" s="2" t="b">
        <v>0</v>
      </c>
      <c r="D135" s="2" t="b">
        <v>1</v>
      </c>
      <c r="E135" s="2">
        <v>1</v>
      </c>
      <c r="F135" s="2">
        <v>0.99998737434088925</v>
      </c>
      <c r="G135" s="2" t="s">
        <v>244</v>
      </c>
      <c r="H135" s="2" t="s">
        <v>244</v>
      </c>
      <c r="I135" s="2" t="s">
        <v>244</v>
      </c>
      <c r="J135" s="2" t="s">
        <v>383</v>
      </c>
      <c r="K135" s="2">
        <v>1</v>
      </c>
    </row>
    <row r="136" spans="1:11" s="2" customFormat="1" x14ac:dyDescent="0.35">
      <c r="A136" s="2" t="s">
        <v>242</v>
      </c>
      <c r="B136" s="2" t="s">
        <v>245</v>
      </c>
      <c r="C136" s="2" t="b">
        <v>1</v>
      </c>
      <c r="D136" s="2" t="b">
        <v>0</v>
      </c>
      <c r="G136" s="2" t="s">
        <v>246</v>
      </c>
      <c r="J136" s="2" t="s">
        <v>371</v>
      </c>
      <c r="K136" s="2">
        <v>1</v>
      </c>
    </row>
    <row r="137" spans="1:11" s="3" customFormat="1" x14ac:dyDescent="0.35">
      <c r="A137" s="3" t="s">
        <v>66</v>
      </c>
      <c r="B137" s="3" t="s">
        <v>76</v>
      </c>
      <c r="C137" s="3" t="b">
        <v>1</v>
      </c>
      <c r="D137" s="3" t="b">
        <v>0</v>
      </c>
      <c r="G137" s="3" t="s">
        <v>77</v>
      </c>
      <c r="J137" s="3" t="s">
        <v>370</v>
      </c>
      <c r="K137" s="3">
        <v>1</v>
      </c>
    </row>
    <row r="138" spans="1:11" s="3" customFormat="1" x14ac:dyDescent="0.35">
      <c r="A138" s="3" t="s">
        <v>66</v>
      </c>
      <c r="B138" s="3" t="s">
        <v>78</v>
      </c>
      <c r="C138" s="3" t="b">
        <v>1</v>
      </c>
      <c r="D138" s="3" t="b">
        <v>0</v>
      </c>
      <c r="G138" s="3" t="s">
        <v>79</v>
      </c>
      <c r="J138" s="3" t="s">
        <v>371</v>
      </c>
      <c r="K138" s="3">
        <v>1</v>
      </c>
    </row>
    <row r="139" spans="1:11" s="3" customFormat="1" x14ac:dyDescent="0.35">
      <c r="A139" s="3" t="s">
        <v>66</v>
      </c>
      <c r="B139" s="3" t="s">
        <v>80</v>
      </c>
      <c r="C139" s="3" t="b">
        <v>1</v>
      </c>
      <c r="D139" s="3" t="b">
        <v>0</v>
      </c>
      <c r="G139" s="3" t="s">
        <v>81</v>
      </c>
      <c r="J139" s="3" t="s">
        <v>371</v>
      </c>
      <c r="K139" s="3">
        <v>1</v>
      </c>
    </row>
    <row r="140" spans="1:11" s="3" customFormat="1" x14ac:dyDescent="0.35">
      <c r="A140" s="3" t="s">
        <v>66</v>
      </c>
      <c r="B140" s="3" t="s">
        <v>82</v>
      </c>
      <c r="C140" s="3" t="b">
        <v>1</v>
      </c>
      <c r="D140" s="3" t="b">
        <v>0</v>
      </c>
      <c r="G140" s="3" t="s">
        <v>83</v>
      </c>
      <c r="J140" s="3" t="s">
        <v>370</v>
      </c>
      <c r="K140" s="3">
        <v>1</v>
      </c>
    </row>
    <row r="141" spans="1:11" s="3" customFormat="1" x14ac:dyDescent="0.35">
      <c r="A141" s="3" t="s">
        <v>66</v>
      </c>
      <c r="B141" s="3" t="s">
        <v>67</v>
      </c>
      <c r="C141" s="3" t="b">
        <v>0</v>
      </c>
      <c r="D141" s="3" t="b">
        <v>1</v>
      </c>
      <c r="E141" s="3">
        <v>0.9</v>
      </c>
      <c r="F141" s="3">
        <v>0.9999909108165016</v>
      </c>
      <c r="G141" s="3" t="s">
        <v>68</v>
      </c>
      <c r="H141" s="3" t="s">
        <v>68</v>
      </c>
      <c r="I141" s="3" t="s">
        <v>68</v>
      </c>
      <c r="J141" s="3" t="s">
        <v>383</v>
      </c>
      <c r="K141" s="3">
        <v>1</v>
      </c>
    </row>
    <row r="142" spans="1:11" s="3" customFormat="1" x14ac:dyDescent="0.35">
      <c r="A142" s="3" t="s">
        <v>66</v>
      </c>
      <c r="B142" s="3" t="s">
        <v>69</v>
      </c>
      <c r="C142" s="3" t="b">
        <v>0</v>
      </c>
      <c r="D142" s="3" t="b">
        <v>1</v>
      </c>
      <c r="E142" s="3">
        <v>0.9</v>
      </c>
      <c r="F142" s="3">
        <v>0.87075426220225427</v>
      </c>
      <c r="G142" s="3" t="s">
        <v>70</v>
      </c>
      <c r="H142" s="3" t="s">
        <v>70</v>
      </c>
      <c r="I142" s="3" t="s">
        <v>71</v>
      </c>
      <c r="J142" s="3" t="s">
        <v>383</v>
      </c>
      <c r="K142" s="3">
        <v>1</v>
      </c>
    </row>
    <row r="143" spans="1:11" s="3" customFormat="1" x14ac:dyDescent="0.35">
      <c r="A143" s="3" t="s">
        <v>66</v>
      </c>
      <c r="B143" s="3" t="s">
        <v>72</v>
      </c>
      <c r="C143" s="3" t="b">
        <v>0</v>
      </c>
      <c r="D143" s="3" t="b">
        <v>1</v>
      </c>
      <c r="E143" s="3">
        <v>0.8</v>
      </c>
      <c r="F143" s="3">
        <v>0.8830468060057941</v>
      </c>
      <c r="G143" s="3" t="s">
        <v>73</v>
      </c>
      <c r="H143" s="3" t="s">
        <v>74</v>
      </c>
      <c r="I143" s="3" t="s">
        <v>75</v>
      </c>
      <c r="J143" s="3" t="s">
        <v>383</v>
      </c>
      <c r="K143" s="3">
        <v>1</v>
      </c>
    </row>
    <row r="144" spans="1:11" s="2" customFormat="1" x14ac:dyDescent="0.35">
      <c r="A144" s="2" t="s">
        <v>329</v>
      </c>
      <c r="B144" s="2" t="s">
        <v>330</v>
      </c>
      <c r="C144" s="2" t="b">
        <v>0</v>
      </c>
      <c r="D144" s="2" t="b">
        <v>1</v>
      </c>
      <c r="E144" s="2">
        <v>0.8</v>
      </c>
      <c r="F144" s="2">
        <v>0.99999049909228643</v>
      </c>
      <c r="G144" s="2" t="s">
        <v>331</v>
      </c>
      <c r="H144" s="2" t="s">
        <v>331</v>
      </c>
      <c r="I144" s="2" t="s">
        <v>331</v>
      </c>
      <c r="J144" s="2" t="s">
        <v>383</v>
      </c>
      <c r="K144" s="2">
        <v>1</v>
      </c>
    </row>
    <row r="145" spans="1:11" s="2" customFormat="1" x14ac:dyDescent="0.35">
      <c r="A145" s="2" t="s">
        <v>329</v>
      </c>
      <c r="B145" s="2" t="s">
        <v>332</v>
      </c>
      <c r="C145" s="2" t="b">
        <v>1</v>
      </c>
      <c r="D145" s="2" t="b">
        <v>1</v>
      </c>
      <c r="E145" s="2">
        <v>1</v>
      </c>
      <c r="F145" s="2">
        <v>0.99999312802864804</v>
      </c>
      <c r="G145" s="2" t="s">
        <v>333</v>
      </c>
      <c r="H145" s="2" t="s">
        <v>333</v>
      </c>
      <c r="I145" s="2" t="s">
        <v>333</v>
      </c>
      <c r="J145" s="2" t="s">
        <v>378</v>
      </c>
      <c r="K145" s="2">
        <v>1</v>
      </c>
    </row>
    <row r="146" spans="1:11" s="2" customFormat="1" x14ac:dyDescent="0.35">
      <c r="A146" s="2" t="s">
        <v>329</v>
      </c>
      <c r="B146" s="2" t="s">
        <v>334</v>
      </c>
      <c r="C146" s="2" t="b">
        <v>1</v>
      </c>
      <c r="D146" s="2" t="b">
        <v>1</v>
      </c>
      <c r="E146" s="2">
        <v>0.8</v>
      </c>
      <c r="F146" s="2">
        <v>0.99999031806830985</v>
      </c>
      <c r="G146" s="2" t="s">
        <v>335</v>
      </c>
      <c r="H146" s="2" t="s">
        <v>335</v>
      </c>
      <c r="I146" s="2" t="s">
        <v>335</v>
      </c>
      <c r="J146" s="2" t="s">
        <v>378</v>
      </c>
      <c r="K146" s="2">
        <v>1</v>
      </c>
    </row>
    <row r="147" spans="1:11" s="3" customFormat="1" x14ac:dyDescent="0.35">
      <c r="A147" s="3" t="s">
        <v>255</v>
      </c>
      <c r="B147" s="3" t="s">
        <v>256</v>
      </c>
      <c r="C147" s="3" t="b">
        <v>0</v>
      </c>
      <c r="D147" s="3" t="b">
        <v>1</v>
      </c>
      <c r="E147" s="3">
        <v>1</v>
      </c>
      <c r="F147" s="3">
        <v>0.99999146966292196</v>
      </c>
      <c r="G147" s="3" t="s">
        <v>257</v>
      </c>
      <c r="H147" s="3" t="s">
        <v>257</v>
      </c>
      <c r="I147" s="3" t="s">
        <v>257</v>
      </c>
      <c r="J147" s="3" t="s">
        <v>383</v>
      </c>
      <c r="K147" s="3">
        <v>1</v>
      </c>
    </row>
    <row r="148" spans="1:11" s="3" customFormat="1" x14ac:dyDescent="0.35">
      <c r="A148" s="3" t="s">
        <v>255</v>
      </c>
      <c r="B148" s="3" t="s">
        <v>258</v>
      </c>
      <c r="C148" s="3" t="b">
        <v>1</v>
      </c>
      <c r="D148" s="3" t="b">
        <v>1</v>
      </c>
      <c r="E148" s="3">
        <v>1</v>
      </c>
      <c r="F148" s="3">
        <v>0.99999084484043566</v>
      </c>
      <c r="G148" s="3" t="s">
        <v>259</v>
      </c>
      <c r="H148" s="3" t="s">
        <v>259</v>
      </c>
      <c r="I148" s="3" t="s">
        <v>259</v>
      </c>
      <c r="J148" s="3" t="s">
        <v>378</v>
      </c>
      <c r="K148" s="3">
        <v>1</v>
      </c>
    </row>
    <row r="149" spans="1:11" s="2" customFormat="1" x14ac:dyDescent="0.35">
      <c r="A149" s="2" t="s">
        <v>336</v>
      </c>
      <c r="B149" s="2" t="s">
        <v>337</v>
      </c>
      <c r="C149" s="2" t="b">
        <v>0</v>
      </c>
      <c r="D149" s="2" t="b">
        <v>1</v>
      </c>
      <c r="E149" s="2">
        <v>0.9</v>
      </c>
      <c r="F149" s="2">
        <v>0.99999112479530317</v>
      </c>
      <c r="G149" s="2" t="s">
        <v>338</v>
      </c>
      <c r="H149" s="2" t="s">
        <v>338</v>
      </c>
      <c r="I149" s="2" t="s">
        <v>338</v>
      </c>
      <c r="J149" s="2" t="s">
        <v>383</v>
      </c>
      <c r="K149" s="2">
        <v>1</v>
      </c>
    </row>
    <row r="150" spans="1:11" s="2" customFormat="1" x14ac:dyDescent="0.35">
      <c r="A150" s="2" t="s">
        <v>336</v>
      </c>
      <c r="B150" s="2" t="s">
        <v>339</v>
      </c>
      <c r="C150" s="2" t="b">
        <v>0</v>
      </c>
      <c r="D150" s="2" t="b">
        <v>1</v>
      </c>
      <c r="E150" s="2">
        <v>1</v>
      </c>
      <c r="F150" s="2">
        <v>0.99999269703259441</v>
      </c>
      <c r="G150" s="2" t="s">
        <v>340</v>
      </c>
      <c r="H150" s="2" t="s">
        <v>340</v>
      </c>
      <c r="I150" s="2" t="s">
        <v>340</v>
      </c>
      <c r="J150" s="2" t="s">
        <v>383</v>
      </c>
      <c r="K150" s="2">
        <v>1</v>
      </c>
    </row>
    <row r="151" spans="1:11" s="2" customFormat="1" x14ac:dyDescent="0.35">
      <c r="A151" s="2" t="s">
        <v>336</v>
      </c>
      <c r="B151" s="2" t="s">
        <v>332</v>
      </c>
      <c r="C151" s="2" t="b">
        <v>0</v>
      </c>
      <c r="D151" s="2" t="b">
        <v>1</v>
      </c>
      <c r="E151" s="2">
        <v>1</v>
      </c>
      <c r="F151" s="2">
        <v>0.99999312802864804</v>
      </c>
      <c r="G151" s="2" t="s">
        <v>333</v>
      </c>
      <c r="H151" s="2" t="s">
        <v>333</v>
      </c>
      <c r="I151" s="2" t="s">
        <v>333</v>
      </c>
      <c r="J151" s="2" t="s">
        <v>383</v>
      </c>
      <c r="K151" s="2">
        <v>1</v>
      </c>
    </row>
    <row r="152" spans="1:11" s="2" customFormat="1" x14ac:dyDescent="0.35">
      <c r="A152" s="2" t="s">
        <v>336</v>
      </c>
      <c r="B152" s="2" t="s">
        <v>341</v>
      </c>
      <c r="C152" s="2" t="b">
        <v>0</v>
      </c>
      <c r="D152" s="2" t="b">
        <v>1</v>
      </c>
      <c r="E152" s="2">
        <v>0.9</v>
      </c>
      <c r="F152" s="2">
        <v>0.86050419867430894</v>
      </c>
      <c r="G152" s="2" t="s">
        <v>342</v>
      </c>
      <c r="H152" s="2" t="s">
        <v>343</v>
      </c>
      <c r="I152" s="2" t="s">
        <v>344</v>
      </c>
      <c r="J152" s="2" t="s">
        <v>384</v>
      </c>
      <c r="K152" s="2">
        <v>1</v>
      </c>
    </row>
    <row r="153" spans="1:11" s="2" customFormat="1" x14ac:dyDescent="0.35">
      <c r="A153" s="2" t="s">
        <v>336</v>
      </c>
      <c r="B153" s="2" t="s">
        <v>205</v>
      </c>
      <c r="C153" s="2" t="b">
        <v>1</v>
      </c>
      <c r="D153" s="2" t="b">
        <v>0</v>
      </c>
      <c r="G153" s="2" t="s">
        <v>206</v>
      </c>
      <c r="J153" s="2" t="s">
        <v>371</v>
      </c>
      <c r="K153" s="2">
        <v>1</v>
      </c>
    </row>
    <row r="154" spans="1:11" s="2" customFormat="1" x14ac:dyDescent="0.35">
      <c r="A154" s="2" t="s">
        <v>336</v>
      </c>
      <c r="B154" s="2" t="s">
        <v>345</v>
      </c>
      <c r="C154" s="2" t="b">
        <v>1</v>
      </c>
      <c r="D154" s="2" t="b">
        <v>0</v>
      </c>
      <c r="G154" s="2" t="s">
        <v>346</v>
      </c>
      <c r="J154" s="2" t="s">
        <v>370</v>
      </c>
      <c r="K154" s="2">
        <v>1</v>
      </c>
    </row>
    <row r="155" spans="1:11" s="2" customFormat="1" x14ac:dyDescent="0.35">
      <c r="A155" s="2" t="s">
        <v>336</v>
      </c>
      <c r="B155" s="2" t="s">
        <v>347</v>
      </c>
      <c r="C155" s="2" t="b">
        <v>1</v>
      </c>
      <c r="D155" s="2" t="b">
        <v>0</v>
      </c>
      <c r="G155" s="2" t="s">
        <v>348</v>
      </c>
      <c r="J155" s="2" t="s">
        <v>371</v>
      </c>
      <c r="K155" s="2">
        <v>1</v>
      </c>
    </row>
    <row r="156" spans="1:11" x14ac:dyDescent="0.35">
      <c r="K156" s="2"/>
    </row>
    <row r="157" spans="1:11" x14ac:dyDescent="0.35">
      <c r="K157" s="2"/>
    </row>
    <row r="158" spans="1:11" x14ac:dyDescent="0.35">
      <c r="K158" s="2"/>
    </row>
    <row r="159" spans="1:11" x14ac:dyDescent="0.35">
      <c r="K159" s="2"/>
    </row>
    <row r="160" spans="1:11" x14ac:dyDescent="0.35">
      <c r="K160" s="2"/>
    </row>
    <row r="161" spans="11:11" x14ac:dyDescent="0.35">
      <c r="K161" s="2"/>
    </row>
    <row r="162" spans="11:11" x14ac:dyDescent="0.35">
      <c r="K162" s="2"/>
    </row>
    <row r="163" spans="11:11" x14ac:dyDescent="0.35">
      <c r="K163" s="2"/>
    </row>
    <row r="164" spans="11:11" x14ac:dyDescent="0.35">
      <c r="K164" s="2"/>
    </row>
    <row r="165" spans="11:11" x14ac:dyDescent="0.35">
      <c r="K165" s="2"/>
    </row>
    <row r="166" spans="11:11" x14ac:dyDescent="0.35">
      <c r="K166" s="2"/>
    </row>
    <row r="167" spans="11:11" x14ac:dyDescent="0.35">
      <c r="K167" s="2"/>
    </row>
    <row r="168" spans="11:11" x14ac:dyDescent="0.35">
      <c r="K168" s="2"/>
    </row>
    <row r="169" spans="11:11" x14ac:dyDescent="0.35">
      <c r="K169" s="2"/>
    </row>
    <row r="170" spans="11:11" x14ac:dyDescent="0.35">
      <c r="K170" s="2"/>
    </row>
    <row r="171" spans="11:11" x14ac:dyDescent="0.35">
      <c r="K171" s="2"/>
    </row>
    <row r="172" spans="11:11" x14ac:dyDescent="0.35">
      <c r="K172" s="2"/>
    </row>
    <row r="173" spans="11:11" x14ac:dyDescent="0.35">
      <c r="K173" s="2"/>
    </row>
    <row r="174" spans="11:11" x14ac:dyDescent="0.35">
      <c r="K174" s="2"/>
    </row>
    <row r="175" spans="11:11" x14ac:dyDescent="0.35">
      <c r="K175" s="2"/>
    </row>
    <row r="176" spans="11:11" x14ac:dyDescent="0.35">
      <c r="K176" s="2"/>
    </row>
    <row r="177" spans="11:11" x14ac:dyDescent="0.35">
      <c r="K177" s="2"/>
    </row>
    <row r="178" spans="11:11" x14ac:dyDescent="0.35">
      <c r="K178" s="2"/>
    </row>
    <row r="179" spans="11:11" x14ac:dyDescent="0.35">
      <c r="K179" s="2"/>
    </row>
    <row r="180" spans="11:11" x14ac:dyDescent="0.35">
      <c r="K180" s="2"/>
    </row>
    <row r="181" spans="11:11" x14ac:dyDescent="0.35">
      <c r="K181" s="2"/>
    </row>
    <row r="182" spans="11:11" x14ac:dyDescent="0.35">
      <c r="K182" s="2"/>
    </row>
    <row r="183" spans="11:11" x14ac:dyDescent="0.35">
      <c r="K183" s="2"/>
    </row>
    <row r="184" spans="11:11" x14ac:dyDescent="0.35">
      <c r="K184" s="2"/>
    </row>
    <row r="185" spans="11:11" x14ac:dyDescent="0.35">
      <c r="K185" s="2"/>
    </row>
    <row r="186" spans="11:11" x14ac:dyDescent="0.35">
      <c r="K186" s="2"/>
    </row>
    <row r="187" spans="11:11" x14ac:dyDescent="0.35">
      <c r="K187" s="2"/>
    </row>
    <row r="188" spans="11:11" x14ac:dyDescent="0.35">
      <c r="K188" s="2"/>
    </row>
    <row r="189" spans="11:11" x14ac:dyDescent="0.35">
      <c r="K189" s="2"/>
    </row>
    <row r="190" spans="11:11" x14ac:dyDescent="0.35">
      <c r="K190" s="2"/>
    </row>
    <row r="191" spans="11:11" x14ac:dyDescent="0.35">
      <c r="K191" s="2"/>
    </row>
    <row r="192" spans="11:11" x14ac:dyDescent="0.35">
      <c r="K192" s="2"/>
    </row>
    <row r="193" spans="11:11" x14ac:dyDescent="0.35">
      <c r="K193" s="2"/>
    </row>
    <row r="194" spans="11:11" x14ac:dyDescent="0.35">
      <c r="K194" s="2"/>
    </row>
    <row r="195" spans="11:11" x14ac:dyDescent="0.35">
      <c r="K195" s="2"/>
    </row>
    <row r="196" spans="11:11" x14ac:dyDescent="0.35">
      <c r="K196" s="2"/>
    </row>
    <row r="197" spans="11:11" x14ac:dyDescent="0.35">
      <c r="K197" s="2"/>
    </row>
    <row r="198" spans="11:11" x14ac:dyDescent="0.35">
      <c r="K198" s="2"/>
    </row>
    <row r="199" spans="11:11" x14ac:dyDescent="0.35">
      <c r="K199" s="2"/>
    </row>
    <row r="200" spans="11:11" x14ac:dyDescent="0.35">
      <c r="K200" s="2"/>
    </row>
    <row r="201" spans="11:11" x14ac:dyDescent="0.35">
      <c r="K201" s="2"/>
    </row>
    <row r="202" spans="11:11" x14ac:dyDescent="0.35">
      <c r="K202" s="2"/>
    </row>
    <row r="203" spans="11:11" x14ac:dyDescent="0.35">
      <c r="K203" s="2"/>
    </row>
    <row r="204" spans="11:11" x14ac:dyDescent="0.35">
      <c r="K204" s="2"/>
    </row>
    <row r="205" spans="11:11" x14ac:dyDescent="0.35">
      <c r="K205" s="2"/>
    </row>
    <row r="206" spans="11:11" x14ac:dyDescent="0.35">
      <c r="K206" s="2"/>
    </row>
    <row r="207" spans="11:11" x14ac:dyDescent="0.35">
      <c r="K207" s="2"/>
    </row>
    <row r="208" spans="11:11" x14ac:dyDescent="0.35">
      <c r="K208" s="2"/>
    </row>
    <row r="209" spans="11:11" x14ac:dyDescent="0.35">
      <c r="K209" s="2"/>
    </row>
    <row r="210" spans="11:11" x14ac:dyDescent="0.35">
      <c r="K210" s="2"/>
    </row>
    <row r="211" spans="11:11" x14ac:dyDescent="0.35">
      <c r="K211" s="2"/>
    </row>
    <row r="212" spans="11:11" x14ac:dyDescent="0.35">
      <c r="K212" s="2"/>
    </row>
    <row r="213" spans="11:11" x14ac:dyDescent="0.35">
      <c r="K213" s="2"/>
    </row>
    <row r="214" spans="11:11" x14ac:dyDescent="0.35">
      <c r="K214" s="2"/>
    </row>
    <row r="215" spans="11:11" x14ac:dyDescent="0.35">
      <c r="K215" s="2"/>
    </row>
    <row r="216" spans="11:11" x14ac:dyDescent="0.35">
      <c r="K216" s="2"/>
    </row>
    <row r="217" spans="11:11" x14ac:dyDescent="0.35">
      <c r="K217" s="2"/>
    </row>
    <row r="218" spans="11:11" x14ac:dyDescent="0.35">
      <c r="K218" s="2"/>
    </row>
    <row r="219" spans="11:11" x14ac:dyDescent="0.35">
      <c r="K219" s="2"/>
    </row>
    <row r="220" spans="11:11" x14ac:dyDescent="0.35">
      <c r="K220" s="2"/>
    </row>
    <row r="221" spans="11:11" x14ac:dyDescent="0.35">
      <c r="K221" s="2"/>
    </row>
    <row r="222" spans="11:11" x14ac:dyDescent="0.35">
      <c r="K222" s="2"/>
    </row>
    <row r="223" spans="11:11" x14ac:dyDescent="0.35">
      <c r="K223" s="2"/>
    </row>
    <row r="224" spans="11:11" x14ac:dyDescent="0.35">
      <c r="K224" s="2"/>
    </row>
    <row r="225" spans="11:11" x14ac:dyDescent="0.35">
      <c r="K225" s="2"/>
    </row>
    <row r="226" spans="11:11" x14ac:dyDescent="0.35">
      <c r="K226" s="2"/>
    </row>
    <row r="227" spans="11:11" x14ac:dyDescent="0.35">
      <c r="K227" s="2"/>
    </row>
    <row r="228" spans="11:11" x14ac:dyDescent="0.35">
      <c r="K228" s="2"/>
    </row>
    <row r="229" spans="11:11" x14ac:dyDescent="0.35">
      <c r="K229" s="2"/>
    </row>
    <row r="230" spans="11:11" x14ac:dyDescent="0.35">
      <c r="K230" s="2"/>
    </row>
    <row r="231" spans="11:11" x14ac:dyDescent="0.35">
      <c r="K231" s="2"/>
    </row>
    <row r="232" spans="11:11" x14ac:dyDescent="0.35">
      <c r="K232" s="2"/>
    </row>
    <row r="233" spans="11:11" x14ac:dyDescent="0.35">
      <c r="K233" s="2"/>
    </row>
    <row r="234" spans="11:11" x14ac:dyDescent="0.35">
      <c r="K234" s="2"/>
    </row>
    <row r="235" spans="11:11" x14ac:dyDescent="0.35">
      <c r="K235" s="2"/>
    </row>
    <row r="236" spans="11:11" x14ac:dyDescent="0.35">
      <c r="K236" s="2"/>
    </row>
    <row r="237" spans="11:11" x14ac:dyDescent="0.35">
      <c r="K237" s="2"/>
    </row>
    <row r="238" spans="11:11" x14ac:dyDescent="0.35">
      <c r="K238" s="2"/>
    </row>
    <row r="239" spans="11:11" x14ac:dyDescent="0.35">
      <c r="K239" s="2"/>
    </row>
    <row r="240" spans="11:11" x14ac:dyDescent="0.35">
      <c r="K240" s="2"/>
    </row>
    <row r="241" spans="11:11" x14ac:dyDescent="0.35">
      <c r="K241" s="2"/>
    </row>
    <row r="242" spans="11:11" x14ac:dyDescent="0.35">
      <c r="K242" s="2"/>
    </row>
    <row r="243" spans="11:11" x14ac:dyDescent="0.35">
      <c r="K243" s="2"/>
    </row>
    <row r="244" spans="11:11" x14ac:dyDescent="0.35">
      <c r="K244" s="2"/>
    </row>
    <row r="245" spans="11:11" x14ac:dyDescent="0.35">
      <c r="K245" s="2"/>
    </row>
    <row r="246" spans="11:11" x14ac:dyDescent="0.35">
      <c r="K246" s="2"/>
    </row>
    <row r="247" spans="11:11" x14ac:dyDescent="0.35">
      <c r="K247" s="2"/>
    </row>
    <row r="248" spans="11:11" x14ac:dyDescent="0.35">
      <c r="K248" s="2"/>
    </row>
    <row r="249" spans="11:11" x14ac:dyDescent="0.35">
      <c r="K249" s="2"/>
    </row>
    <row r="250" spans="11:11" x14ac:dyDescent="0.35">
      <c r="K250" s="2"/>
    </row>
    <row r="251" spans="11:11" x14ac:dyDescent="0.35">
      <c r="K251" s="2"/>
    </row>
    <row r="252" spans="11:11" x14ac:dyDescent="0.35">
      <c r="K252" s="2"/>
    </row>
    <row r="253" spans="11:11" x14ac:dyDescent="0.35">
      <c r="K253" s="2"/>
    </row>
    <row r="254" spans="11:11" x14ac:dyDescent="0.35">
      <c r="K254" s="2"/>
    </row>
    <row r="255" spans="11:11" x14ac:dyDescent="0.35">
      <c r="K255" s="2"/>
    </row>
    <row r="256" spans="11:11" x14ac:dyDescent="0.35">
      <c r="K256" s="2"/>
    </row>
    <row r="257" spans="11:11" x14ac:dyDescent="0.35">
      <c r="K257" s="2"/>
    </row>
    <row r="258" spans="11:11" x14ac:dyDescent="0.35">
      <c r="K258" s="2"/>
    </row>
    <row r="259" spans="11:11" x14ac:dyDescent="0.35">
      <c r="K259" s="2"/>
    </row>
    <row r="260" spans="11:11" x14ac:dyDescent="0.35">
      <c r="K260" s="2"/>
    </row>
    <row r="261" spans="11:11" x14ac:dyDescent="0.35">
      <c r="K261" s="2"/>
    </row>
    <row r="262" spans="11:11" x14ac:dyDescent="0.35">
      <c r="K262" s="2"/>
    </row>
    <row r="263" spans="11:11" x14ac:dyDescent="0.35">
      <c r="K263" s="2"/>
    </row>
    <row r="264" spans="11:11" x14ac:dyDescent="0.35">
      <c r="K264" s="2"/>
    </row>
    <row r="265" spans="11:11" x14ac:dyDescent="0.35">
      <c r="K265" s="2"/>
    </row>
    <row r="266" spans="11:11" x14ac:dyDescent="0.35">
      <c r="K266" s="2"/>
    </row>
    <row r="267" spans="11:11" x14ac:dyDescent="0.35">
      <c r="K267" s="2"/>
    </row>
    <row r="268" spans="11:11" x14ac:dyDescent="0.35">
      <c r="K268" s="2"/>
    </row>
    <row r="269" spans="11:11" x14ac:dyDescent="0.35">
      <c r="K269" s="2"/>
    </row>
    <row r="270" spans="11:11" x14ac:dyDescent="0.35">
      <c r="K270" s="2"/>
    </row>
    <row r="271" spans="11:11" x14ac:dyDescent="0.35">
      <c r="K271" s="2"/>
    </row>
    <row r="272" spans="11:11" x14ac:dyDescent="0.35">
      <c r="K272" s="2"/>
    </row>
    <row r="273" spans="11:11" x14ac:dyDescent="0.35">
      <c r="K273" s="2"/>
    </row>
    <row r="274" spans="11:11" x14ac:dyDescent="0.35">
      <c r="K274" s="2"/>
    </row>
    <row r="275" spans="11:11" x14ac:dyDescent="0.35">
      <c r="K275" s="2"/>
    </row>
    <row r="276" spans="11:11" x14ac:dyDescent="0.35">
      <c r="K276" s="2"/>
    </row>
    <row r="277" spans="11:11" x14ac:dyDescent="0.35">
      <c r="K277" s="2"/>
    </row>
    <row r="278" spans="11:11" x14ac:dyDescent="0.35">
      <c r="K278" s="2"/>
    </row>
    <row r="279" spans="11:11" x14ac:dyDescent="0.35">
      <c r="K279" s="2"/>
    </row>
    <row r="280" spans="11:11" x14ac:dyDescent="0.35">
      <c r="K280" s="2"/>
    </row>
    <row r="281" spans="11:11" x14ac:dyDescent="0.35">
      <c r="K281" s="2"/>
    </row>
    <row r="282" spans="11:11" x14ac:dyDescent="0.35">
      <c r="K282" s="2"/>
    </row>
    <row r="283" spans="11:11" x14ac:dyDescent="0.35">
      <c r="K283" s="2"/>
    </row>
    <row r="284" spans="11:11" x14ac:dyDescent="0.35">
      <c r="K284" s="2"/>
    </row>
    <row r="285" spans="11:11" x14ac:dyDescent="0.35">
      <c r="K285" s="2"/>
    </row>
    <row r="286" spans="11:11" x14ac:dyDescent="0.35">
      <c r="K286" s="2"/>
    </row>
    <row r="287" spans="11:11" x14ac:dyDescent="0.35">
      <c r="K287" s="2"/>
    </row>
    <row r="288" spans="11:11" x14ac:dyDescent="0.35">
      <c r="K288" s="2"/>
    </row>
    <row r="289" spans="11:11" x14ac:dyDescent="0.35">
      <c r="K289" s="2"/>
    </row>
    <row r="290" spans="11:11" x14ac:dyDescent="0.35">
      <c r="K290" s="2"/>
    </row>
    <row r="291" spans="11:11" x14ac:dyDescent="0.35">
      <c r="K291" s="2"/>
    </row>
    <row r="292" spans="11:11" x14ac:dyDescent="0.35">
      <c r="K292" s="2"/>
    </row>
    <row r="293" spans="11:11" x14ac:dyDescent="0.35">
      <c r="K293" s="2"/>
    </row>
    <row r="294" spans="11:11" x14ac:dyDescent="0.35">
      <c r="K294" s="2"/>
    </row>
    <row r="295" spans="11:11" x14ac:dyDescent="0.35">
      <c r="K295" s="2"/>
    </row>
    <row r="296" spans="11:11" x14ac:dyDescent="0.35">
      <c r="K296" s="2"/>
    </row>
    <row r="297" spans="11:11" x14ac:dyDescent="0.35">
      <c r="K297" s="2"/>
    </row>
    <row r="298" spans="11:11" x14ac:dyDescent="0.35">
      <c r="K298" s="2"/>
    </row>
    <row r="299" spans="11:11" x14ac:dyDescent="0.35">
      <c r="K299" s="2"/>
    </row>
    <row r="300" spans="11:11" x14ac:dyDescent="0.35">
      <c r="K300" s="2"/>
    </row>
    <row r="301" spans="11:11" x14ac:dyDescent="0.35">
      <c r="K301" s="2"/>
    </row>
    <row r="302" spans="11:11" x14ac:dyDescent="0.35">
      <c r="K302" s="2"/>
    </row>
    <row r="303" spans="11:11" x14ac:dyDescent="0.35">
      <c r="K303" s="2"/>
    </row>
    <row r="304" spans="11:11" x14ac:dyDescent="0.35">
      <c r="K304" s="2"/>
    </row>
    <row r="305" spans="11:11" x14ac:dyDescent="0.35">
      <c r="K305" s="2"/>
    </row>
    <row r="306" spans="11:11" x14ac:dyDescent="0.35">
      <c r="K306" s="2"/>
    </row>
    <row r="307" spans="11:11" x14ac:dyDescent="0.35">
      <c r="K307" s="2"/>
    </row>
    <row r="308" spans="11:11" x14ac:dyDescent="0.35">
      <c r="K308" s="2"/>
    </row>
    <row r="309" spans="11:11" x14ac:dyDescent="0.35">
      <c r="K309" s="2"/>
    </row>
    <row r="310" spans="11:11" x14ac:dyDescent="0.35">
      <c r="K310" s="2"/>
    </row>
    <row r="311" spans="11:11" x14ac:dyDescent="0.35">
      <c r="K311" s="2"/>
    </row>
    <row r="312" spans="11:11" x14ac:dyDescent="0.35">
      <c r="K312" s="2"/>
    </row>
    <row r="313" spans="11:11" x14ac:dyDescent="0.35">
      <c r="K313" s="2"/>
    </row>
    <row r="314" spans="11:11" x14ac:dyDescent="0.35">
      <c r="K314" s="2"/>
    </row>
    <row r="315" spans="11:11" x14ac:dyDescent="0.35">
      <c r="K315" s="2"/>
    </row>
    <row r="316" spans="11:11" x14ac:dyDescent="0.35">
      <c r="K316" s="2"/>
    </row>
    <row r="317" spans="11:11" x14ac:dyDescent="0.35">
      <c r="K317" s="2"/>
    </row>
    <row r="318" spans="11:11" x14ac:dyDescent="0.35">
      <c r="K318" s="2"/>
    </row>
    <row r="319" spans="11:11" x14ac:dyDescent="0.35">
      <c r="K319" s="2"/>
    </row>
    <row r="320" spans="11:11" x14ac:dyDescent="0.35">
      <c r="K320" s="2"/>
    </row>
    <row r="321" spans="11:11" x14ac:dyDescent="0.35">
      <c r="K321" s="2"/>
    </row>
    <row r="322" spans="11:11" x14ac:dyDescent="0.35">
      <c r="K322" s="2"/>
    </row>
    <row r="323" spans="11:11" x14ac:dyDescent="0.35">
      <c r="K323" s="2"/>
    </row>
    <row r="324" spans="11:11" x14ac:dyDescent="0.35">
      <c r="K324" s="2"/>
    </row>
    <row r="325" spans="11:11" x14ac:dyDescent="0.35">
      <c r="K325" s="2"/>
    </row>
    <row r="326" spans="11:11" x14ac:dyDescent="0.35">
      <c r="K326" s="2"/>
    </row>
    <row r="327" spans="11:11" x14ac:dyDescent="0.35">
      <c r="K327" s="2"/>
    </row>
    <row r="328" spans="11:11" x14ac:dyDescent="0.35">
      <c r="K328" s="2"/>
    </row>
    <row r="329" spans="11:11" x14ac:dyDescent="0.35">
      <c r="K329" s="2"/>
    </row>
    <row r="330" spans="11:11" x14ac:dyDescent="0.35">
      <c r="K330" s="2"/>
    </row>
    <row r="331" spans="11:11" x14ac:dyDescent="0.35">
      <c r="K331" s="2"/>
    </row>
    <row r="332" spans="11:11" x14ac:dyDescent="0.35">
      <c r="K332" s="2"/>
    </row>
    <row r="333" spans="11:11" x14ac:dyDescent="0.35">
      <c r="K333" s="2"/>
    </row>
    <row r="334" spans="11:11" x14ac:dyDescent="0.35">
      <c r="K334" s="2"/>
    </row>
    <row r="335" spans="11:11" x14ac:dyDescent="0.35">
      <c r="K335" s="2"/>
    </row>
    <row r="336" spans="11:11" x14ac:dyDescent="0.35">
      <c r="K336" s="2"/>
    </row>
    <row r="337" spans="11:11" x14ac:dyDescent="0.35">
      <c r="K337" s="2"/>
    </row>
    <row r="338" spans="11:11" x14ac:dyDescent="0.35">
      <c r="K338" s="2"/>
    </row>
    <row r="339" spans="11:11" x14ac:dyDescent="0.35">
      <c r="K339" s="2"/>
    </row>
    <row r="340" spans="11:11" x14ac:dyDescent="0.35">
      <c r="K340" s="2"/>
    </row>
    <row r="341" spans="11:11" x14ac:dyDescent="0.35">
      <c r="K341" s="2"/>
    </row>
    <row r="342" spans="11:11" x14ac:dyDescent="0.35">
      <c r="K342" s="2"/>
    </row>
    <row r="343" spans="11:11" x14ac:dyDescent="0.35">
      <c r="K343" s="2"/>
    </row>
    <row r="344" spans="11:11" x14ac:dyDescent="0.35">
      <c r="K344" s="2"/>
    </row>
    <row r="345" spans="11:11" x14ac:dyDescent="0.35">
      <c r="K345" s="2"/>
    </row>
    <row r="346" spans="11:11" x14ac:dyDescent="0.35">
      <c r="K346" s="2"/>
    </row>
    <row r="347" spans="11:11" x14ac:dyDescent="0.35">
      <c r="K347" s="2"/>
    </row>
    <row r="348" spans="11:11" x14ac:dyDescent="0.35">
      <c r="K348" s="2"/>
    </row>
    <row r="349" spans="11:11" x14ac:dyDescent="0.35">
      <c r="K349" s="2"/>
    </row>
    <row r="350" spans="11:11" x14ac:dyDescent="0.35">
      <c r="K350" s="2"/>
    </row>
    <row r="351" spans="11:11" x14ac:dyDescent="0.35">
      <c r="K351" s="2"/>
    </row>
    <row r="352" spans="11:11" x14ac:dyDescent="0.35">
      <c r="K352" s="2"/>
    </row>
    <row r="353" spans="11:11" x14ac:dyDescent="0.35">
      <c r="K353" s="2"/>
    </row>
    <row r="354" spans="11:11" x14ac:dyDescent="0.35">
      <c r="K354" s="2"/>
    </row>
    <row r="355" spans="11:11" x14ac:dyDescent="0.35">
      <c r="K355" s="2"/>
    </row>
    <row r="356" spans="11:11" x14ac:dyDescent="0.35">
      <c r="K356" s="2"/>
    </row>
    <row r="357" spans="11:11" x14ac:dyDescent="0.35">
      <c r="K357" s="2"/>
    </row>
    <row r="358" spans="11:11" x14ac:dyDescent="0.35">
      <c r="K358" s="2"/>
    </row>
    <row r="359" spans="11:11" x14ac:dyDescent="0.35">
      <c r="K359" s="2"/>
    </row>
    <row r="360" spans="11:11" x14ac:dyDescent="0.35">
      <c r="K360" s="2"/>
    </row>
    <row r="361" spans="11:11" x14ac:dyDescent="0.35">
      <c r="K361" s="2"/>
    </row>
    <row r="362" spans="11:11" x14ac:dyDescent="0.35">
      <c r="K362" s="2"/>
    </row>
    <row r="363" spans="11:11" x14ac:dyDescent="0.35">
      <c r="K363" s="2"/>
    </row>
    <row r="364" spans="11:11" x14ac:dyDescent="0.35">
      <c r="K364" s="2"/>
    </row>
    <row r="365" spans="11:11" x14ac:dyDescent="0.35">
      <c r="K365" s="2"/>
    </row>
    <row r="366" spans="11:11" x14ac:dyDescent="0.35">
      <c r="K366" s="2"/>
    </row>
    <row r="367" spans="11:11" x14ac:dyDescent="0.35">
      <c r="K367" s="2"/>
    </row>
    <row r="368" spans="11:11" x14ac:dyDescent="0.35">
      <c r="K368" s="2"/>
    </row>
    <row r="369" spans="11:11" x14ac:dyDescent="0.35">
      <c r="K369" s="2"/>
    </row>
    <row r="370" spans="11:11" x14ac:dyDescent="0.35">
      <c r="K370" s="2"/>
    </row>
    <row r="371" spans="11:11" x14ac:dyDescent="0.35">
      <c r="K371" s="2"/>
    </row>
    <row r="372" spans="11:11" x14ac:dyDescent="0.35">
      <c r="K372" s="2"/>
    </row>
    <row r="373" spans="11:11" x14ac:dyDescent="0.35">
      <c r="K373" s="2"/>
    </row>
    <row r="374" spans="11:11" x14ac:dyDescent="0.35">
      <c r="K374" s="2"/>
    </row>
    <row r="375" spans="11:11" x14ac:dyDescent="0.35">
      <c r="K375" s="2"/>
    </row>
    <row r="376" spans="11:11" x14ac:dyDescent="0.35">
      <c r="K376" s="2"/>
    </row>
    <row r="377" spans="11:11" x14ac:dyDescent="0.35">
      <c r="K377" s="2"/>
    </row>
    <row r="378" spans="11:11" x14ac:dyDescent="0.35">
      <c r="K378" s="2"/>
    </row>
    <row r="379" spans="11:11" x14ac:dyDescent="0.35">
      <c r="K379" s="2"/>
    </row>
    <row r="380" spans="11:11" x14ac:dyDescent="0.35">
      <c r="K380" s="2"/>
    </row>
    <row r="381" spans="11:11" x14ac:dyDescent="0.35">
      <c r="K381" s="2"/>
    </row>
    <row r="382" spans="11:11" x14ac:dyDescent="0.35">
      <c r="K382" s="2"/>
    </row>
    <row r="383" spans="11:11" x14ac:dyDescent="0.35">
      <c r="K383" s="2"/>
    </row>
    <row r="384" spans="11:11" x14ac:dyDescent="0.35">
      <c r="K384" s="2"/>
    </row>
    <row r="385" spans="11:11" x14ac:dyDescent="0.35">
      <c r="K385" s="2"/>
    </row>
    <row r="386" spans="11:11" x14ac:dyDescent="0.35">
      <c r="K386" s="2"/>
    </row>
    <row r="387" spans="11:11" x14ac:dyDescent="0.35">
      <c r="K387" s="2"/>
    </row>
    <row r="388" spans="11:11" x14ac:dyDescent="0.35">
      <c r="K388" s="2"/>
    </row>
    <row r="389" spans="11:11" x14ac:dyDescent="0.35">
      <c r="K389" s="2"/>
    </row>
    <row r="390" spans="11:11" x14ac:dyDescent="0.35">
      <c r="K390" s="2"/>
    </row>
    <row r="391" spans="11:11" x14ac:dyDescent="0.35">
      <c r="K391" s="2"/>
    </row>
    <row r="392" spans="11:11" x14ac:dyDescent="0.35">
      <c r="K392" s="2"/>
    </row>
    <row r="393" spans="11:11" x14ac:dyDescent="0.35">
      <c r="K393" s="2"/>
    </row>
    <row r="394" spans="11:11" x14ac:dyDescent="0.35">
      <c r="K394" s="2"/>
    </row>
    <row r="395" spans="11:11" x14ac:dyDescent="0.35">
      <c r="K395" s="2"/>
    </row>
    <row r="396" spans="11:11" x14ac:dyDescent="0.35">
      <c r="K396" s="2"/>
    </row>
    <row r="397" spans="11:11" x14ac:dyDescent="0.35">
      <c r="K397" s="2"/>
    </row>
    <row r="398" spans="11:11" x14ac:dyDescent="0.35">
      <c r="K398" s="2"/>
    </row>
    <row r="399" spans="11:11" x14ac:dyDescent="0.35">
      <c r="K399" s="2"/>
    </row>
    <row r="400" spans="11:11" x14ac:dyDescent="0.35">
      <c r="K400" s="2"/>
    </row>
    <row r="401" spans="11:11" x14ac:dyDescent="0.35">
      <c r="K401" s="2"/>
    </row>
    <row r="402" spans="11:11" x14ac:dyDescent="0.35">
      <c r="K402" s="2"/>
    </row>
    <row r="403" spans="11:11" x14ac:dyDescent="0.35">
      <c r="K403" s="2"/>
    </row>
    <row r="404" spans="11:11" x14ac:dyDescent="0.35">
      <c r="K404" s="2"/>
    </row>
    <row r="405" spans="11:11" x14ac:dyDescent="0.35">
      <c r="K405" s="2"/>
    </row>
    <row r="406" spans="11:11" x14ac:dyDescent="0.35">
      <c r="K406" s="2"/>
    </row>
    <row r="407" spans="11:11" x14ac:dyDescent="0.35">
      <c r="K407" s="2"/>
    </row>
    <row r="408" spans="11:11" x14ac:dyDescent="0.35">
      <c r="K408" s="2"/>
    </row>
    <row r="409" spans="11:11" x14ac:dyDescent="0.35">
      <c r="K409" s="2"/>
    </row>
    <row r="410" spans="11:11" x14ac:dyDescent="0.35">
      <c r="K410" s="2"/>
    </row>
    <row r="411" spans="11:11" x14ac:dyDescent="0.35">
      <c r="K411" s="2"/>
    </row>
    <row r="412" spans="11:11" x14ac:dyDescent="0.35">
      <c r="K412" s="2"/>
    </row>
    <row r="413" spans="11:11" x14ac:dyDescent="0.35">
      <c r="K413" s="2"/>
    </row>
    <row r="414" spans="11:11" x14ac:dyDescent="0.35">
      <c r="K414" s="2"/>
    </row>
    <row r="415" spans="11:11" x14ac:dyDescent="0.35">
      <c r="K415" s="2"/>
    </row>
    <row r="416" spans="11:11" x14ac:dyDescent="0.35">
      <c r="K416" s="2"/>
    </row>
    <row r="417" spans="11:11" x14ac:dyDescent="0.35">
      <c r="K417" s="2"/>
    </row>
    <row r="418" spans="11:11" x14ac:dyDescent="0.35">
      <c r="K418" s="2"/>
    </row>
    <row r="419" spans="11:11" x14ac:dyDescent="0.35">
      <c r="K419" s="2"/>
    </row>
    <row r="420" spans="11:11" x14ac:dyDescent="0.35">
      <c r="K420" s="2"/>
    </row>
    <row r="421" spans="11:11" x14ac:dyDescent="0.35">
      <c r="K421" s="2"/>
    </row>
    <row r="422" spans="11:11" x14ac:dyDescent="0.35">
      <c r="K422" s="2"/>
    </row>
    <row r="423" spans="11:11" x14ac:dyDescent="0.35">
      <c r="K423" s="2"/>
    </row>
    <row r="424" spans="11:11" x14ac:dyDescent="0.35">
      <c r="K424" s="2"/>
    </row>
    <row r="425" spans="11:11" x14ac:dyDescent="0.35">
      <c r="K425" s="2"/>
    </row>
    <row r="426" spans="11:11" x14ac:dyDescent="0.35">
      <c r="K426" s="2"/>
    </row>
    <row r="427" spans="11:11" x14ac:dyDescent="0.35">
      <c r="K427" s="2"/>
    </row>
    <row r="428" spans="11:11" x14ac:dyDescent="0.35">
      <c r="K428" s="2"/>
    </row>
    <row r="429" spans="11:11" x14ac:dyDescent="0.35">
      <c r="K429" s="2"/>
    </row>
    <row r="430" spans="11:11" x14ac:dyDescent="0.35">
      <c r="K430" s="2"/>
    </row>
    <row r="431" spans="11:11" x14ac:dyDescent="0.35">
      <c r="K431" s="2"/>
    </row>
    <row r="432" spans="11:11" x14ac:dyDescent="0.35">
      <c r="K432" s="2"/>
    </row>
    <row r="433" spans="11:11" x14ac:dyDescent="0.35">
      <c r="K433" s="2"/>
    </row>
    <row r="434" spans="11:11" x14ac:dyDescent="0.35">
      <c r="K434" s="2"/>
    </row>
    <row r="435" spans="11:11" x14ac:dyDescent="0.35">
      <c r="K435" s="2"/>
    </row>
    <row r="436" spans="11:11" x14ac:dyDescent="0.35">
      <c r="K436" s="2"/>
    </row>
    <row r="437" spans="11:11" x14ac:dyDescent="0.35">
      <c r="K437" s="2"/>
    </row>
    <row r="438" spans="11:11" x14ac:dyDescent="0.35">
      <c r="K438" s="2"/>
    </row>
    <row r="439" spans="11:11" x14ac:dyDescent="0.35">
      <c r="K439" s="2"/>
    </row>
    <row r="440" spans="11:11" x14ac:dyDescent="0.35">
      <c r="K440" s="2"/>
    </row>
    <row r="441" spans="11:11" x14ac:dyDescent="0.35">
      <c r="K441" s="2"/>
    </row>
    <row r="442" spans="11:11" x14ac:dyDescent="0.35">
      <c r="K442" s="2"/>
    </row>
    <row r="443" spans="11:11" x14ac:dyDescent="0.35">
      <c r="K443" s="2"/>
    </row>
    <row r="444" spans="11:11" x14ac:dyDescent="0.35">
      <c r="K444" s="2"/>
    </row>
    <row r="445" spans="11:11" x14ac:dyDescent="0.35">
      <c r="K445" s="2"/>
    </row>
    <row r="446" spans="11:11" x14ac:dyDescent="0.35">
      <c r="K446" s="2"/>
    </row>
    <row r="447" spans="11:11" x14ac:dyDescent="0.35">
      <c r="K447" s="2"/>
    </row>
    <row r="448" spans="11:11" x14ac:dyDescent="0.35">
      <c r="K448" s="2"/>
    </row>
    <row r="449" spans="11:11" x14ac:dyDescent="0.35">
      <c r="K449" s="2"/>
    </row>
    <row r="450" spans="11:11" x14ac:dyDescent="0.35">
      <c r="K450" s="2"/>
    </row>
    <row r="451" spans="11:11" x14ac:dyDescent="0.35">
      <c r="K451" s="2"/>
    </row>
    <row r="452" spans="11:11" x14ac:dyDescent="0.35">
      <c r="K452" s="2"/>
    </row>
    <row r="453" spans="11:11" x14ac:dyDescent="0.35">
      <c r="K453" s="2"/>
    </row>
    <row r="454" spans="11:11" x14ac:dyDescent="0.35">
      <c r="K454" s="2"/>
    </row>
    <row r="455" spans="11:11" x14ac:dyDescent="0.35">
      <c r="K455" s="2"/>
    </row>
    <row r="456" spans="11:11" x14ac:dyDescent="0.35">
      <c r="K456" s="2"/>
    </row>
    <row r="457" spans="11:11" x14ac:dyDescent="0.35">
      <c r="K457" s="2"/>
    </row>
    <row r="458" spans="11:11" x14ac:dyDescent="0.35">
      <c r="K458" s="2"/>
    </row>
    <row r="459" spans="11:11" x14ac:dyDescent="0.35">
      <c r="K459" s="2"/>
    </row>
    <row r="460" spans="11:11" x14ac:dyDescent="0.35">
      <c r="K460" s="2"/>
    </row>
    <row r="461" spans="11:11" x14ac:dyDescent="0.35">
      <c r="K461" s="2"/>
    </row>
    <row r="462" spans="11:11" x14ac:dyDescent="0.35">
      <c r="K462" s="2"/>
    </row>
    <row r="463" spans="11:11" x14ac:dyDescent="0.35">
      <c r="K463" s="2"/>
    </row>
    <row r="464" spans="11:11" x14ac:dyDescent="0.35">
      <c r="K464" s="2"/>
    </row>
    <row r="465" spans="11:11" x14ac:dyDescent="0.35">
      <c r="K465" s="2"/>
    </row>
    <row r="466" spans="11:11" x14ac:dyDescent="0.35">
      <c r="K466" s="2"/>
    </row>
    <row r="467" spans="11:11" x14ac:dyDescent="0.35">
      <c r="K467" s="2"/>
    </row>
    <row r="468" spans="11:11" x14ac:dyDescent="0.35">
      <c r="K468" s="2"/>
    </row>
    <row r="469" spans="11:11" x14ac:dyDescent="0.35">
      <c r="K469" s="2"/>
    </row>
    <row r="470" spans="11:11" x14ac:dyDescent="0.35">
      <c r="K470" s="2"/>
    </row>
    <row r="471" spans="11:11" x14ac:dyDescent="0.35">
      <c r="K471" s="2"/>
    </row>
    <row r="472" spans="11:11" x14ac:dyDescent="0.35">
      <c r="K472" s="2"/>
    </row>
    <row r="473" spans="11:11" x14ac:dyDescent="0.35">
      <c r="K473" s="2"/>
    </row>
    <row r="474" spans="11:11" x14ac:dyDescent="0.35">
      <c r="K474" s="2"/>
    </row>
    <row r="475" spans="11:11" x14ac:dyDescent="0.35">
      <c r="K475" s="2"/>
    </row>
    <row r="476" spans="11:11" x14ac:dyDescent="0.35">
      <c r="K476" s="2"/>
    </row>
    <row r="477" spans="11:11" x14ac:dyDescent="0.35">
      <c r="K477" s="2"/>
    </row>
    <row r="478" spans="11:11" x14ac:dyDescent="0.35">
      <c r="K478" s="2"/>
    </row>
    <row r="479" spans="11:11" x14ac:dyDescent="0.35">
      <c r="K479" s="2"/>
    </row>
    <row r="480" spans="11:11" x14ac:dyDescent="0.35">
      <c r="K480" s="2"/>
    </row>
    <row r="481" spans="11:11" x14ac:dyDescent="0.35">
      <c r="K481" s="2"/>
    </row>
    <row r="482" spans="11:11" x14ac:dyDescent="0.35">
      <c r="K482" s="2"/>
    </row>
    <row r="483" spans="11:11" x14ac:dyDescent="0.35">
      <c r="K483" s="2"/>
    </row>
    <row r="484" spans="11:11" x14ac:dyDescent="0.35">
      <c r="K484" s="2"/>
    </row>
    <row r="485" spans="11:11" x14ac:dyDescent="0.35">
      <c r="K485" s="2"/>
    </row>
    <row r="486" spans="11:11" x14ac:dyDescent="0.35">
      <c r="K486" s="2"/>
    </row>
    <row r="487" spans="11:11" x14ac:dyDescent="0.35">
      <c r="K487" s="2"/>
    </row>
    <row r="488" spans="11:11" x14ac:dyDescent="0.35">
      <c r="K488" s="2"/>
    </row>
    <row r="489" spans="11:11" x14ac:dyDescent="0.35">
      <c r="K489" s="2"/>
    </row>
    <row r="490" spans="11:11" x14ac:dyDescent="0.35">
      <c r="K490" s="2"/>
    </row>
    <row r="491" spans="11:11" x14ac:dyDescent="0.35">
      <c r="K491" s="2"/>
    </row>
    <row r="492" spans="11:11" x14ac:dyDescent="0.35">
      <c r="K492" s="2"/>
    </row>
    <row r="493" spans="11:11" x14ac:dyDescent="0.35">
      <c r="K493" s="2"/>
    </row>
    <row r="494" spans="11:11" x14ac:dyDescent="0.35">
      <c r="K494" s="2"/>
    </row>
    <row r="495" spans="11:11" x14ac:dyDescent="0.35">
      <c r="K495" s="2"/>
    </row>
    <row r="496" spans="11:11" x14ac:dyDescent="0.35">
      <c r="K496" s="2"/>
    </row>
    <row r="497" spans="11:11" x14ac:dyDescent="0.35">
      <c r="K497" s="2"/>
    </row>
    <row r="498" spans="11:11" x14ac:dyDescent="0.35">
      <c r="K498" s="2"/>
    </row>
    <row r="499" spans="11:11" x14ac:dyDescent="0.35">
      <c r="K499" s="2"/>
    </row>
    <row r="500" spans="11:11" x14ac:dyDescent="0.35">
      <c r="K500" s="2"/>
    </row>
    <row r="501" spans="11:11" x14ac:dyDescent="0.35">
      <c r="K501" s="2"/>
    </row>
    <row r="502" spans="11:11" x14ac:dyDescent="0.35">
      <c r="K502" s="2"/>
    </row>
    <row r="503" spans="11:11" x14ac:dyDescent="0.35">
      <c r="K503" s="2"/>
    </row>
    <row r="504" spans="11:11" x14ac:dyDescent="0.35">
      <c r="K504" s="2"/>
    </row>
    <row r="505" spans="11:11" x14ac:dyDescent="0.35">
      <c r="K505" s="2"/>
    </row>
    <row r="506" spans="11:11" x14ac:dyDescent="0.35">
      <c r="K506" s="2"/>
    </row>
    <row r="507" spans="11:11" x14ac:dyDescent="0.35">
      <c r="K507" s="2"/>
    </row>
    <row r="508" spans="11:11" x14ac:dyDescent="0.35">
      <c r="K508" s="2"/>
    </row>
    <row r="509" spans="11:11" x14ac:dyDescent="0.35">
      <c r="K509" s="2"/>
    </row>
    <row r="510" spans="11:11" x14ac:dyDescent="0.35">
      <c r="K510" s="2"/>
    </row>
    <row r="511" spans="11:11" x14ac:dyDescent="0.35">
      <c r="K511" s="2"/>
    </row>
    <row r="512" spans="11:11" x14ac:dyDescent="0.35">
      <c r="K512" s="2"/>
    </row>
    <row r="513" spans="11:11" x14ac:dyDescent="0.35">
      <c r="K513" s="2"/>
    </row>
    <row r="514" spans="11:11" x14ac:dyDescent="0.35">
      <c r="K514" s="2"/>
    </row>
    <row r="515" spans="11:11" x14ac:dyDescent="0.35">
      <c r="K515" s="2"/>
    </row>
    <row r="516" spans="11:11" x14ac:dyDescent="0.35">
      <c r="K516" s="2"/>
    </row>
    <row r="517" spans="11:11" x14ac:dyDescent="0.35">
      <c r="K517" s="2"/>
    </row>
    <row r="518" spans="11:11" x14ac:dyDescent="0.35">
      <c r="K518" s="2"/>
    </row>
    <row r="519" spans="11:11" x14ac:dyDescent="0.35">
      <c r="K519" s="2"/>
    </row>
    <row r="520" spans="11:11" x14ac:dyDescent="0.35">
      <c r="K520" s="2"/>
    </row>
    <row r="521" spans="11:11" x14ac:dyDescent="0.35">
      <c r="K521" s="2"/>
    </row>
    <row r="522" spans="11:11" x14ac:dyDescent="0.35">
      <c r="K522" s="2"/>
    </row>
    <row r="523" spans="11:11" x14ac:dyDescent="0.35">
      <c r="K523" s="2"/>
    </row>
    <row r="524" spans="11:11" x14ac:dyDescent="0.35">
      <c r="K524" s="2"/>
    </row>
    <row r="525" spans="11:11" x14ac:dyDescent="0.35">
      <c r="K525" s="2"/>
    </row>
    <row r="526" spans="11:11" x14ac:dyDescent="0.35">
      <c r="K52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5" sqref="B15"/>
    </sheetView>
  </sheetViews>
  <sheetFormatPr baseColWidth="10" defaultRowHeight="14.5" x14ac:dyDescent="0.35"/>
  <cols>
    <col min="1" max="1" width="16.54296875" customWidth="1"/>
  </cols>
  <sheetData>
    <row r="1" spans="1:2" x14ac:dyDescent="0.35">
      <c r="A1" t="s">
        <v>397</v>
      </c>
    </row>
    <row r="2" spans="1:2" x14ac:dyDescent="0.35">
      <c r="A2" s="5" t="s">
        <v>374</v>
      </c>
    </row>
    <row r="3" spans="1:2" x14ac:dyDescent="0.35">
      <c r="A3" t="s">
        <v>381</v>
      </c>
      <c r="B3" t="s">
        <v>380</v>
      </c>
    </row>
    <row r="4" spans="1:2" x14ac:dyDescent="0.35">
      <c r="A4" t="s">
        <v>382</v>
      </c>
      <c r="B4" t="s">
        <v>379</v>
      </c>
    </row>
    <row r="5" spans="1:2" x14ac:dyDescent="0.35">
      <c r="A5" t="s">
        <v>383</v>
      </c>
      <c r="B5" t="s">
        <v>377</v>
      </c>
    </row>
    <row r="6" spans="1:2" x14ac:dyDescent="0.35">
      <c r="A6" t="s">
        <v>384</v>
      </c>
      <c r="B6" t="s">
        <v>412</v>
      </c>
    </row>
    <row r="7" spans="1:2" x14ac:dyDescent="0.35">
      <c r="A7" t="s">
        <v>385</v>
      </c>
      <c r="B7" t="s">
        <v>376</v>
      </c>
    </row>
    <row r="8" spans="1:2" x14ac:dyDescent="0.35">
      <c r="A8" s="5" t="s">
        <v>375</v>
      </c>
    </row>
    <row r="9" spans="1:2" x14ac:dyDescent="0.35">
      <c r="A9" t="s">
        <v>370</v>
      </c>
      <c r="B9" t="s">
        <v>372</v>
      </c>
    </row>
    <row r="10" spans="1:2" x14ac:dyDescent="0.35">
      <c r="A10" t="s">
        <v>371</v>
      </c>
      <c r="B10" t="s">
        <v>373</v>
      </c>
    </row>
    <row r="11" spans="1:2" x14ac:dyDescent="0.35">
      <c r="A11" t="s">
        <v>386</v>
      </c>
      <c r="B11" t="s">
        <v>387</v>
      </c>
    </row>
    <row r="12" spans="1:2" x14ac:dyDescent="0.35">
      <c r="A12" t="s">
        <v>388</v>
      </c>
      <c r="B12" t="s">
        <v>389</v>
      </c>
    </row>
    <row r="13" spans="1:2" x14ac:dyDescent="0.35">
      <c r="A13" s="5" t="s">
        <v>411</v>
      </c>
    </row>
    <row r="14" spans="1:2" x14ac:dyDescent="0.35">
      <c r="A14" t="s">
        <v>378</v>
      </c>
      <c r="B14" t="s">
        <v>413</v>
      </c>
    </row>
    <row r="16" spans="1:2" x14ac:dyDescent="0.35">
      <c r="A16" t="s">
        <v>398</v>
      </c>
    </row>
    <row r="17" spans="1:2" x14ac:dyDescent="0.35">
      <c r="A17" t="s">
        <v>0</v>
      </c>
      <c r="B17" t="s">
        <v>403</v>
      </c>
    </row>
    <row r="18" spans="1:2" x14ac:dyDescent="0.35">
      <c r="A18" t="s">
        <v>1</v>
      </c>
      <c r="B18" t="s">
        <v>399</v>
      </c>
    </row>
    <row r="19" spans="1:2" x14ac:dyDescent="0.35">
      <c r="A19" t="s">
        <v>2</v>
      </c>
      <c r="B19" t="s">
        <v>400</v>
      </c>
    </row>
    <row r="20" spans="1:2" x14ac:dyDescent="0.35">
      <c r="A20" t="s">
        <v>3</v>
      </c>
      <c r="B20" t="s">
        <v>401</v>
      </c>
    </row>
    <row r="21" spans="1:2" x14ac:dyDescent="0.35">
      <c r="A21" t="s">
        <v>4</v>
      </c>
      <c r="B21" t="s">
        <v>402</v>
      </c>
    </row>
    <row r="22" spans="1:2" x14ac:dyDescent="0.35">
      <c r="A22" t="s">
        <v>5</v>
      </c>
      <c r="B22" t="s">
        <v>404</v>
      </c>
    </row>
    <row r="23" spans="1:2" x14ac:dyDescent="0.35">
      <c r="A23" t="s">
        <v>6</v>
      </c>
      <c r="B23" t="s">
        <v>405</v>
      </c>
    </row>
    <row r="24" spans="1:2" x14ac:dyDescent="0.35">
      <c r="A24" t="s">
        <v>7</v>
      </c>
      <c r="B24" t="s">
        <v>406</v>
      </c>
    </row>
    <row r="25" spans="1:2" x14ac:dyDescent="0.35">
      <c r="A25" t="s">
        <v>408</v>
      </c>
      <c r="B25" t="s">
        <v>409</v>
      </c>
    </row>
    <row r="26" spans="1:2" x14ac:dyDescent="0.35">
      <c r="A26" t="s">
        <v>410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Suggestions</vt:lpstr>
      <vt:lpstr>Legend</vt:lpstr>
      <vt:lpstr>N_TOTAL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Kähler, Maximilian</dc:creator>
  <cp:lastModifiedBy>Kähler, Maximilian</cp:lastModifiedBy>
  <dcterms:created xsi:type="dcterms:W3CDTF">2025-10-08T11:11:33Z</dcterms:created>
  <dcterms:modified xsi:type="dcterms:W3CDTF">2025-10-10T08:21:10Z</dcterms:modified>
</cp:coreProperties>
</file>