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A4067FA-20E6-4414-879B-632AA61D2121}" xr6:coauthVersionLast="40" xr6:coauthVersionMax="40" xr10:uidLastSave="{00000000-0000-0000-0000-000000000000}"/>
  <bookViews>
    <workbookView xWindow="0" yWindow="0" windowWidth="23040" windowHeight="9048"/>
  </bookViews>
  <sheets>
    <sheet name="Mixes-gene_expression" sheetId="1" r:id="rId1"/>
    <sheet name="Samples-dilutions" sheetId="17" r:id="rId2"/>
    <sheet name="Blank" sheetId="15" r:id="rId3"/>
    <sheet name="Template" sheetId="16" r:id="rId4"/>
  </sheets>
  <calcPr calcId="191029"/>
</workbook>
</file>

<file path=xl/calcChain.xml><?xml version="1.0" encoding="utf-8"?>
<calcChain xmlns="http://schemas.openxmlformats.org/spreadsheetml/2006/main">
  <c r="M31" i="17" l="1"/>
  <c r="L31" i="17"/>
  <c r="J31" i="17"/>
  <c r="I31" i="17"/>
  <c r="J30" i="17"/>
  <c r="L30" i="17" s="1"/>
  <c r="M30" i="17" s="1"/>
  <c r="I30" i="17"/>
  <c r="J29" i="17"/>
  <c r="L29" i="17"/>
  <c r="M29" i="17" s="1"/>
  <c r="I29" i="17"/>
  <c r="J28" i="17"/>
  <c r="L28" i="17" s="1"/>
  <c r="M28" i="17" s="1"/>
  <c r="M26" i="17"/>
  <c r="L26" i="17"/>
  <c r="J26" i="17"/>
  <c r="I26" i="17"/>
  <c r="J25" i="17"/>
  <c r="L25" i="17"/>
  <c r="M25" i="17" s="1"/>
  <c r="I25" i="17"/>
  <c r="J24" i="17"/>
  <c r="L24" i="17"/>
  <c r="M24" i="17"/>
  <c r="I24" i="17"/>
  <c r="J23" i="17"/>
  <c r="L23" i="17"/>
  <c r="M23" i="17" s="1"/>
  <c r="M21" i="17"/>
  <c r="L21" i="17"/>
  <c r="J21" i="17"/>
  <c r="I21" i="17"/>
  <c r="J20" i="17"/>
  <c r="L20" i="17"/>
  <c r="M20" i="17"/>
  <c r="I20" i="17"/>
  <c r="J19" i="17"/>
  <c r="L19" i="17"/>
  <c r="M19" i="17"/>
  <c r="I19" i="17"/>
  <c r="J18" i="17"/>
  <c r="L18" i="17"/>
  <c r="M18" i="17"/>
  <c r="M16" i="17"/>
  <c r="L16" i="17"/>
  <c r="J16" i="17"/>
  <c r="I16" i="17"/>
  <c r="J15" i="17"/>
  <c r="L15" i="17" s="1"/>
  <c r="M15" i="17" s="1"/>
  <c r="I15" i="17"/>
  <c r="J14" i="17"/>
  <c r="L14" i="17"/>
  <c r="M14" i="17"/>
  <c r="I14" i="17"/>
  <c r="J13" i="17"/>
  <c r="L13" i="17" s="1"/>
  <c r="M13" i="17" s="1"/>
  <c r="J11" i="17"/>
  <c r="L11" i="17"/>
  <c r="M11" i="17"/>
  <c r="I11" i="17"/>
  <c r="J10" i="17"/>
  <c r="L10" i="17"/>
  <c r="M10" i="17" s="1"/>
  <c r="I10" i="17"/>
  <c r="J9" i="17"/>
  <c r="L9" i="17"/>
  <c r="M9" i="17"/>
  <c r="I9" i="17"/>
  <c r="J8" i="17"/>
  <c r="L8" i="17"/>
  <c r="M8" i="17" s="1"/>
  <c r="I43" i="1"/>
  <c r="I42" i="1"/>
  <c r="I40" i="1"/>
  <c r="I39" i="1"/>
  <c r="I38" i="1"/>
  <c r="I44" i="1"/>
  <c r="E42" i="1"/>
  <c r="E44" i="1" s="1"/>
  <c r="E43" i="1"/>
  <c r="H44" i="1"/>
  <c r="F44" i="1"/>
  <c r="D44" i="1"/>
  <c r="E40" i="1"/>
  <c r="E39" i="1"/>
  <c r="E38" i="1"/>
  <c r="G43" i="1"/>
  <c r="G42" i="1"/>
  <c r="G41" i="1"/>
  <c r="G40" i="1"/>
  <c r="G39" i="1"/>
  <c r="G38" i="1"/>
  <c r="G44" i="1"/>
  <c r="C38" i="1"/>
  <c r="C44" i="1" s="1"/>
  <c r="B44" i="1"/>
  <c r="C43" i="1"/>
  <c r="C42" i="1"/>
  <c r="C41" i="1"/>
  <c r="C40" i="1"/>
  <c r="C39" i="1"/>
</calcChain>
</file>

<file path=xl/sharedStrings.xml><?xml version="1.0" encoding="utf-8"?>
<sst xmlns="http://schemas.openxmlformats.org/spreadsheetml/2006/main" count="210" uniqueCount="93">
  <si>
    <t>UMM (2x)</t>
  </si>
  <si>
    <t>FP</t>
  </si>
  <si>
    <t>RP</t>
  </si>
  <si>
    <t>Date:</t>
  </si>
  <si>
    <t>Gene</t>
  </si>
  <si>
    <t>probe</t>
  </si>
  <si>
    <t>H20</t>
  </si>
  <si>
    <t>sample</t>
  </si>
  <si>
    <t>A</t>
  </si>
  <si>
    <t>B</t>
  </si>
  <si>
    <t>C</t>
  </si>
  <si>
    <t>D</t>
  </si>
  <si>
    <t>E</t>
  </si>
  <si>
    <t>F</t>
  </si>
  <si>
    <t>G</t>
  </si>
  <si>
    <t>H</t>
  </si>
  <si>
    <t xml:space="preserve">Title: </t>
  </si>
  <si>
    <t>SDS file:</t>
  </si>
  <si>
    <t>cox</t>
  </si>
  <si>
    <t>PVY-NTN</t>
  </si>
  <si>
    <t>150 nM</t>
  </si>
  <si>
    <t>250 nM</t>
  </si>
  <si>
    <t>300 nM</t>
  </si>
  <si>
    <t xml:space="preserve">300 nM </t>
  </si>
  <si>
    <t>Σ</t>
  </si>
  <si>
    <t>No of reactions*</t>
  </si>
  <si>
    <t>Data you can use:</t>
  </si>
  <si>
    <t>conc.*</t>
  </si>
  <si>
    <t>final conc.**</t>
  </si>
  <si>
    <t>µl/reaction</t>
  </si>
  <si>
    <t>/</t>
  </si>
  <si>
    <t>Chemistry</t>
  </si>
  <si>
    <t>SYBR Green I</t>
  </si>
  <si>
    <t>TaqMan</t>
  </si>
  <si>
    <t>/ not applicable</t>
  </si>
  <si>
    <t>Probe</t>
  </si>
  <si>
    <t>* concentration of primer/probe in working solution</t>
  </si>
  <si>
    <t>30 µM</t>
  </si>
  <si>
    <t>10 µM</t>
  </si>
  <si>
    <t>5 µM</t>
  </si>
  <si>
    <t xml:space="preserve">reaction volume:  </t>
  </si>
  <si>
    <t>sample/reaction:</t>
  </si>
  <si>
    <t>Fill in the table:</t>
  </si>
  <si>
    <t>Amplicons:</t>
  </si>
  <si>
    <t>* calculate No. of reactions you need for each gene (all samples in duplicates, NTCs and spare)</t>
  </si>
  <si>
    <t>10 µl</t>
  </si>
  <si>
    <t>NTC1</t>
  </si>
  <si>
    <t>NTC2</t>
  </si>
  <si>
    <t>Realtime mastermix preparation - gene expression</t>
  </si>
  <si>
    <t>UMM/reaction:</t>
  </si>
  <si>
    <t>COX</t>
  </si>
  <si>
    <t>cab4</t>
  </si>
  <si>
    <t>Results:</t>
  </si>
  <si>
    <t>Mock-1dpi (100x)</t>
  </si>
  <si>
    <t>Mock-1dpi (1000x)</t>
  </si>
  <si>
    <t>Mock-6dpi (100x)</t>
  </si>
  <si>
    <t>Mock-6dpi (1000x)</t>
  </si>
  <si>
    <t>NTN-1dpi (100x)</t>
  </si>
  <si>
    <t>NTN-1dpi (1000x)</t>
  </si>
  <si>
    <t>NTN-6dpi (100x)</t>
  </si>
  <si>
    <t>NTN-6dpi (1000x)</t>
  </si>
  <si>
    <t>PR-1</t>
  </si>
  <si>
    <t>Mix smpl (10x)</t>
  </si>
  <si>
    <t>Mix smpl (100x)</t>
  </si>
  <si>
    <t>Mix smpl (1000x)</t>
  </si>
  <si>
    <t>Mix smpl (10000x)</t>
  </si>
  <si>
    <t>20 ul</t>
  </si>
  <si>
    <t>6 µl</t>
  </si>
  <si>
    <t>** final concentration of primer/probe in the 20 µl reaction mixture</t>
  </si>
  <si>
    <t>3ul vzorca v 1.5 ml epicah</t>
  </si>
  <si>
    <t>2ul ostane</t>
  </si>
  <si>
    <t>redčenja 100x 1000x</t>
  </si>
  <si>
    <t>krivulja</t>
  </si>
  <si>
    <t>po 1ul vsakega je 4ul</t>
  </si>
  <si>
    <t>10x-10000x redčimo</t>
  </si>
  <si>
    <t>x</t>
  </si>
  <si>
    <t>12 ul</t>
  </si>
  <si>
    <t>0 ul</t>
  </si>
  <si>
    <t>48 ul</t>
  </si>
  <si>
    <t>4x</t>
  </si>
  <si>
    <t>Najprej odpipetiramo 2 ul, kar ostane damo v mix smpl</t>
  </si>
  <si>
    <t>Sample</t>
  </si>
  <si>
    <t>Dilution</t>
  </si>
  <si>
    <t>Dilution factor</t>
  </si>
  <si>
    <t>Volume of sample (ul)</t>
  </si>
  <si>
    <t>Added volume (ul)</t>
  </si>
  <si>
    <t>Final volume of DNA (ul)</t>
  </si>
  <si>
    <t>We need</t>
  </si>
  <si>
    <t>Mix sample (4ul)</t>
  </si>
  <si>
    <t>Mock-1dpi (2 ul)</t>
  </si>
  <si>
    <t>Mock-6dpi (2 ul)</t>
  </si>
  <si>
    <t>NTN-1dpi (2 ul)</t>
  </si>
  <si>
    <t>NTN-6dpi (2 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</si>
</sst>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  <charset val="238"/>
    </font>
    <font>
      <sz val="8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4"/>
      <name val="Calibri"/>
      <family val="2"/>
      <charset val="238"/>
    </font>
    <font>
      <sz val="10"/>
      <name val="Calibri"/>
      <family val="2"/>
      <charset val="238"/>
    </font>
    <font>
      <b/>
      <sz val="16"/>
      <name val="Calibri"/>
      <family val="2"/>
      <charset val="238"/>
    </font>
    <font>
      <b/>
      <sz val="14"/>
      <name val="Calibri"/>
      <family val="2"/>
      <charset val="238"/>
    </font>
    <font>
      <sz val="11"/>
      <name val="Calibri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2"/>
      <color indexed="8"/>
      <name val="Calibri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14"/>
      <name val="Calibri"/>
      <family val="2"/>
      <charset val="238"/>
    </font>
    <font>
      <b/>
      <sz val="14"/>
      <name val="Calibri"/>
      <family val="2"/>
      <charset val="238"/>
    </font>
    <font>
      <b/>
      <sz val="12"/>
      <name val="Calibri"/>
      <family val="2"/>
      <charset val="238"/>
    </font>
    <font>
      <b/>
      <sz val="16"/>
      <name val="Calibri"/>
      <family val="2"/>
      <charset val="238"/>
    </font>
    <font>
      <sz val="12"/>
      <name val="Calibri"/>
      <family val="2"/>
      <charset val="238"/>
    </font>
    <font>
      <b/>
      <sz val="14"/>
      <color indexed="49"/>
      <name val="Calibri"/>
      <family val="2"/>
      <charset val="238"/>
    </font>
    <font>
      <sz val="8"/>
      <name val="Arial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8" fillId="2" borderId="4" xfId="0" applyFont="1" applyFill="1" applyBorder="1" applyAlignment="1"/>
    <xf numFmtId="0" fontId="9" fillId="0" borderId="0" xfId="0" applyFont="1"/>
    <xf numFmtId="0" fontId="9" fillId="0" borderId="0" xfId="0" applyFont="1" applyFill="1" applyBorder="1"/>
    <xf numFmtId="0" fontId="9" fillId="0" borderId="4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3" borderId="6" xfId="0" applyFont="1" applyFill="1" applyBorder="1" applyAlignment="1">
      <alignment horizontal="right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0" borderId="0" xfId="0" applyFont="1" applyAlignment="1"/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4" fillId="3" borderId="14" xfId="0" applyFont="1" applyFill="1" applyBorder="1"/>
    <xf numFmtId="0" fontId="4" fillId="3" borderId="15" xfId="0" applyFont="1" applyFill="1" applyBorder="1"/>
    <xf numFmtId="0" fontId="4" fillId="3" borderId="6" xfId="0" applyFont="1" applyFill="1" applyBorder="1"/>
    <xf numFmtId="0" fontId="4" fillId="0" borderId="0" xfId="0" applyFont="1" applyBorder="1" applyAlignment="1">
      <alignment horizontal="left"/>
    </xf>
    <xf numFmtId="0" fontId="8" fillId="2" borderId="16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4" fillId="3" borderId="14" xfId="0" applyFont="1" applyFill="1" applyBorder="1" applyAlignment="1">
      <alignment horizontal="right"/>
    </xf>
    <xf numFmtId="0" fontId="4" fillId="3" borderId="15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11" fillId="0" borderId="18" xfId="0" applyFont="1" applyBorder="1" applyAlignment="1">
      <alignment horizontal="center" wrapText="1" readingOrder="1"/>
    </xf>
    <xf numFmtId="0" fontId="11" fillId="0" borderId="19" xfId="0" applyFont="1" applyBorder="1" applyAlignment="1">
      <alignment horizontal="center" wrapText="1" readingOrder="1"/>
    </xf>
    <xf numFmtId="0" fontId="11" fillId="0" borderId="9" xfId="0" applyFont="1" applyBorder="1" applyAlignment="1">
      <alignment horizontal="center" wrapText="1" readingOrder="1"/>
    </xf>
    <xf numFmtId="0" fontId="15" fillId="3" borderId="20" xfId="0" applyFont="1" applyFill="1" applyBorder="1" applyAlignment="1">
      <alignment horizontal="right"/>
    </xf>
    <xf numFmtId="0" fontId="15" fillId="3" borderId="21" xfId="0" applyFont="1" applyFill="1" applyBorder="1" applyAlignment="1">
      <alignment horizontal="right"/>
    </xf>
    <xf numFmtId="0" fontId="15" fillId="3" borderId="22" xfId="0" applyFont="1" applyFill="1" applyBorder="1" applyAlignment="1">
      <alignment horizontal="right"/>
    </xf>
    <xf numFmtId="0" fontId="15" fillId="3" borderId="23" xfId="0" applyFont="1" applyFill="1" applyBorder="1" applyAlignment="1">
      <alignment horizontal="right"/>
    </xf>
    <xf numFmtId="0" fontId="16" fillId="2" borderId="24" xfId="0" applyFont="1" applyFill="1" applyBorder="1" applyAlignment="1">
      <alignment horizontal="right"/>
    </xf>
    <xf numFmtId="0" fontId="17" fillId="2" borderId="25" xfId="0" applyFont="1" applyFill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6" borderId="0" xfId="0" applyFont="1" applyFill="1" applyAlignment="1"/>
    <xf numFmtId="0" fontId="4" fillId="4" borderId="0" xfId="0" applyFont="1" applyFill="1" applyAlignment="1"/>
    <xf numFmtId="0" fontId="0" fillId="5" borderId="0" xfId="0" applyFill="1"/>
    <xf numFmtId="0" fontId="4" fillId="5" borderId="0" xfId="0" applyFont="1" applyFill="1" applyAlignment="1"/>
    <xf numFmtId="0" fontId="4" fillId="7" borderId="0" xfId="0" applyFont="1" applyFill="1" applyAlignment="1"/>
    <xf numFmtId="0" fontId="0" fillId="7" borderId="0" xfId="0" applyFill="1"/>
    <xf numFmtId="0" fontId="5" fillId="0" borderId="29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wrapText="1" readingOrder="1"/>
    </xf>
    <xf numFmtId="0" fontId="11" fillId="0" borderId="31" xfId="0" applyFont="1" applyBorder="1" applyAlignment="1">
      <alignment horizontal="center" wrapText="1" readingOrder="1"/>
    </xf>
    <xf numFmtId="0" fontId="11" fillId="0" borderId="32" xfId="0" applyFont="1" applyBorder="1" applyAlignment="1">
      <alignment horizontal="center" wrapText="1" readingOrder="1"/>
    </xf>
    <xf numFmtId="0" fontId="15" fillId="3" borderId="33" xfId="0" applyFont="1" applyFill="1" applyBorder="1" applyAlignment="1">
      <alignment horizontal="right"/>
    </xf>
    <xf numFmtId="0" fontId="19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 wrapText="1" readingOrder="1"/>
    </xf>
    <xf numFmtId="0" fontId="11" fillId="0" borderId="36" xfId="0" applyFont="1" applyBorder="1" applyAlignment="1">
      <alignment horizontal="center" wrapText="1" readingOrder="1"/>
    </xf>
    <xf numFmtId="0" fontId="11" fillId="0" borderId="3" xfId="0" applyFont="1" applyBorder="1" applyAlignment="1">
      <alignment horizontal="center" wrapText="1" readingOrder="1"/>
    </xf>
    <xf numFmtId="0" fontId="11" fillId="0" borderId="37" xfId="0" applyFont="1" applyBorder="1" applyAlignment="1">
      <alignment horizontal="center" wrapText="1" readingOrder="1"/>
    </xf>
    <xf numFmtId="0" fontId="19" fillId="0" borderId="38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1" fillId="0" borderId="18" xfId="0" applyFont="1" applyFill="1" applyBorder="1" applyAlignment="1">
      <alignment horizontal="center" wrapText="1" readingOrder="1"/>
    </xf>
    <xf numFmtId="0" fontId="11" fillId="0" borderId="31" xfId="0" applyFont="1" applyFill="1" applyBorder="1" applyAlignment="1">
      <alignment horizontal="center" wrapText="1" readingOrder="1"/>
    </xf>
    <xf numFmtId="0" fontId="11" fillId="0" borderId="19" xfId="0" applyFont="1" applyFill="1" applyBorder="1" applyAlignment="1">
      <alignment horizontal="center" wrapText="1" readingOrder="1"/>
    </xf>
    <xf numFmtId="0" fontId="11" fillId="0" borderId="35" xfId="0" applyFont="1" applyFill="1" applyBorder="1" applyAlignment="1">
      <alignment horizontal="center" wrapText="1" readingOrder="1"/>
    </xf>
    <xf numFmtId="0" fontId="11" fillId="0" borderId="30" xfId="0" applyFont="1" applyFill="1" applyBorder="1" applyAlignment="1">
      <alignment horizontal="center" wrapText="1" readingOrder="1"/>
    </xf>
    <xf numFmtId="0" fontId="11" fillId="0" borderId="32" xfId="0" applyFont="1" applyFill="1" applyBorder="1" applyAlignment="1">
      <alignment horizontal="center" wrapText="1" readingOrder="1"/>
    </xf>
    <xf numFmtId="0" fontId="11" fillId="0" borderId="36" xfId="0" applyFont="1" applyFill="1" applyBorder="1" applyAlignment="1">
      <alignment horizontal="center" wrapText="1" readingOrder="1"/>
    </xf>
    <xf numFmtId="0" fontId="11" fillId="0" borderId="9" xfId="0" applyFont="1" applyFill="1" applyBorder="1" applyAlignment="1">
      <alignment horizontal="center" wrapText="1" readingOrder="1"/>
    </xf>
    <xf numFmtId="0" fontId="11" fillId="0" borderId="37" xfId="0" applyFont="1" applyFill="1" applyBorder="1" applyAlignment="1">
      <alignment horizontal="center" wrapText="1" readingOrder="1"/>
    </xf>
    <xf numFmtId="0" fontId="11" fillId="0" borderId="3" xfId="0" applyFont="1" applyFill="1" applyBorder="1" applyAlignment="1">
      <alignment horizontal="center" wrapText="1" readingOrder="1"/>
    </xf>
    <xf numFmtId="0" fontId="3" fillId="0" borderId="0" xfId="0" applyFont="1"/>
    <xf numFmtId="0" fontId="14" fillId="8" borderId="5" xfId="0" applyFont="1" applyFill="1" applyBorder="1" applyProtection="1">
      <protection locked="0"/>
    </xf>
    <xf numFmtId="0" fontId="14" fillId="0" borderId="5" xfId="0" applyFont="1" applyFill="1" applyBorder="1" applyAlignment="1" applyProtection="1">
      <alignment horizontal="center"/>
      <protection locked="0"/>
    </xf>
    <xf numFmtId="0" fontId="12" fillId="8" borderId="4" xfId="0" applyFont="1" applyFill="1" applyBorder="1" applyAlignment="1" applyProtection="1">
      <alignment horizontal="center"/>
    </xf>
    <xf numFmtId="0" fontId="12" fillId="0" borderId="4" xfId="0" applyFont="1" applyFill="1" applyBorder="1" applyAlignment="1" applyProtection="1">
      <alignment horizontal="center"/>
      <protection locked="0"/>
    </xf>
    <xf numFmtId="0" fontId="14" fillId="8" borderId="39" xfId="0" applyFont="1" applyFill="1" applyBorder="1" applyProtection="1">
      <protection locked="0"/>
    </xf>
    <xf numFmtId="0" fontId="14" fillId="8" borderId="5" xfId="0" applyFont="1" applyFill="1" applyBorder="1" applyAlignment="1" applyProtection="1">
      <alignment horizontal="left"/>
      <protection locked="0"/>
    </xf>
    <xf numFmtId="0" fontId="14" fillId="0" borderId="4" xfId="0" applyFont="1" applyFill="1" applyBorder="1" applyAlignment="1" applyProtection="1">
      <alignment horizontal="center"/>
    </xf>
    <xf numFmtId="0" fontId="3" fillId="0" borderId="0" xfId="0" applyFont="1" applyFill="1" applyBorder="1"/>
    <xf numFmtId="0" fontId="20" fillId="0" borderId="20" xfId="0" applyFont="1" applyBorder="1" applyAlignment="1">
      <alignment horizontal="center"/>
    </xf>
    <xf numFmtId="0" fontId="20" fillId="0" borderId="4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4" fillId="8" borderId="43" xfId="0" applyFont="1" applyFill="1" applyBorder="1" applyAlignment="1" applyProtection="1">
      <alignment horizontal="center" vertical="top" wrapText="1"/>
      <protection locked="0"/>
    </xf>
    <xf numFmtId="0" fontId="14" fillId="8" borderId="44" xfId="0" applyFont="1" applyFill="1" applyBorder="1" applyAlignment="1" applyProtection="1">
      <alignment horizontal="center" vertical="top" wrapText="1"/>
      <protection locked="0"/>
    </xf>
    <xf numFmtId="0" fontId="14" fillId="8" borderId="45" xfId="0" applyFont="1" applyFill="1" applyBorder="1" applyAlignment="1" applyProtection="1">
      <alignment horizontal="center" vertical="top" wrapText="1"/>
      <protection locked="0"/>
    </xf>
    <xf numFmtId="0" fontId="14" fillId="8" borderId="46" xfId="0" applyFont="1" applyFill="1" applyBorder="1" applyAlignment="1" applyProtection="1">
      <alignment horizontal="center" vertical="top" wrapText="1"/>
      <protection locked="0"/>
    </xf>
    <xf numFmtId="0" fontId="14" fillId="8" borderId="0" xfId="0" applyFont="1" applyFill="1" applyBorder="1" applyAlignment="1" applyProtection="1">
      <alignment horizontal="center" vertical="top" wrapText="1"/>
      <protection locked="0"/>
    </xf>
    <xf numFmtId="0" fontId="14" fillId="8" borderId="47" xfId="0" applyFont="1" applyFill="1" applyBorder="1" applyAlignment="1" applyProtection="1">
      <alignment horizontal="center" vertical="top" wrapText="1"/>
      <protection locked="0"/>
    </xf>
    <xf numFmtId="0" fontId="14" fillId="8" borderId="48" xfId="0" applyFont="1" applyFill="1" applyBorder="1" applyAlignment="1" applyProtection="1">
      <alignment horizontal="center" vertical="top" wrapText="1"/>
      <protection locked="0"/>
    </xf>
    <xf numFmtId="0" fontId="14" fillId="8" borderId="49" xfId="0" applyFont="1" applyFill="1" applyBorder="1" applyAlignment="1" applyProtection="1">
      <alignment horizontal="center" vertical="top" wrapText="1"/>
      <protection locked="0"/>
    </xf>
    <xf numFmtId="0" fontId="14" fillId="8" borderId="50" xfId="0" applyFont="1" applyFill="1" applyBorder="1" applyAlignment="1" applyProtection="1">
      <alignment horizontal="center" vertical="top" wrapText="1"/>
      <protection locked="0"/>
    </xf>
    <xf numFmtId="0" fontId="1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12" fillId="0" borderId="43" xfId="0" applyFont="1" applyBorder="1" applyAlignment="1" applyProtection="1">
      <alignment horizontal="center" vertical="center" wrapText="1"/>
      <protection locked="0"/>
    </xf>
    <xf numFmtId="0" fontId="12" fillId="0" borderId="44" xfId="0" applyFont="1" applyBorder="1" applyAlignment="1" applyProtection="1">
      <alignment horizontal="center" vertical="center" wrapText="1"/>
      <protection locked="0"/>
    </xf>
    <xf numFmtId="0" fontId="12" fillId="0" borderId="45" xfId="0" applyFont="1" applyBorder="1" applyAlignment="1" applyProtection="1">
      <alignment horizontal="center" vertical="center" wrapText="1"/>
      <protection locked="0"/>
    </xf>
    <xf numFmtId="0" fontId="12" fillId="0" borderId="48" xfId="0" applyFont="1" applyBorder="1" applyAlignment="1" applyProtection="1">
      <alignment horizontal="center" vertical="center" wrapText="1"/>
      <protection locked="0"/>
    </xf>
    <xf numFmtId="0" fontId="12" fillId="0" borderId="49" xfId="0" applyFont="1" applyBorder="1" applyAlignment="1" applyProtection="1">
      <alignment horizontal="center" vertical="center" wrapText="1"/>
      <protection locked="0"/>
    </xf>
    <xf numFmtId="0" fontId="12" fillId="0" borderId="50" xfId="0" applyFont="1" applyBorder="1" applyAlignment="1" applyProtection="1">
      <alignment horizontal="center" vertical="center" wrapText="1"/>
      <protection locked="0"/>
    </xf>
    <xf numFmtId="0" fontId="5" fillId="6" borderId="2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C1" workbookViewId="0">
      <selection activeCell="A5" sqref="A5"/>
    </sheetView>
  </sheetViews>
  <sheetFormatPr defaultRowHeight="13.2" x14ac:dyDescent="0.25"/>
  <cols>
    <col min="1" max="1" width="23.109375" customWidth="1"/>
    <col min="2" max="2" width="14" customWidth="1"/>
    <col min="3" max="3" width="13.44140625" customWidth="1"/>
    <col min="4" max="4" width="12.6640625" customWidth="1"/>
    <col min="5" max="5" width="14.109375" customWidth="1"/>
    <col min="6" max="6" width="12.44140625" customWidth="1"/>
    <col min="7" max="8" width="12.5546875" customWidth="1"/>
    <col min="9" max="9" width="16.33203125" customWidth="1"/>
    <col min="10" max="10" width="11.5546875" customWidth="1"/>
    <col min="11" max="11" width="11.6640625" customWidth="1"/>
    <col min="12" max="12" width="13" customWidth="1"/>
    <col min="13" max="13" width="10.88671875" bestFit="1" customWidth="1"/>
    <col min="14" max="14" width="12.5546875" customWidth="1"/>
    <col min="15" max="15" width="11.6640625" customWidth="1"/>
    <col min="16" max="16" width="13.44140625" customWidth="1"/>
    <col min="17" max="17" width="11.6640625" customWidth="1"/>
    <col min="18" max="18" width="11.88671875" customWidth="1"/>
    <col min="19" max="19" width="11.44140625" customWidth="1"/>
    <col min="20" max="20" width="13.109375" customWidth="1"/>
    <col min="21" max="21" width="12.109375" customWidth="1"/>
    <col min="22" max="22" width="10.88671875" customWidth="1"/>
  </cols>
  <sheetData>
    <row r="1" spans="1:14" ht="21" x14ac:dyDescent="0.4">
      <c r="A1" s="11" t="s">
        <v>48</v>
      </c>
      <c r="B1" s="10"/>
      <c r="C1" s="10"/>
      <c r="D1" s="10"/>
      <c r="E1" s="10"/>
      <c r="F1" s="5"/>
      <c r="G1" s="5"/>
      <c r="H1" s="5"/>
      <c r="I1" s="5"/>
    </row>
    <row r="2" spans="1:14" ht="18" x14ac:dyDescent="0.35">
      <c r="A2" s="12"/>
      <c r="B2" s="10"/>
      <c r="C2" s="10"/>
      <c r="D2" s="10"/>
      <c r="E2" s="10"/>
      <c r="F2" s="5"/>
      <c r="G2" s="5"/>
      <c r="H2" s="5"/>
      <c r="I2" s="5"/>
    </row>
    <row r="3" spans="1:14" ht="18" x14ac:dyDescent="0.35">
      <c r="A3" s="112" t="s">
        <v>3</v>
      </c>
      <c r="B3" s="112"/>
      <c r="C3" s="10"/>
      <c r="D3" s="10"/>
      <c r="E3" s="10"/>
      <c r="F3" s="5"/>
      <c r="G3" s="5"/>
      <c r="H3" s="5"/>
      <c r="I3" s="5"/>
    </row>
    <row r="4" spans="1:14" ht="18.600000000000001" thickBot="1" x14ac:dyDescent="0.4">
      <c r="A4" s="27" t="s">
        <v>26</v>
      </c>
      <c r="B4" s="34"/>
      <c r="C4" s="10"/>
      <c r="D4" s="10"/>
      <c r="E4" s="10"/>
      <c r="F4" s="5"/>
      <c r="G4" s="5"/>
      <c r="H4" s="5"/>
      <c r="I4" s="5"/>
    </row>
    <row r="5" spans="1:14" ht="18" x14ac:dyDescent="0.35">
      <c r="A5" s="31" t="s">
        <v>40</v>
      </c>
      <c r="B5" s="28" t="s">
        <v>66</v>
      </c>
      <c r="D5" s="10"/>
      <c r="E5" s="6"/>
      <c r="F5" s="13"/>
      <c r="G5" s="10"/>
      <c r="H5" s="10"/>
      <c r="I5" s="5"/>
    </row>
    <row r="6" spans="1:14" ht="18" x14ac:dyDescent="0.35">
      <c r="A6" s="32" t="s">
        <v>49</v>
      </c>
      <c r="B6" s="29" t="s">
        <v>45</v>
      </c>
      <c r="D6" s="10"/>
      <c r="E6" s="10"/>
      <c r="F6" s="5"/>
      <c r="G6" s="5"/>
      <c r="H6" s="5"/>
      <c r="I6" s="5"/>
    </row>
    <row r="7" spans="1:14" ht="18.600000000000001" thickBot="1" x14ac:dyDescent="0.4">
      <c r="A7" s="33" t="s">
        <v>41</v>
      </c>
      <c r="B7" s="30" t="s">
        <v>67</v>
      </c>
      <c r="D7" s="10"/>
      <c r="E7" s="10"/>
      <c r="F7" s="5"/>
      <c r="G7" s="5"/>
      <c r="H7" s="5"/>
      <c r="I7" s="5"/>
    </row>
    <row r="8" spans="1:14" ht="13.8" thickBot="1" x14ac:dyDescent="0.3">
      <c r="C8" s="2"/>
      <c r="D8" s="2"/>
      <c r="E8" s="3"/>
      <c r="F8" s="3"/>
      <c r="G8" s="3"/>
      <c r="H8" s="3"/>
      <c r="I8" s="3"/>
      <c r="J8" s="3"/>
    </row>
    <row r="9" spans="1:14" ht="18" x14ac:dyDescent="0.35">
      <c r="A9" s="7" t="s">
        <v>31</v>
      </c>
      <c r="B9" s="106" t="s">
        <v>33</v>
      </c>
      <c r="C9" s="107"/>
      <c r="D9" s="108"/>
      <c r="E9" s="106" t="s">
        <v>32</v>
      </c>
      <c r="F9" s="107"/>
      <c r="G9" s="108"/>
      <c r="H9" s="106" t="s">
        <v>33</v>
      </c>
      <c r="I9" s="107"/>
      <c r="J9" s="108"/>
      <c r="K9" s="106" t="s">
        <v>32</v>
      </c>
      <c r="L9" s="107"/>
      <c r="M9" s="108"/>
    </row>
    <row r="10" spans="1:14" ht="18" x14ac:dyDescent="0.35">
      <c r="A10" s="7" t="s">
        <v>4</v>
      </c>
      <c r="B10" s="109" t="s">
        <v>18</v>
      </c>
      <c r="C10" s="110"/>
      <c r="D10" s="111"/>
      <c r="E10" s="109" t="s">
        <v>51</v>
      </c>
      <c r="F10" s="110"/>
      <c r="G10" s="111"/>
      <c r="H10" s="109" t="s">
        <v>19</v>
      </c>
      <c r="I10" s="110"/>
      <c r="J10" s="111"/>
      <c r="K10" s="109" t="s">
        <v>61</v>
      </c>
      <c r="L10" s="110"/>
      <c r="M10" s="111"/>
    </row>
    <row r="11" spans="1:14" ht="18.600000000000001" thickBot="1" x14ac:dyDescent="0.4">
      <c r="A11" s="8"/>
      <c r="B11" s="19" t="s">
        <v>27</v>
      </c>
      <c r="C11" s="15" t="s">
        <v>28</v>
      </c>
      <c r="D11" s="24" t="s">
        <v>29</v>
      </c>
      <c r="E11" s="19" t="s">
        <v>27</v>
      </c>
      <c r="F11" s="15" t="s">
        <v>28</v>
      </c>
      <c r="G11" s="24" t="s">
        <v>29</v>
      </c>
      <c r="H11" s="35" t="s">
        <v>27</v>
      </c>
      <c r="I11" s="15" t="s">
        <v>28</v>
      </c>
      <c r="J11" s="24" t="s">
        <v>29</v>
      </c>
      <c r="K11" s="35" t="s">
        <v>27</v>
      </c>
      <c r="L11" s="15" t="s">
        <v>28</v>
      </c>
      <c r="M11" s="24" t="s">
        <v>29</v>
      </c>
      <c r="N11" s="5"/>
    </row>
    <row r="12" spans="1:14" ht="18" x14ac:dyDescent="0.35">
      <c r="A12" s="38" t="s">
        <v>35</v>
      </c>
      <c r="B12" s="20" t="s">
        <v>38</v>
      </c>
      <c r="C12" s="18" t="s">
        <v>20</v>
      </c>
      <c r="D12" s="25">
        <v>0.3</v>
      </c>
      <c r="E12" s="20" t="s">
        <v>30</v>
      </c>
      <c r="F12" s="18" t="s">
        <v>30</v>
      </c>
      <c r="G12" s="25" t="s">
        <v>30</v>
      </c>
      <c r="H12" s="36" t="s">
        <v>39</v>
      </c>
      <c r="I12" s="18" t="s">
        <v>20</v>
      </c>
      <c r="J12" s="25">
        <v>0.6</v>
      </c>
      <c r="K12" s="20" t="s">
        <v>30</v>
      </c>
      <c r="L12" s="18" t="s">
        <v>30</v>
      </c>
      <c r="M12" s="25" t="s">
        <v>30</v>
      </c>
      <c r="N12" s="5"/>
    </row>
    <row r="13" spans="1:14" ht="18" x14ac:dyDescent="0.35">
      <c r="A13" s="39" t="s">
        <v>1</v>
      </c>
      <c r="B13" s="20" t="s">
        <v>37</v>
      </c>
      <c r="C13" s="18" t="s">
        <v>22</v>
      </c>
      <c r="D13" s="25">
        <v>0.2</v>
      </c>
      <c r="E13" s="20" t="s">
        <v>37</v>
      </c>
      <c r="F13" s="18" t="s">
        <v>23</v>
      </c>
      <c r="G13" s="25">
        <v>0.2</v>
      </c>
      <c r="H13" s="36" t="s">
        <v>38</v>
      </c>
      <c r="I13" s="18" t="s">
        <v>21</v>
      </c>
      <c r="J13" s="25">
        <v>0.5</v>
      </c>
      <c r="K13" s="20" t="s">
        <v>37</v>
      </c>
      <c r="L13" s="18" t="s">
        <v>23</v>
      </c>
      <c r="M13" s="25">
        <v>0.2</v>
      </c>
      <c r="N13" s="5"/>
    </row>
    <row r="14" spans="1:14" ht="18.600000000000001" thickBot="1" x14ac:dyDescent="0.4">
      <c r="A14" s="21" t="s">
        <v>2</v>
      </c>
      <c r="B14" s="22" t="s">
        <v>37</v>
      </c>
      <c r="C14" s="23" t="s">
        <v>22</v>
      </c>
      <c r="D14" s="26">
        <v>0.2</v>
      </c>
      <c r="E14" s="22" t="s">
        <v>37</v>
      </c>
      <c r="F14" s="23" t="s">
        <v>23</v>
      </c>
      <c r="G14" s="26">
        <v>0.2</v>
      </c>
      <c r="H14" s="37" t="s">
        <v>38</v>
      </c>
      <c r="I14" s="23" t="s">
        <v>21</v>
      </c>
      <c r="J14" s="26">
        <v>0.5</v>
      </c>
      <c r="K14" s="22" t="s">
        <v>37</v>
      </c>
      <c r="L14" s="23" t="s">
        <v>23</v>
      </c>
      <c r="M14" s="26">
        <v>0.2</v>
      </c>
      <c r="N14" s="5"/>
    </row>
    <row r="15" spans="1:14" ht="18" x14ac:dyDescent="0.35">
      <c r="A15" s="4"/>
      <c r="B15" s="9"/>
      <c r="C15" s="9"/>
      <c r="D15" s="10"/>
      <c r="E15" s="6"/>
      <c r="F15" s="6"/>
      <c r="G15" s="10"/>
      <c r="H15" s="6"/>
      <c r="I15" s="6"/>
      <c r="J15" s="10"/>
      <c r="K15" s="10"/>
      <c r="L15" s="10"/>
      <c r="N15" s="5"/>
    </row>
    <row r="16" spans="1:14" ht="15.6" x14ac:dyDescent="0.3">
      <c r="A16" s="16" t="s">
        <v>36</v>
      </c>
      <c r="B16" s="16"/>
      <c r="C16" s="16"/>
      <c r="D16" s="5"/>
      <c r="F16" s="5"/>
      <c r="G16" s="5"/>
      <c r="H16" s="5"/>
      <c r="I16" s="5"/>
      <c r="J16" s="5"/>
      <c r="K16" s="5"/>
      <c r="L16" s="5"/>
      <c r="N16" s="5"/>
    </row>
    <row r="17" spans="1:12" ht="15.6" x14ac:dyDescent="0.3">
      <c r="A17" s="17" t="s">
        <v>68</v>
      </c>
      <c r="B17" s="16"/>
      <c r="C17" s="16"/>
      <c r="D17" s="5"/>
      <c r="F17" s="5"/>
      <c r="G17" s="5"/>
      <c r="H17" s="5"/>
      <c r="I17" s="5"/>
      <c r="J17" s="5"/>
      <c r="K17" s="5"/>
      <c r="L17" s="5"/>
    </row>
    <row r="18" spans="1:12" ht="15.6" x14ac:dyDescent="0.3">
      <c r="A18" s="16" t="s">
        <v>34</v>
      </c>
      <c r="B18" s="5"/>
      <c r="C18" s="5"/>
      <c r="D18" s="5"/>
      <c r="F18" s="5"/>
      <c r="G18" s="5"/>
      <c r="H18" s="5"/>
      <c r="I18" s="5"/>
      <c r="J18" s="5"/>
      <c r="K18" s="5"/>
      <c r="L18" s="5"/>
    </row>
    <row r="20" spans="1:12" ht="18.600000000000001" thickBot="1" x14ac:dyDescent="0.4">
      <c r="A20" s="10" t="s">
        <v>42</v>
      </c>
    </row>
    <row r="21" spans="1:12" ht="18.600000000000001" thickBot="1" x14ac:dyDescent="0.4">
      <c r="A21" s="47" t="s">
        <v>4</v>
      </c>
      <c r="B21" s="104"/>
      <c r="C21" s="105"/>
      <c r="D21" s="104"/>
      <c r="E21" s="105"/>
      <c r="F21" s="104"/>
      <c r="G21" s="105"/>
      <c r="H21" s="104"/>
      <c r="I21" s="105"/>
    </row>
    <row r="22" spans="1:12" ht="21.6" thickBot="1" x14ac:dyDescent="0.45">
      <c r="A22" s="47" t="s">
        <v>25</v>
      </c>
      <c r="B22" s="53">
        <v>1</v>
      </c>
      <c r="C22" s="54"/>
      <c r="D22" s="55">
        <v>1</v>
      </c>
      <c r="E22" s="54"/>
      <c r="F22" s="55">
        <v>1</v>
      </c>
      <c r="G22" s="54"/>
      <c r="H22" s="55">
        <v>1</v>
      </c>
      <c r="I22" s="54"/>
    </row>
    <row r="23" spans="1:12" ht="18" x14ac:dyDescent="0.35">
      <c r="A23" s="48" t="s">
        <v>0</v>
      </c>
      <c r="B23" s="44"/>
      <c r="C23" s="73"/>
      <c r="D23" s="44"/>
      <c r="E23" s="73"/>
      <c r="F23" s="44"/>
      <c r="G23" s="73"/>
      <c r="H23" s="83"/>
      <c r="I23" s="84"/>
    </row>
    <row r="24" spans="1:12" ht="18" x14ac:dyDescent="0.35">
      <c r="A24" s="49" t="s">
        <v>1</v>
      </c>
      <c r="B24" s="45"/>
      <c r="C24" s="77"/>
      <c r="D24" s="45"/>
      <c r="E24" s="77"/>
      <c r="F24" s="45"/>
      <c r="G24" s="77"/>
      <c r="H24" s="85"/>
      <c r="I24" s="86"/>
    </row>
    <row r="25" spans="1:12" ht="18" x14ac:dyDescent="0.35">
      <c r="A25" s="49" t="s">
        <v>2</v>
      </c>
      <c r="B25" s="45"/>
      <c r="C25" s="72"/>
      <c r="D25" s="45"/>
      <c r="E25" s="72"/>
      <c r="F25" s="45"/>
      <c r="G25" s="72"/>
      <c r="H25" s="85"/>
      <c r="I25" s="87"/>
    </row>
    <row r="26" spans="1:12" ht="18" x14ac:dyDescent="0.35">
      <c r="A26" s="48" t="s">
        <v>5</v>
      </c>
      <c r="B26" s="45"/>
      <c r="C26" s="74"/>
      <c r="D26" s="45"/>
      <c r="E26" s="74"/>
      <c r="F26" s="45"/>
      <c r="G26" s="74"/>
      <c r="H26" s="85"/>
      <c r="I26" s="88"/>
    </row>
    <row r="27" spans="1:12" ht="18" x14ac:dyDescent="0.35">
      <c r="A27" s="50" t="s">
        <v>6</v>
      </c>
      <c r="B27" s="78"/>
      <c r="C27" s="46"/>
      <c r="D27" s="78"/>
      <c r="E27" s="46"/>
      <c r="F27" s="78"/>
      <c r="G27" s="46"/>
      <c r="H27" s="89"/>
      <c r="I27" s="90"/>
    </row>
    <row r="28" spans="1:12" ht="18.600000000000001" thickBot="1" x14ac:dyDescent="0.4">
      <c r="A28" s="75" t="s">
        <v>7</v>
      </c>
      <c r="B28" s="80"/>
      <c r="C28" s="79"/>
      <c r="D28" s="80"/>
      <c r="E28" s="79"/>
      <c r="F28" s="80"/>
      <c r="G28" s="79"/>
      <c r="H28" s="91"/>
      <c r="I28" s="92"/>
    </row>
    <row r="29" spans="1:12" ht="18.600000000000001" thickBot="1" x14ac:dyDescent="0.4">
      <c r="A29" s="51" t="s">
        <v>24</v>
      </c>
      <c r="B29" s="52"/>
      <c r="C29" s="76"/>
      <c r="D29" s="52"/>
      <c r="E29" s="76"/>
      <c r="F29" s="52"/>
      <c r="G29" s="81"/>
      <c r="H29" s="52"/>
      <c r="I29" s="82"/>
    </row>
    <row r="31" spans="1:12" ht="18" x14ac:dyDescent="0.35">
      <c r="A31" s="14" t="s">
        <v>44</v>
      </c>
      <c r="B31" s="14"/>
      <c r="C31" s="14"/>
      <c r="D31" s="14"/>
      <c r="E31" s="5"/>
      <c r="F31" s="5"/>
    </row>
    <row r="32" spans="1:12" ht="18" x14ac:dyDescent="0.35">
      <c r="A32" s="14"/>
      <c r="B32" s="14"/>
      <c r="C32" s="14"/>
      <c r="D32" s="14"/>
      <c r="E32" s="5"/>
      <c r="F32" s="5"/>
    </row>
    <row r="33" spans="1:10" ht="21" x14ac:dyDescent="0.4">
      <c r="A33" s="11" t="s">
        <v>48</v>
      </c>
      <c r="B33" s="10"/>
      <c r="C33" s="10"/>
      <c r="D33" s="10"/>
    </row>
    <row r="35" spans="1:10" ht="18.600000000000001" thickBot="1" x14ac:dyDescent="0.4">
      <c r="A35" s="10" t="s">
        <v>52</v>
      </c>
    </row>
    <row r="36" spans="1:10" ht="18.600000000000001" thickBot="1" x14ac:dyDescent="0.4">
      <c r="A36" s="47" t="s">
        <v>4</v>
      </c>
      <c r="B36" s="102" t="s">
        <v>50</v>
      </c>
      <c r="C36" s="103"/>
      <c r="D36" s="102" t="s">
        <v>51</v>
      </c>
      <c r="E36" s="103"/>
      <c r="F36" s="102" t="s">
        <v>19</v>
      </c>
      <c r="G36" s="103"/>
      <c r="H36" s="102" t="s">
        <v>61</v>
      </c>
      <c r="I36" s="103"/>
    </row>
    <row r="37" spans="1:10" ht="21.6" thickBot="1" x14ac:dyDescent="0.45">
      <c r="A37" s="47" t="s">
        <v>25</v>
      </c>
      <c r="B37" s="53">
        <v>1</v>
      </c>
      <c r="C37" s="54">
        <v>20</v>
      </c>
      <c r="D37" s="55">
        <v>1</v>
      </c>
      <c r="E37" s="54">
        <v>20</v>
      </c>
      <c r="F37" s="55">
        <v>1</v>
      </c>
      <c r="G37" s="54">
        <v>30</v>
      </c>
      <c r="H37" s="55">
        <v>1</v>
      </c>
      <c r="I37" s="54">
        <v>20</v>
      </c>
    </row>
    <row r="38" spans="1:10" ht="18" x14ac:dyDescent="0.35">
      <c r="A38" s="48" t="s">
        <v>0</v>
      </c>
      <c r="B38" s="44">
        <v>10</v>
      </c>
      <c r="C38" s="73">
        <f>PRODUCT(B38,C37)</f>
        <v>200</v>
      </c>
      <c r="D38" s="44">
        <v>10</v>
      </c>
      <c r="E38" s="73">
        <f>PRODUCT(D38,E37)</f>
        <v>200</v>
      </c>
      <c r="F38" s="44">
        <v>10</v>
      </c>
      <c r="G38" s="73">
        <f>PRODUCT(F38,G37)</f>
        <v>300</v>
      </c>
      <c r="H38" s="44">
        <v>10</v>
      </c>
      <c r="I38" s="73">
        <f>PRODUCT(H38,I37)</f>
        <v>200</v>
      </c>
    </row>
    <row r="39" spans="1:10" ht="18" x14ac:dyDescent="0.35">
      <c r="A39" s="49" t="s">
        <v>1</v>
      </c>
      <c r="B39" s="45">
        <v>0.2</v>
      </c>
      <c r="C39" s="77">
        <f>PRODUCT(B39,C37)</f>
        <v>4</v>
      </c>
      <c r="D39" s="45">
        <v>0.2</v>
      </c>
      <c r="E39" s="77">
        <f>PRODUCT(D39,E37)</f>
        <v>4</v>
      </c>
      <c r="F39" s="45">
        <v>0.5</v>
      </c>
      <c r="G39" s="77">
        <f>PRODUCT(F39,G37)</f>
        <v>15</v>
      </c>
      <c r="H39" s="45">
        <v>0.2</v>
      </c>
      <c r="I39" s="77">
        <f>PRODUCT(H39,I37)</f>
        <v>4</v>
      </c>
    </row>
    <row r="40" spans="1:10" ht="18" x14ac:dyDescent="0.35">
      <c r="A40" s="49" t="s">
        <v>2</v>
      </c>
      <c r="B40" s="45">
        <v>0.2</v>
      </c>
      <c r="C40" s="72">
        <f>PRODUCT(B40,C37)</f>
        <v>4</v>
      </c>
      <c r="D40" s="45">
        <v>0.2</v>
      </c>
      <c r="E40" s="72">
        <f>PRODUCT(D40,E37)</f>
        <v>4</v>
      </c>
      <c r="F40" s="45">
        <v>0.5</v>
      </c>
      <c r="G40" s="72">
        <f>PRODUCT(F40,G37)</f>
        <v>15</v>
      </c>
      <c r="H40" s="45">
        <v>0.2</v>
      </c>
      <c r="I40" s="72">
        <f>PRODUCT(H40,I37)</f>
        <v>4</v>
      </c>
    </row>
    <row r="41" spans="1:10" ht="18" x14ac:dyDescent="0.35">
      <c r="A41" s="48" t="s">
        <v>5</v>
      </c>
      <c r="B41" s="45">
        <v>0.3</v>
      </c>
      <c r="C41" s="74">
        <f>PRODUCT(B41,C37)</f>
        <v>6</v>
      </c>
      <c r="D41" s="45" t="s">
        <v>30</v>
      </c>
      <c r="E41" s="74" t="s">
        <v>30</v>
      </c>
      <c r="F41" s="45">
        <v>0.6</v>
      </c>
      <c r="G41" s="74">
        <f>PRODUCT(F41,G37)</f>
        <v>18</v>
      </c>
      <c r="H41" s="45" t="s">
        <v>30</v>
      </c>
      <c r="I41" s="74" t="s">
        <v>30</v>
      </c>
    </row>
    <row r="42" spans="1:10" ht="18" x14ac:dyDescent="0.35">
      <c r="A42" s="50" t="s">
        <v>6</v>
      </c>
      <c r="B42" s="78">
        <v>3.3</v>
      </c>
      <c r="C42" s="46">
        <f>PRODUCT(B42,C37)</f>
        <v>66</v>
      </c>
      <c r="D42" s="78">
        <v>3.6</v>
      </c>
      <c r="E42" s="46">
        <f>PRODUCT(D42,E37)</f>
        <v>72</v>
      </c>
      <c r="F42" s="78">
        <v>2.4</v>
      </c>
      <c r="G42" s="46">
        <f>PRODUCT(F42,G37)</f>
        <v>72</v>
      </c>
      <c r="H42" s="78">
        <v>3.6</v>
      </c>
      <c r="I42" s="46">
        <f>PRODUCT(H42,I37)</f>
        <v>72</v>
      </c>
    </row>
    <row r="43" spans="1:10" ht="18.600000000000001" thickBot="1" x14ac:dyDescent="0.4">
      <c r="A43" s="75" t="s">
        <v>7</v>
      </c>
      <c r="B43" s="80">
        <v>6</v>
      </c>
      <c r="C43" s="79">
        <f>PRODUCT(B43,C37)</f>
        <v>120</v>
      </c>
      <c r="D43" s="80">
        <v>6</v>
      </c>
      <c r="E43" s="79">
        <f>PRODUCT(D43,E37)</f>
        <v>120</v>
      </c>
      <c r="F43" s="80">
        <v>6</v>
      </c>
      <c r="G43" s="79">
        <f>PRODUCT(F43,G37)</f>
        <v>180</v>
      </c>
      <c r="H43" s="80">
        <v>6</v>
      </c>
      <c r="I43" s="79">
        <f>PRODUCT(H43,I37)</f>
        <v>120</v>
      </c>
    </row>
    <row r="44" spans="1:10" ht="18.600000000000001" thickBot="1" x14ac:dyDescent="0.4">
      <c r="A44" s="51" t="s">
        <v>24</v>
      </c>
      <c r="B44" s="52">
        <f t="shared" ref="B44:H44" si="0">SUM(B38:B43)</f>
        <v>20</v>
      </c>
      <c r="C44" s="76">
        <f t="shared" si="0"/>
        <v>400</v>
      </c>
      <c r="D44" s="52">
        <f t="shared" si="0"/>
        <v>20</v>
      </c>
      <c r="E44" s="76">
        <f t="shared" si="0"/>
        <v>400</v>
      </c>
      <c r="F44" s="52">
        <f t="shared" si="0"/>
        <v>20</v>
      </c>
      <c r="G44" s="81">
        <f t="shared" si="0"/>
        <v>600</v>
      </c>
      <c r="H44" s="52">
        <f t="shared" si="0"/>
        <v>20</v>
      </c>
      <c r="I44" s="82">
        <f>SUM(I38:I43)</f>
        <v>400</v>
      </c>
      <c r="J44" s="2"/>
    </row>
    <row r="45" spans="1:10" x14ac:dyDescent="0.25">
      <c r="I45" s="2"/>
    </row>
  </sheetData>
  <mergeCells count="17">
    <mergeCell ref="D21:E21"/>
    <mergeCell ref="F21:G21"/>
    <mergeCell ref="A3:B3"/>
    <mergeCell ref="B9:D9"/>
    <mergeCell ref="B10:D10"/>
    <mergeCell ref="E9:G9"/>
    <mergeCell ref="E10:G10"/>
    <mergeCell ref="B36:C36"/>
    <mergeCell ref="H36:I36"/>
    <mergeCell ref="H21:I21"/>
    <mergeCell ref="K9:M9"/>
    <mergeCell ref="K10:M10"/>
    <mergeCell ref="H9:J9"/>
    <mergeCell ref="H10:J10"/>
    <mergeCell ref="D36:E36"/>
    <mergeCell ref="F36:G36"/>
    <mergeCell ref="B21:C21"/>
  </mergeCells>
  <phoneticPr fontId="1" type="noConversion"/>
  <pageMargins left="0.51181102362204722" right="0.47244094488188981" top="0.47244094488188981" bottom="0.51181102362204722" header="0.51181102362204722" footer="0.51181102362204722"/>
  <pageSetup paperSize="9" scale="6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K33" sqref="K33"/>
    </sheetView>
  </sheetViews>
  <sheetFormatPr defaultRowHeight="13.2" x14ac:dyDescent="0.25"/>
  <cols>
    <col min="14" max="14" width="13.109375" customWidth="1"/>
  </cols>
  <sheetData>
    <row r="1" spans="1:15" x14ac:dyDescent="0.25">
      <c r="A1" s="93" t="s">
        <v>79</v>
      </c>
      <c r="B1" t="s">
        <v>69</v>
      </c>
    </row>
    <row r="5" spans="1:15" x14ac:dyDescent="0.25">
      <c r="E5" s="125" t="s">
        <v>81</v>
      </c>
      <c r="F5" s="126"/>
      <c r="G5" s="127"/>
      <c r="H5" s="125" t="s">
        <v>82</v>
      </c>
      <c r="I5" s="127"/>
      <c r="J5" s="113" t="s">
        <v>83</v>
      </c>
      <c r="K5" s="113" t="s">
        <v>84</v>
      </c>
      <c r="L5" s="113" t="s">
        <v>85</v>
      </c>
      <c r="M5" s="113" t="s">
        <v>86</v>
      </c>
      <c r="N5" s="123" t="s">
        <v>87</v>
      </c>
    </row>
    <row r="6" spans="1:15" ht="24.75" customHeight="1" x14ac:dyDescent="0.25">
      <c r="E6" s="128"/>
      <c r="F6" s="129"/>
      <c r="G6" s="130"/>
      <c r="H6" s="128"/>
      <c r="I6" s="130"/>
      <c r="J6" s="113"/>
      <c r="K6" s="113"/>
      <c r="L6" s="113"/>
      <c r="M6" s="113"/>
      <c r="N6" s="123"/>
    </row>
    <row r="8" spans="1:15" x14ac:dyDescent="0.25">
      <c r="C8" t="s">
        <v>72</v>
      </c>
      <c r="E8" s="114" t="s">
        <v>88</v>
      </c>
      <c r="F8" s="115"/>
      <c r="G8" s="116"/>
      <c r="H8" s="98">
        <v>10</v>
      </c>
      <c r="I8" s="94" t="s">
        <v>75</v>
      </c>
      <c r="J8" s="95">
        <f>H8/1</f>
        <v>10</v>
      </c>
      <c r="K8" s="96">
        <v>2</v>
      </c>
      <c r="L8" s="97">
        <f>(J8*K8)-K8</f>
        <v>18</v>
      </c>
      <c r="M8" s="100">
        <f>K8+L8-K9</f>
        <v>18</v>
      </c>
      <c r="N8" s="93" t="s">
        <v>76</v>
      </c>
    </row>
    <row r="9" spans="1:15" x14ac:dyDescent="0.25">
      <c r="C9" t="s">
        <v>73</v>
      </c>
      <c r="E9" s="117"/>
      <c r="F9" s="118"/>
      <c r="G9" s="119"/>
      <c r="H9" s="98">
        <v>100</v>
      </c>
      <c r="I9" s="99" t="str">
        <f>IF(H9="","/","x")</f>
        <v>x</v>
      </c>
      <c r="J9" s="95">
        <f>IF(H9="","/",H9/H8)</f>
        <v>10</v>
      </c>
      <c r="K9" s="96">
        <v>2</v>
      </c>
      <c r="L9" s="97">
        <f>IF(K9="","/",(J9*K9)-K9)</f>
        <v>18</v>
      </c>
      <c r="M9" s="100">
        <f>IF(K9="","/",K9+L9-K10)</f>
        <v>18</v>
      </c>
      <c r="N9" s="93" t="s">
        <v>76</v>
      </c>
    </row>
    <row r="10" spans="1:15" x14ac:dyDescent="0.25">
      <c r="C10" t="s">
        <v>74</v>
      </c>
      <c r="E10" s="117"/>
      <c r="F10" s="118"/>
      <c r="G10" s="119"/>
      <c r="H10" s="98">
        <v>1000</v>
      </c>
      <c r="I10" s="99" t="str">
        <f>IF(H10="","/","x")</f>
        <v>x</v>
      </c>
      <c r="J10" s="95">
        <f>IF(H10="","/",H10/H9)</f>
        <v>10</v>
      </c>
      <c r="K10" s="96">
        <v>2</v>
      </c>
      <c r="L10" s="97">
        <f>IF(K10="","/",(J10*K10)-K10)</f>
        <v>18</v>
      </c>
      <c r="M10" s="100">
        <f>IF(K10="","/",K10+L10-K11)</f>
        <v>18</v>
      </c>
      <c r="N10" s="93" t="s">
        <v>76</v>
      </c>
    </row>
    <row r="11" spans="1:15" x14ac:dyDescent="0.25">
      <c r="E11" s="120"/>
      <c r="F11" s="121"/>
      <c r="G11" s="122"/>
      <c r="H11" s="98">
        <v>10000</v>
      </c>
      <c r="I11" s="99" t="str">
        <f>IF(H11="","/","x")</f>
        <v>x</v>
      </c>
      <c r="J11" s="95">
        <f>IF(H11="","/",H11/H10)</f>
        <v>10</v>
      </c>
      <c r="K11" s="96">
        <v>2</v>
      </c>
      <c r="L11" s="97">
        <f>IF(K11="","/",(J11*K11)-K11)</f>
        <v>18</v>
      </c>
      <c r="M11" s="100">
        <f>IF(K11="","/",K11+L11)</f>
        <v>20</v>
      </c>
      <c r="N11" s="93" t="s">
        <v>76</v>
      </c>
    </row>
    <row r="13" spans="1:15" ht="12.75" customHeight="1" x14ac:dyDescent="0.25">
      <c r="A13" s="124" t="s">
        <v>80</v>
      </c>
      <c r="B13" s="124"/>
      <c r="C13" t="s">
        <v>70</v>
      </c>
      <c r="E13" s="114" t="s">
        <v>89</v>
      </c>
      <c r="F13" s="115"/>
      <c r="G13" s="116"/>
      <c r="H13" s="98">
        <v>10</v>
      </c>
      <c r="I13" s="94" t="s">
        <v>75</v>
      </c>
      <c r="J13" s="95">
        <f>H13/1</f>
        <v>10</v>
      </c>
      <c r="K13" s="96">
        <v>2</v>
      </c>
      <c r="L13" s="97">
        <f>(J13*K13)-K13</f>
        <v>18</v>
      </c>
      <c r="M13" s="100">
        <f>K13+L13-K14</f>
        <v>10</v>
      </c>
      <c r="N13" s="93" t="s">
        <v>77</v>
      </c>
    </row>
    <row r="14" spans="1:15" x14ac:dyDescent="0.25">
      <c r="A14" s="124"/>
      <c r="B14" s="124"/>
      <c r="C14" t="s">
        <v>71</v>
      </c>
      <c r="E14" s="117"/>
      <c r="F14" s="118"/>
      <c r="G14" s="119"/>
      <c r="H14" s="98">
        <v>100</v>
      </c>
      <c r="I14" s="99" t="str">
        <f>IF(H14="","/","x")</f>
        <v>x</v>
      </c>
      <c r="J14" s="95">
        <f>IF(H14="","/",H14/H13)</f>
        <v>10</v>
      </c>
      <c r="K14" s="96">
        <v>10</v>
      </c>
      <c r="L14" s="97">
        <f>IF(K14="","/",(J14*K14)-K14)</f>
        <v>90</v>
      </c>
      <c r="M14" s="100">
        <f>IF(K14="","/",K14+L14-K15)</f>
        <v>90</v>
      </c>
      <c r="N14" s="101" t="s">
        <v>78</v>
      </c>
      <c r="O14" s="93"/>
    </row>
    <row r="15" spans="1:15" x14ac:dyDescent="0.25">
      <c r="A15" s="124"/>
      <c r="B15" s="124"/>
      <c r="E15" s="117"/>
      <c r="F15" s="118"/>
      <c r="G15" s="119"/>
      <c r="H15" s="98">
        <v>1000</v>
      </c>
      <c r="I15" s="99" t="str">
        <f>IF(H15="","/","x")</f>
        <v>x</v>
      </c>
      <c r="J15" s="95">
        <f>IF(H15="","/",H15/H14)</f>
        <v>10</v>
      </c>
      <c r="K15" s="96">
        <v>10</v>
      </c>
      <c r="L15" s="97">
        <f>IF(K15="","/",(J15*K15)-K15)</f>
        <v>90</v>
      </c>
      <c r="M15" s="100">
        <f>IF(K15="","/",K15+L15-K16)</f>
        <v>100</v>
      </c>
      <c r="N15" s="101" t="s">
        <v>78</v>
      </c>
    </row>
    <row r="16" spans="1:15" x14ac:dyDescent="0.25">
      <c r="A16" s="124"/>
      <c r="B16" s="124"/>
      <c r="E16" s="120"/>
      <c r="F16" s="121"/>
      <c r="G16" s="122"/>
      <c r="H16" s="98"/>
      <c r="I16" s="99" t="str">
        <f>IF(H16="","/","x")</f>
        <v>/</v>
      </c>
      <c r="J16" s="95" t="str">
        <f>IF(H16="","/",H16/H15)</f>
        <v>/</v>
      </c>
      <c r="K16" s="96"/>
      <c r="L16" s="97" t="str">
        <f>IF(K16="","/",(J16*K16)-K16)</f>
        <v>/</v>
      </c>
      <c r="M16" s="100" t="str">
        <f>IF(K16="","/",K16+L16)</f>
        <v>/</v>
      </c>
    </row>
    <row r="17" spans="1:14" x14ac:dyDescent="0.25">
      <c r="A17" s="124"/>
      <c r="B17" s="124"/>
    </row>
    <row r="18" spans="1:14" x14ac:dyDescent="0.25">
      <c r="A18" s="124"/>
      <c r="B18" s="124"/>
      <c r="E18" s="114" t="s">
        <v>90</v>
      </c>
      <c r="F18" s="115"/>
      <c r="G18" s="116"/>
      <c r="H18" s="98">
        <v>10</v>
      </c>
      <c r="I18" s="94" t="s">
        <v>75</v>
      </c>
      <c r="J18" s="95">
        <f>H18/1</f>
        <v>10</v>
      </c>
      <c r="K18" s="96">
        <v>2</v>
      </c>
      <c r="L18" s="97">
        <f>(J18*K18)-K18</f>
        <v>18</v>
      </c>
      <c r="M18" s="100">
        <f>K18+L18-K19</f>
        <v>10</v>
      </c>
      <c r="N18" s="93" t="s">
        <v>77</v>
      </c>
    </row>
    <row r="19" spans="1:14" x14ac:dyDescent="0.25">
      <c r="A19" s="124"/>
      <c r="B19" s="124"/>
      <c r="E19" s="117"/>
      <c r="F19" s="118"/>
      <c r="G19" s="119"/>
      <c r="H19" s="98">
        <v>100</v>
      </c>
      <c r="I19" s="99" t="str">
        <f>IF(H19="","/","x")</f>
        <v>x</v>
      </c>
      <c r="J19" s="95">
        <f>IF(H19="","/",H19/H18)</f>
        <v>10</v>
      </c>
      <c r="K19" s="96">
        <v>10</v>
      </c>
      <c r="L19" s="97">
        <f>IF(K19="","/",(J19*K19)-K19)</f>
        <v>90</v>
      </c>
      <c r="M19" s="100">
        <f>IF(K19="","/",K19+L19-K20)</f>
        <v>90</v>
      </c>
      <c r="N19" s="101" t="s">
        <v>78</v>
      </c>
    </row>
    <row r="20" spans="1:14" x14ac:dyDescent="0.25">
      <c r="A20" s="124"/>
      <c r="B20" s="124"/>
      <c r="E20" s="117"/>
      <c r="F20" s="118"/>
      <c r="G20" s="119"/>
      <c r="H20" s="98">
        <v>1000</v>
      </c>
      <c r="I20" s="99" t="str">
        <f>IF(H20="","/","x")</f>
        <v>x</v>
      </c>
      <c r="J20" s="95">
        <f>IF(H20="","/",H20/H19)</f>
        <v>10</v>
      </c>
      <c r="K20" s="96">
        <v>10</v>
      </c>
      <c r="L20" s="97">
        <f>IF(K20="","/",(J20*K20)-K20)</f>
        <v>90</v>
      </c>
      <c r="M20" s="100">
        <f>IF(K20="","/",K20+L20-K21)</f>
        <v>100</v>
      </c>
      <c r="N20" s="101" t="s">
        <v>78</v>
      </c>
    </row>
    <row r="21" spans="1:14" x14ac:dyDescent="0.25">
      <c r="E21" s="120"/>
      <c r="F21" s="121"/>
      <c r="G21" s="122"/>
      <c r="H21" s="98"/>
      <c r="I21" s="99" t="str">
        <f>IF(H21="","/","x")</f>
        <v>/</v>
      </c>
      <c r="J21" s="95" t="str">
        <f>IF(H21="","/",H21/H20)</f>
        <v>/</v>
      </c>
      <c r="K21" s="96"/>
      <c r="L21" s="97" t="str">
        <f>IF(K21="","/",(J21*K21)-K21)</f>
        <v>/</v>
      </c>
      <c r="M21" s="100" t="str">
        <f>IF(K21="","/",K21+L21)</f>
        <v>/</v>
      </c>
    </row>
    <row r="23" spans="1:14" x14ac:dyDescent="0.25">
      <c r="E23" s="114" t="s">
        <v>91</v>
      </c>
      <c r="F23" s="115"/>
      <c r="G23" s="116"/>
      <c r="H23" s="98">
        <v>10</v>
      </c>
      <c r="I23" s="94" t="s">
        <v>75</v>
      </c>
      <c r="J23" s="95">
        <f>H23/1</f>
        <v>10</v>
      </c>
      <c r="K23" s="96">
        <v>2</v>
      </c>
      <c r="L23" s="97">
        <f>(J23*K23)-K23</f>
        <v>18</v>
      </c>
      <c r="M23" s="100">
        <f>K23+L23-K24</f>
        <v>10</v>
      </c>
      <c r="N23" s="93" t="s">
        <v>77</v>
      </c>
    </row>
    <row r="24" spans="1:14" x14ac:dyDescent="0.25">
      <c r="E24" s="117"/>
      <c r="F24" s="118"/>
      <c r="G24" s="119"/>
      <c r="H24" s="98">
        <v>100</v>
      </c>
      <c r="I24" s="99" t="str">
        <f>IF(H24="","/","x")</f>
        <v>x</v>
      </c>
      <c r="J24" s="95">
        <f>IF(H24="","/",H24/H23)</f>
        <v>10</v>
      </c>
      <c r="K24" s="96">
        <v>10</v>
      </c>
      <c r="L24" s="97">
        <f>IF(K24="","/",(J24*K24)-K24)</f>
        <v>90</v>
      </c>
      <c r="M24" s="100">
        <f>IF(K24="","/",K24+L24-K25)</f>
        <v>90</v>
      </c>
      <c r="N24" s="101" t="s">
        <v>78</v>
      </c>
    </row>
    <row r="25" spans="1:14" x14ac:dyDescent="0.25">
      <c r="E25" s="117"/>
      <c r="F25" s="118"/>
      <c r="G25" s="119"/>
      <c r="H25" s="98">
        <v>1000</v>
      </c>
      <c r="I25" s="99" t="str">
        <f>IF(H25="","/","x")</f>
        <v>x</v>
      </c>
      <c r="J25" s="95">
        <f>IF(H25="","/",H25/H24)</f>
        <v>10</v>
      </c>
      <c r="K25" s="96">
        <v>10</v>
      </c>
      <c r="L25" s="97">
        <f>IF(K25="","/",(J25*K25)-K25)</f>
        <v>90</v>
      </c>
      <c r="M25" s="100">
        <f>IF(K25="","/",K25+L25-K26)</f>
        <v>100</v>
      </c>
      <c r="N25" s="101" t="s">
        <v>78</v>
      </c>
    </row>
    <row r="26" spans="1:14" x14ac:dyDescent="0.25">
      <c r="E26" s="120"/>
      <c r="F26" s="121"/>
      <c r="G26" s="122"/>
      <c r="H26" s="98"/>
      <c r="I26" s="99" t="str">
        <f>IF(H26="","/","x")</f>
        <v>/</v>
      </c>
      <c r="J26" s="95" t="str">
        <f>IF(H26="","/",H26/H25)</f>
        <v>/</v>
      </c>
      <c r="K26" s="96"/>
      <c r="L26" s="97" t="str">
        <f>IF(K26="","/",(J26*K26)-K26)</f>
        <v>/</v>
      </c>
      <c r="M26" s="100" t="str">
        <f>IF(K26="","/",K26+L26)</f>
        <v>/</v>
      </c>
    </row>
    <row r="28" spans="1:14" x14ac:dyDescent="0.25">
      <c r="E28" s="114" t="s">
        <v>92</v>
      </c>
      <c r="F28" s="115"/>
      <c r="G28" s="116"/>
      <c r="H28" s="98">
        <v>10</v>
      </c>
      <c r="I28" s="94" t="s">
        <v>75</v>
      </c>
      <c r="J28" s="95">
        <f>H28/1</f>
        <v>10</v>
      </c>
      <c r="K28" s="96">
        <v>2</v>
      </c>
      <c r="L28" s="97">
        <f>(J28*K28)-K28</f>
        <v>18</v>
      </c>
      <c r="M28" s="100">
        <f>K28+L28-K29</f>
        <v>10</v>
      </c>
      <c r="N28" s="93" t="s">
        <v>77</v>
      </c>
    </row>
    <row r="29" spans="1:14" x14ac:dyDescent="0.25">
      <c r="E29" s="117"/>
      <c r="F29" s="118"/>
      <c r="G29" s="119"/>
      <c r="H29" s="98">
        <v>100</v>
      </c>
      <c r="I29" s="99" t="str">
        <f>IF(H29="","/","x")</f>
        <v>x</v>
      </c>
      <c r="J29" s="95">
        <f>IF(H29="","/",H29/H28)</f>
        <v>10</v>
      </c>
      <c r="K29" s="96">
        <v>10</v>
      </c>
      <c r="L29" s="97">
        <f>IF(K29="","/",(J29*K29)-K29)</f>
        <v>90</v>
      </c>
      <c r="M29" s="100">
        <f>IF(K29="","/",K29+L29-K30)</f>
        <v>90</v>
      </c>
      <c r="N29" s="101" t="s">
        <v>78</v>
      </c>
    </row>
    <row r="30" spans="1:14" x14ac:dyDescent="0.25">
      <c r="E30" s="117"/>
      <c r="F30" s="118"/>
      <c r="G30" s="119"/>
      <c r="H30" s="98">
        <v>1000</v>
      </c>
      <c r="I30" s="99" t="str">
        <f>IF(H30="","/","x")</f>
        <v>x</v>
      </c>
      <c r="J30" s="95">
        <f>IF(H30="","/",H30/H29)</f>
        <v>10</v>
      </c>
      <c r="K30" s="96">
        <v>10</v>
      </c>
      <c r="L30" s="97">
        <f>IF(K30="","/",(J30*K30)-K30)</f>
        <v>90</v>
      </c>
      <c r="M30" s="100">
        <f>IF(K30="","/",K30+L30-K31)</f>
        <v>100</v>
      </c>
      <c r="N30" s="101" t="s">
        <v>78</v>
      </c>
    </row>
    <row r="31" spans="1:14" x14ac:dyDescent="0.25">
      <c r="E31" s="120"/>
      <c r="F31" s="121"/>
      <c r="G31" s="122"/>
      <c r="H31" s="98"/>
      <c r="I31" s="99" t="str">
        <f>IF(H31="","/","x")</f>
        <v>/</v>
      </c>
      <c r="J31" s="95" t="str">
        <f>IF(H31="","/",H31/H30)</f>
        <v>/</v>
      </c>
      <c r="K31" s="96"/>
      <c r="L31" s="97" t="str">
        <f>IF(K31="","/",(J31*K31)-K31)</f>
        <v>/</v>
      </c>
      <c r="M31" s="100" t="str">
        <f>IF(K31="","/",K31+L31)</f>
        <v>/</v>
      </c>
    </row>
  </sheetData>
  <mergeCells count="13">
    <mergeCell ref="A13:B20"/>
    <mergeCell ref="E28:G31"/>
    <mergeCell ref="M5:M6"/>
    <mergeCell ref="E8:G11"/>
    <mergeCell ref="E5:G6"/>
    <mergeCell ref="H5:I6"/>
    <mergeCell ref="J5:J6"/>
    <mergeCell ref="K5:K6"/>
    <mergeCell ref="L5:L6"/>
    <mergeCell ref="E13:G16"/>
    <mergeCell ref="N5:N6"/>
    <mergeCell ref="E18:G21"/>
    <mergeCell ref="E23:G26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N11" sqref="N11"/>
    </sheetView>
  </sheetViews>
  <sheetFormatPr defaultRowHeight="13.2" x14ac:dyDescent="0.25"/>
  <cols>
    <col min="1" max="1" width="6.109375" customWidth="1"/>
    <col min="2" max="13" width="7.33203125" customWidth="1"/>
  </cols>
  <sheetData>
    <row r="1" spans="1:15" ht="18" x14ac:dyDescent="0.35">
      <c r="A1" s="10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8" x14ac:dyDescent="0.35">
      <c r="A2" s="10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8" x14ac:dyDescent="0.35">
      <c r="A3" s="10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8" x14ac:dyDescent="0.35">
      <c r="A4" s="10" t="s">
        <v>43</v>
      </c>
      <c r="B4" s="5"/>
      <c r="C4" s="5"/>
      <c r="D4" s="59" t="s">
        <v>51</v>
      </c>
      <c r="E4" s="59"/>
      <c r="F4" s="60" t="s">
        <v>19</v>
      </c>
      <c r="G4" s="60"/>
      <c r="H4" s="62" t="s">
        <v>18</v>
      </c>
      <c r="I4" s="61"/>
      <c r="J4" s="63" t="s">
        <v>61</v>
      </c>
      <c r="K4" s="64"/>
      <c r="L4" s="58"/>
      <c r="M4" s="58"/>
      <c r="N4" s="58"/>
      <c r="O4" s="58"/>
    </row>
    <row r="5" spans="1:15" ht="18" x14ac:dyDescent="0.35">
      <c r="A5" s="10"/>
      <c r="B5" s="5"/>
      <c r="C5" s="5"/>
      <c r="M5" s="58"/>
      <c r="N5" s="58"/>
      <c r="O5" s="58"/>
    </row>
    <row r="6" spans="1:15" ht="18" x14ac:dyDescent="0.35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s="1" customFormat="1" ht="18" x14ac:dyDescent="0.35">
      <c r="A7" s="40"/>
      <c r="B7" s="41">
        <v>1</v>
      </c>
      <c r="C7" s="41">
        <v>2</v>
      </c>
      <c r="D7" s="41">
        <v>3</v>
      </c>
      <c r="E7" s="41">
        <v>4</v>
      </c>
      <c r="F7" s="41">
        <v>5</v>
      </c>
      <c r="G7" s="41">
        <v>6</v>
      </c>
      <c r="H7" s="41">
        <v>7</v>
      </c>
      <c r="I7" s="41">
        <v>8</v>
      </c>
      <c r="J7" s="41">
        <v>9</v>
      </c>
      <c r="K7" s="41">
        <v>10</v>
      </c>
      <c r="L7" s="41">
        <v>11</v>
      </c>
      <c r="M7" s="41">
        <v>12</v>
      </c>
      <c r="N7" s="16"/>
      <c r="O7" s="16"/>
    </row>
    <row r="8" spans="1:15" ht="34.5" customHeight="1" x14ac:dyDescent="0.3">
      <c r="A8" s="42" t="s">
        <v>8</v>
      </c>
      <c r="B8" s="69"/>
      <c r="C8" s="69"/>
      <c r="D8" s="69"/>
      <c r="E8" s="69"/>
      <c r="F8" s="69"/>
      <c r="G8" s="69"/>
      <c r="H8" s="69"/>
      <c r="I8" s="69"/>
      <c r="J8" s="66"/>
      <c r="K8" s="69"/>
      <c r="L8" s="69"/>
      <c r="M8" s="69"/>
      <c r="N8" s="5"/>
      <c r="O8" s="5"/>
    </row>
    <row r="9" spans="1:15" ht="34.5" customHeight="1" x14ac:dyDescent="0.3">
      <c r="A9" s="43" t="s">
        <v>9</v>
      </c>
      <c r="B9" s="69"/>
      <c r="C9" s="69"/>
      <c r="D9" s="69"/>
      <c r="E9" s="69"/>
      <c r="F9" s="69"/>
      <c r="G9" s="69"/>
      <c r="H9" s="69"/>
      <c r="I9" s="69"/>
      <c r="J9" s="66"/>
      <c r="K9" s="69"/>
      <c r="L9" s="69"/>
      <c r="M9" s="69"/>
      <c r="N9" s="5"/>
      <c r="O9" s="5"/>
    </row>
    <row r="10" spans="1:15" ht="34.5" customHeight="1" x14ac:dyDescent="0.3">
      <c r="A10" s="42" t="s">
        <v>10</v>
      </c>
      <c r="B10" s="69"/>
      <c r="C10" s="69"/>
      <c r="D10" s="69"/>
      <c r="E10" s="69"/>
      <c r="F10" s="69"/>
      <c r="G10" s="69"/>
      <c r="H10" s="69"/>
      <c r="I10" s="69"/>
      <c r="J10" s="67"/>
      <c r="K10" s="69"/>
      <c r="L10" s="69"/>
      <c r="M10" s="69"/>
      <c r="N10" s="5"/>
      <c r="O10" s="5"/>
    </row>
    <row r="11" spans="1:15" ht="34.5" customHeight="1" x14ac:dyDescent="0.3">
      <c r="A11" s="42" t="s">
        <v>11</v>
      </c>
      <c r="B11" s="69"/>
      <c r="C11" s="69"/>
      <c r="D11" s="69"/>
      <c r="E11" s="69"/>
      <c r="F11" s="69"/>
      <c r="G11" s="69"/>
      <c r="H11" s="69"/>
      <c r="I11" s="69"/>
      <c r="J11" s="68"/>
      <c r="K11" s="69"/>
      <c r="L11" s="69"/>
      <c r="M11" s="69"/>
      <c r="N11" s="5"/>
      <c r="O11" s="5"/>
    </row>
    <row r="12" spans="1:15" ht="34.5" customHeight="1" x14ac:dyDescent="0.3">
      <c r="A12" s="42" t="s">
        <v>12</v>
      </c>
      <c r="B12" s="69"/>
      <c r="C12" s="69"/>
      <c r="D12" s="69"/>
      <c r="E12" s="69"/>
      <c r="F12" s="69"/>
      <c r="G12" s="69"/>
      <c r="H12" s="69"/>
      <c r="I12" s="69"/>
      <c r="J12" s="66"/>
      <c r="K12" s="69"/>
      <c r="L12" s="66"/>
      <c r="M12" s="66"/>
      <c r="N12" s="5"/>
      <c r="O12" s="5"/>
    </row>
    <row r="13" spans="1:15" ht="34.5" customHeight="1" x14ac:dyDescent="0.3">
      <c r="A13" s="42" t="s">
        <v>13</v>
      </c>
      <c r="B13" s="69"/>
      <c r="C13" s="69"/>
      <c r="D13" s="69"/>
      <c r="E13" s="69"/>
      <c r="F13" s="69"/>
      <c r="G13" s="69"/>
      <c r="H13" s="69"/>
      <c r="I13" s="69"/>
      <c r="J13" s="66"/>
      <c r="K13" s="69"/>
      <c r="L13" s="66"/>
      <c r="M13" s="66"/>
      <c r="N13" s="5"/>
      <c r="O13" s="5"/>
    </row>
    <row r="14" spans="1:15" ht="34.5" customHeight="1" x14ac:dyDescent="0.3">
      <c r="A14" s="42" t="s">
        <v>14</v>
      </c>
      <c r="B14" s="69"/>
      <c r="C14" s="69"/>
      <c r="D14" s="69"/>
      <c r="E14" s="69"/>
      <c r="F14" s="69"/>
      <c r="G14" s="69"/>
      <c r="H14" s="69"/>
      <c r="I14" s="69"/>
      <c r="J14" s="67"/>
      <c r="K14" s="69"/>
      <c r="L14" s="66"/>
      <c r="M14" s="66"/>
      <c r="N14" s="5"/>
      <c r="O14" s="5"/>
    </row>
    <row r="15" spans="1:15" ht="34.5" customHeight="1" x14ac:dyDescent="0.3">
      <c r="A15" s="42" t="s">
        <v>15</v>
      </c>
      <c r="B15" s="69"/>
      <c r="C15" s="69"/>
      <c r="D15" s="69"/>
      <c r="E15" s="69"/>
      <c r="F15" s="69"/>
      <c r="G15" s="69"/>
      <c r="H15" s="69"/>
      <c r="I15" s="69"/>
      <c r="J15" s="68"/>
      <c r="K15" s="69"/>
      <c r="L15" s="66"/>
      <c r="M15" s="66"/>
      <c r="N15" s="5"/>
      <c r="O15" s="5"/>
    </row>
    <row r="16" spans="1:15" ht="15.6" x14ac:dyDescent="0.3">
      <c r="A16" s="5"/>
      <c r="B16" s="5"/>
      <c r="C16" s="16"/>
      <c r="E16" s="5"/>
    </row>
    <row r="17" spans="1:9" ht="15.6" x14ac:dyDescent="0.3">
      <c r="A17" s="5"/>
      <c r="B17" s="5"/>
      <c r="C17" s="16"/>
      <c r="E17" s="5"/>
      <c r="F17" s="5"/>
      <c r="G17" s="5"/>
      <c r="H17" s="5"/>
      <c r="I17" s="5"/>
    </row>
    <row r="18" spans="1:9" ht="15.6" x14ac:dyDescent="0.3">
      <c r="A18" s="5"/>
      <c r="B18" s="5"/>
      <c r="C18" s="16"/>
      <c r="E18" s="5"/>
      <c r="F18" s="5"/>
      <c r="G18" s="5"/>
      <c r="H18" s="5"/>
      <c r="I18" s="5"/>
    </row>
    <row r="19" spans="1:9" ht="13.8" x14ac:dyDescent="0.3">
      <c r="A19" s="5"/>
      <c r="B19" s="5"/>
      <c r="C19" s="5"/>
      <c r="D19" s="5"/>
      <c r="E19" s="5"/>
      <c r="F19" s="5"/>
      <c r="G19" s="5"/>
      <c r="H19" s="5"/>
      <c r="I19" s="5"/>
    </row>
  </sheetData>
  <phoneticPr fontId="21" type="noConversion"/>
  <pageMargins left="0.64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workbookViewId="0">
      <selection activeCell="M15" sqref="A1:M15"/>
    </sheetView>
  </sheetViews>
  <sheetFormatPr defaultRowHeight="13.2" x14ac:dyDescent="0.25"/>
  <cols>
    <col min="1" max="1" width="6.109375" customWidth="1"/>
    <col min="2" max="13" width="7.33203125" customWidth="1"/>
  </cols>
  <sheetData>
    <row r="1" spans="1:15" ht="18" x14ac:dyDescent="0.35">
      <c r="A1" s="10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8" x14ac:dyDescent="0.35">
      <c r="A2" s="10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8" x14ac:dyDescent="0.35">
      <c r="A3" s="10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8" x14ac:dyDescent="0.35">
      <c r="A4" s="10" t="s">
        <v>43</v>
      </c>
      <c r="B4" s="5"/>
      <c r="C4" s="5"/>
      <c r="D4" s="59" t="s">
        <v>51</v>
      </c>
      <c r="E4" s="59"/>
      <c r="F4" s="60" t="s">
        <v>19</v>
      </c>
      <c r="G4" s="60"/>
      <c r="H4" s="62" t="s">
        <v>18</v>
      </c>
      <c r="I4" s="61"/>
      <c r="J4" s="63" t="s">
        <v>61</v>
      </c>
      <c r="K4" s="64"/>
      <c r="L4" s="58"/>
      <c r="M4" s="58"/>
      <c r="N4" s="58"/>
      <c r="O4" s="58"/>
    </row>
    <row r="5" spans="1:15" ht="18" x14ac:dyDescent="0.35">
      <c r="A5" s="10"/>
      <c r="B5" s="5"/>
      <c r="C5" s="5"/>
      <c r="M5" s="58"/>
      <c r="N5" s="58"/>
      <c r="O5" s="58"/>
    </row>
    <row r="6" spans="1:15" ht="18" x14ac:dyDescent="0.35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s="1" customFormat="1" ht="18" x14ac:dyDescent="0.35">
      <c r="A7" s="40"/>
      <c r="B7" s="41">
        <v>1</v>
      </c>
      <c r="C7" s="41">
        <v>2</v>
      </c>
      <c r="D7" s="41">
        <v>3</v>
      </c>
      <c r="E7" s="41">
        <v>4</v>
      </c>
      <c r="F7" s="41">
        <v>5</v>
      </c>
      <c r="G7" s="41">
        <v>6</v>
      </c>
      <c r="H7" s="41">
        <v>7</v>
      </c>
      <c r="I7" s="41">
        <v>8</v>
      </c>
      <c r="J7" s="41">
        <v>9</v>
      </c>
      <c r="K7" s="41">
        <v>10</v>
      </c>
      <c r="L7" s="41">
        <v>11</v>
      </c>
      <c r="M7" s="41">
        <v>12</v>
      </c>
      <c r="N7" s="16"/>
      <c r="O7" s="16"/>
    </row>
    <row r="8" spans="1:15" ht="30.75" customHeight="1" x14ac:dyDescent="0.3">
      <c r="A8" s="42" t="s">
        <v>8</v>
      </c>
      <c r="B8" s="131" t="s">
        <v>53</v>
      </c>
      <c r="C8" s="132"/>
      <c r="D8" s="133" t="s">
        <v>53</v>
      </c>
      <c r="E8" s="134"/>
      <c r="F8" s="135" t="s">
        <v>53</v>
      </c>
      <c r="G8" s="136"/>
      <c r="H8" s="137" t="s">
        <v>53</v>
      </c>
      <c r="I8" s="138"/>
      <c r="J8" s="66"/>
      <c r="K8" s="65"/>
      <c r="L8" s="133" t="s">
        <v>62</v>
      </c>
      <c r="M8" s="134"/>
      <c r="N8" s="5"/>
      <c r="O8" s="5"/>
    </row>
    <row r="9" spans="1:15" ht="30.75" customHeight="1" x14ac:dyDescent="0.3">
      <c r="A9" s="43" t="s">
        <v>9</v>
      </c>
      <c r="B9" s="131" t="s">
        <v>54</v>
      </c>
      <c r="C9" s="132"/>
      <c r="D9" s="133" t="s">
        <v>54</v>
      </c>
      <c r="E9" s="134"/>
      <c r="F9" s="135" t="s">
        <v>54</v>
      </c>
      <c r="G9" s="136"/>
      <c r="H9" s="137" t="s">
        <v>54</v>
      </c>
      <c r="I9" s="138"/>
      <c r="J9" s="66"/>
      <c r="K9" s="65"/>
      <c r="L9" s="133" t="s">
        <v>63</v>
      </c>
      <c r="M9" s="134"/>
      <c r="N9" s="5"/>
      <c r="O9" s="5"/>
    </row>
    <row r="10" spans="1:15" ht="30.75" customHeight="1" x14ac:dyDescent="0.3">
      <c r="A10" s="42" t="s">
        <v>10</v>
      </c>
      <c r="B10" s="131" t="s">
        <v>55</v>
      </c>
      <c r="C10" s="132"/>
      <c r="D10" s="133" t="s">
        <v>55</v>
      </c>
      <c r="E10" s="134"/>
      <c r="F10" s="135" t="s">
        <v>55</v>
      </c>
      <c r="G10" s="136"/>
      <c r="H10" s="137" t="s">
        <v>55</v>
      </c>
      <c r="I10" s="138"/>
      <c r="J10" s="67"/>
      <c r="K10" s="65"/>
      <c r="L10" s="133" t="s">
        <v>64</v>
      </c>
      <c r="M10" s="134"/>
      <c r="N10" s="5"/>
      <c r="O10" s="5"/>
    </row>
    <row r="11" spans="1:15" ht="30.75" customHeight="1" x14ac:dyDescent="0.3">
      <c r="A11" s="42" t="s">
        <v>11</v>
      </c>
      <c r="B11" s="131" t="s">
        <v>56</v>
      </c>
      <c r="C11" s="132"/>
      <c r="D11" s="133" t="s">
        <v>56</v>
      </c>
      <c r="E11" s="134"/>
      <c r="F11" s="135" t="s">
        <v>56</v>
      </c>
      <c r="G11" s="136"/>
      <c r="H11" s="137" t="s">
        <v>56</v>
      </c>
      <c r="I11" s="138"/>
      <c r="J11" s="68"/>
      <c r="K11" s="65"/>
      <c r="L11" s="133" t="s">
        <v>65</v>
      </c>
      <c r="M11" s="134"/>
      <c r="N11" s="5"/>
      <c r="O11" s="5"/>
    </row>
    <row r="12" spans="1:15" ht="30.75" customHeight="1" x14ac:dyDescent="0.3">
      <c r="A12" s="42" t="s">
        <v>12</v>
      </c>
      <c r="B12" s="131" t="s">
        <v>57</v>
      </c>
      <c r="C12" s="132"/>
      <c r="D12" s="133" t="s">
        <v>57</v>
      </c>
      <c r="E12" s="134"/>
      <c r="F12" s="135" t="s">
        <v>57</v>
      </c>
      <c r="G12" s="136"/>
      <c r="H12" s="137" t="s">
        <v>57</v>
      </c>
      <c r="I12" s="138"/>
      <c r="J12" s="66"/>
      <c r="K12" s="65"/>
      <c r="L12" s="56" t="s">
        <v>46</v>
      </c>
      <c r="M12" s="56" t="s">
        <v>47</v>
      </c>
      <c r="N12" s="5"/>
      <c r="O12" s="5"/>
    </row>
    <row r="13" spans="1:15" ht="30.75" customHeight="1" x14ac:dyDescent="0.3">
      <c r="A13" s="42" t="s">
        <v>13</v>
      </c>
      <c r="B13" s="131" t="s">
        <v>58</v>
      </c>
      <c r="C13" s="132"/>
      <c r="D13" s="133" t="s">
        <v>58</v>
      </c>
      <c r="E13" s="134"/>
      <c r="F13" s="135" t="s">
        <v>58</v>
      </c>
      <c r="G13" s="136"/>
      <c r="H13" s="137" t="s">
        <v>58</v>
      </c>
      <c r="I13" s="138"/>
      <c r="J13" s="66"/>
      <c r="K13" s="65"/>
      <c r="L13" s="71" t="s">
        <v>46</v>
      </c>
      <c r="M13" s="71" t="s">
        <v>47</v>
      </c>
      <c r="N13" s="5"/>
      <c r="O13" s="5"/>
    </row>
    <row r="14" spans="1:15" ht="30.75" customHeight="1" x14ac:dyDescent="0.3">
      <c r="A14" s="42" t="s">
        <v>14</v>
      </c>
      <c r="B14" s="131" t="s">
        <v>59</v>
      </c>
      <c r="C14" s="132"/>
      <c r="D14" s="133" t="s">
        <v>59</v>
      </c>
      <c r="E14" s="134"/>
      <c r="F14" s="135" t="s">
        <v>59</v>
      </c>
      <c r="G14" s="136"/>
      <c r="H14" s="137" t="s">
        <v>59</v>
      </c>
      <c r="I14" s="138"/>
      <c r="J14" s="67"/>
      <c r="K14" s="65"/>
      <c r="L14" s="57" t="s">
        <v>46</v>
      </c>
      <c r="M14" s="57" t="s">
        <v>47</v>
      </c>
      <c r="N14" s="5"/>
      <c r="O14" s="5"/>
    </row>
    <row r="15" spans="1:15" ht="30.75" customHeight="1" x14ac:dyDescent="0.25">
      <c r="A15" s="42" t="s">
        <v>15</v>
      </c>
      <c r="B15" s="131" t="s">
        <v>60</v>
      </c>
      <c r="C15" s="132"/>
      <c r="D15" s="133" t="s">
        <v>60</v>
      </c>
      <c r="E15" s="134"/>
      <c r="F15" s="135" t="s">
        <v>60</v>
      </c>
      <c r="G15" s="136"/>
      <c r="H15" s="137" t="s">
        <v>60</v>
      </c>
      <c r="I15" s="138"/>
      <c r="J15" s="68"/>
      <c r="K15" s="65"/>
      <c r="L15" s="70" t="s">
        <v>46</v>
      </c>
      <c r="M15" s="70" t="s">
        <v>47</v>
      </c>
    </row>
    <row r="16" spans="1:15" ht="15.6" x14ac:dyDescent="0.3">
      <c r="A16" s="5"/>
      <c r="B16" s="5"/>
      <c r="C16" s="16"/>
      <c r="E16" s="5"/>
    </row>
    <row r="17" spans="1:9" ht="15.6" x14ac:dyDescent="0.3">
      <c r="A17" s="5"/>
      <c r="B17" s="5"/>
      <c r="C17" s="16"/>
      <c r="E17" s="5"/>
      <c r="F17" s="5"/>
      <c r="G17" s="5"/>
      <c r="H17" s="5"/>
      <c r="I17" s="5"/>
    </row>
    <row r="18" spans="1:9" ht="15.6" x14ac:dyDescent="0.3">
      <c r="A18" s="5"/>
      <c r="B18" s="5"/>
      <c r="C18" s="16"/>
      <c r="E18" s="5"/>
      <c r="F18" s="5"/>
      <c r="G18" s="5"/>
      <c r="H18" s="5"/>
      <c r="I18" s="5"/>
    </row>
    <row r="19" spans="1:9" ht="13.8" x14ac:dyDescent="0.3">
      <c r="A19" s="5"/>
      <c r="B19" s="5"/>
      <c r="C19" s="5"/>
      <c r="D19" s="5"/>
      <c r="E19" s="5"/>
      <c r="F19" s="5"/>
      <c r="G19" s="5"/>
      <c r="H19" s="5"/>
      <c r="I19" s="5"/>
    </row>
  </sheetData>
  <mergeCells count="36">
    <mergeCell ref="L8:M8"/>
    <mergeCell ref="B9:C9"/>
    <mergeCell ref="D9:E9"/>
    <mergeCell ref="F9:G9"/>
    <mergeCell ref="H9:I9"/>
    <mergeCell ref="L9:M9"/>
    <mergeCell ref="B8:C8"/>
    <mergeCell ref="D8:E8"/>
    <mergeCell ref="F8:G8"/>
    <mergeCell ref="H8:I8"/>
    <mergeCell ref="L10:M10"/>
    <mergeCell ref="B11:C11"/>
    <mergeCell ref="D11:E11"/>
    <mergeCell ref="F11:G11"/>
    <mergeCell ref="H11:I11"/>
    <mergeCell ref="L11:M11"/>
    <mergeCell ref="B10:C10"/>
    <mergeCell ref="D10:E10"/>
    <mergeCell ref="F10:G10"/>
    <mergeCell ref="H10:I10"/>
    <mergeCell ref="B13:C13"/>
    <mergeCell ref="D13:E13"/>
    <mergeCell ref="F13:G13"/>
    <mergeCell ref="H13:I13"/>
    <mergeCell ref="B12:C12"/>
    <mergeCell ref="D12:E12"/>
    <mergeCell ref="F12:G12"/>
    <mergeCell ref="H12:I12"/>
    <mergeCell ref="B15:C15"/>
    <mergeCell ref="D15:E15"/>
    <mergeCell ref="F15:G15"/>
    <mergeCell ref="H15:I15"/>
    <mergeCell ref="B14:C14"/>
    <mergeCell ref="D14:E14"/>
    <mergeCell ref="F14:G14"/>
    <mergeCell ref="H14:I14"/>
  </mergeCells>
  <phoneticPr fontId="21" type="noConversion"/>
  <pageMargins left="0.64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Mixes-gene_expression</vt:lpstr>
      <vt:lpstr>Samples-dilutions</vt:lpstr>
      <vt:lpstr>Blank</vt:lpstr>
      <vt:lpstr>Template</vt:lpstr>
    </vt:vector>
  </TitlesOfParts>
  <Company>NIB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SpelaB</dc:creator>
  <cp:lastModifiedBy>User</cp:lastModifiedBy>
  <cp:lastPrinted>2011-09-26T08:41:26Z</cp:lastPrinted>
  <dcterms:created xsi:type="dcterms:W3CDTF">2002-08-21T09:03:52Z</dcterms:created>
  <dcterms:modified xsi:type="dcterms:W3CDTF">2019-01-24T08:13:37Z</dcterms:modified>
</cp:coreProperties>
</file>