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lay\Desktop\Final Thesis\"/>
    </mc:Choice>
  </mc:AlternateContent>
  <bookViews>
    <workbookView xWindow="0" yWindow="0" windowWidth="11436" windowHeight="36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3" i="1"/>
  <c r="C32" i="1"/>
  <c r="B34" i="1"/>
  <c r="B33" i="1"/>
  <c r="B32" i="1"/>
  <c r="C31" i="1"/>
  <c r="B31" i="1"/>
  <c r="C27" i="1" l="1"/>
  <c r="C26" i="1"/>
  <c r="B26" i="1"/>
  <c r="C25" i="1"/>
  <c r="B27" i="1"/>
  <c r="B25" i="1"/>
  <c r="B24" i="1"/>
  <c r="C24" i="1"/>
  <c r="C23" i="1"/>
  <c r="C22" i="1"/>
  <c r="C21" i="1"/>
  <c r="B23" i="1"/>
  <c r="B22" i="1"/>
  <c r="B21" i="1"/>
  <c r="B20" i="1"/>
  <c r="C20" i="1"/>
</calcChain>
</file>

<file path=xl/comments1.xml><?xml version="1.0" encoding="utf-8"?>
<comments xmlns="http://schemas.openxmlformats.org/spreadsheetml/2006/main">
  <authors>
    <author>Swazoo Claybon</author>
  </authors>
  <commentList>
    <comment ref="B36" authorId="0" shapeId="0">
      <text>
        <r>
          <rPr>
            <b/>
            <sz val="9"/>
            <color indexed="81"/>
            <rFont val="Tahoma"/>
            <charset val="1"/>
          </rPr>
          <t>Swazoo Claybon:</t>
        </r>
        <r>
          <rPr>
            <sz val="9"/>
            <color indexed="81"/>
            <rFont val="Tahoma"/>
            <charset val="1"/>
          </rPr>
          <t xml:space="preserve">
Matlab accuracy confusion table</t>
        </r>
      </text>
    </comment>
    <comment ref="B42" authorId="0" shapeId="0">
      <text>
        <r>
          <rPr>
            <b/>
            <sz val="9"/>
            <color indexed="81"/>
            <rFont val="Tahoma"/>
            <charset val="1"/>
          </rPr>
          <t>Swazoo Claybon:</t>
        </r>
        <r>
          <rPr>
            <sz val="9"/>
            <color indexed="81"/>
            <rFont val="Tahoma"/>
            <charset val="1"/>
          </rPr>
          <t xml:space="preserve">
Python accuracy confusion table</t>
        </r>
      </text>
    </comment>
  </commentList>
</comments>
</file>

<file path=xl/sharedStrings.xml><?xml version="1.0" encoding="utf-8"?>
<sst xmlns="http://schemas.openxmlformats.org/spreadsheetml/2006/main" count="24" uniqueCount="21">
  <si>
    <t>Overall Precision</t>
  </si>
  <si>
    <t>Average Precision</t>
  </si>
  <si>
    <t>Overall F1 Score</t>
  </si>
  <si>
    <t>Average F1 Score</t>
  </si>
  <si>
    <t>This algorithm</t>
  </si>
  <si>
    <t>Chang's Algorithm</t>
  </si>
  <si>
    <t>Chang's algorithm</t>
  </si>
  <si>
    <t>1+ precision</t>
  </si>
  <si>
    <t>2+ precision</t>
  </si>
  <si>
    <t>3+ precision</t>
  </si>
  <si>
    <t>1+ F1-score</t>
  </si>
  <si>
    <t>2+ F1-score</t>
  </si>
  <si>
    <t>3+ F1-score</t>
  </si>
  <si>
    <t>Average      Recall</t>
  </si>
  <si>
    <t>Overall        Recall</t>
  </si>
  <si>
    <t>1+ recall</t>
  </si>
  <si>
    <t>2+ recall</t>
  </si>
  <si>
    <t>3+ recall</t>
  </si>
  <si>
    <t>0+ recall</t>
  </si>
  <si>
    <t>0+ precision</t>
  </si>
  <si>
    <t>0+ 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</si>
</sst>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This 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Overall        Recall</c:v>
                </c:pt>
                <c:pt idx="1">
                  <c:v>Average      Recall</c:v>
                </c:pt>
                <c:pt idx="2">
                  <c:v>Overall Precision</c:v>
                </c:pt>
                <c:pt idx="3">
                  <c:v>Average Precision</c:v>
                </c:pt>
                <c:pt idx="4">
                  <c:v>Overall F1 Score</c:v>
                </c:pt>
                <c:pt idx="5">
                  <c:v>Average F1 Score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0.52400000000000002</c:v>
                </c:pt>
                <c:pt idx="1">
                  <c:v>0.72099999999999997</c:v>
                </c:pt>
                <c:pt idx="2">
                  <c:v>0.501</c:v>
                </c:pt>
                <c:pt idx="3">
                  <c:v>0.59599999999999997</c:v>
                </c:pt>
                <c:pt idx="4">
                  <c:v>0.51200000000000001</c:v>
                </c:pt>
                <c:pt idx="5">
                  <c:v>0.65300000000000002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BE1-A120-F7F069696B5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Chang's Algorithm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Overall        Recall</c:v>
                </c:pt>
                <c:pt idx="1">
                  <c:v>Average      Recall</c:v>
                </c:pt>
                <c:pt idx="2">
                  <c:v>Overall Precision</c:v>
                </c:pt>
                <c:pt idx="3">
                  <c:v>Average Precision</c:v>
                </c:pt>
                <c:pt idx="4">
                  <c:v>Overall F1 Score</c:v>
                </c:pt>
                <c:pt idx="5">
                  <c:v>Average F1 Score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0.77100000000000002</c:v>
                </c:pt>
                <c:pt idx="1">
                  <c:v>0.84</c:v>
                </c:pt>
                <c:pt idx="2">
                  <c:v>0.42799999999999999</c:v>
                </c:pt>
                <c:pt idx="3">
                  <c:v>0.51900000000000002</c:v>
                </c:pt>
                <c:pt idx="4">
                  <c:v>0.55000000000000004</c:v>
                </c:pt>
                <c:pt idx="5">
                  <c:v>0.64200000000000002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0-4BE1-A120-F7F069696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626575"/>
        <c:axId val="2129625743"/>
      </c:barChart>
      <c:catAx>
        <c:axId val="212962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625743"/>
        <c:crosses val="autoZero"/>
        <c:auto val="1"/>
        <c:lblAlgn val="ctr"/>
        <c:lblOffset val="100"/>
        <c:noMultiLvlLbl val="0"/>
      </c:catAx>
      <c:valAx>
        <c:axId val="21296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62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This 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Sheet1!$A$20:$A$27</c:f>
              <c:strCache>
                <c:ptCount val="8"/>
                <c:pt idx="0">
                  <c:v>0+ precision</c:v>
                </c:pt>
                <c:pt idx="1">
                  <c:v>1+ precision</c:v>
                </c:pt>
                <c:pt idx="2">
                  <c:v>2+ precision</c:v>
                </c:pt>
                <c:pt idx="3">
                  <c:v>3+ precision</c:v>
                </c:pt>
                <c:pt idx="4">
                  <c:v>0+ recall</c:v>
                </c:pt>
                <c:pt idx="5">
                  <c:v>1+ recall</c:v>
                </c:pt>
                <c:pt idx="6">
                  <c:v>2+ recall</c:v>
                </c:pt>
                <c:pt idx="7">
                  <c:v>3+ recall</c:v>
                </c:pt>
              </c:strCache>
            </c:strRef>
          </c:cat>
          <c:val>
            <c:numRef>
              <c:f>Sheet1!$B$20:$B$27</c:f>
              <c:numCache>
                <c:formatCode>General</c:formatCode>
                <c:ptCount val="8"/>
                <c:pt idx="0">
                  <c:v>0.68181818181818177</c:v>
                </c:pt>
                <c:pt idx="1">
                  <c:v>0.65909090909090906</c:v>
                </c:pt>
                <c:pt idx="2">
                  <c:v>0.81818181818181823</c:v>
                </c:pt>
                <c:pt idx="3">
                  <c:v>1</c:v>
                </c:pt>
                <c:pt idx="4">
                  <c:v>0.5</c:v>
                </c:pt>
                <c:pt idx="5">
                  <c:v>0.76315789473684215</c:v>
                </c:pt>
                <c:pt idx="6">
                  <c:v>0.94736842105263153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A-4AC4-BE1E-A6ED0B476216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Chang's algorithm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Sheet1!$A$20:$A$27</c:f>
              <c:strCache>
                <c:ptCount val="8"/>
                <c:pt idx="0">
                  <c:v>0+ precision</c:v>
                </c:pt>
                <c:pt idx="1">
                  <c:v>1+ precision</c:v>
                </c:pt>
                <c:pt idx="2">
                  <c:v>2+ precision</c:v>
                </c:pt>
                <c:pt idx="3">
                  <c:v>3+ precision</c:v>
                </c:pt>
                <c:pt idx="4">
                  <c:v>0+ recall</c:v>
                </c:pt>
                <c:pt idx="5">
                  <c:v>1+ recall</c:v>
                </c:pt>
                <c:pt idx="6">
                  <c:v>2+ recall</c:v>
                </c:pt>
                <c:pt idx="7">
                  <c:v>3+ recall</c:v>
                </c:pt>
              </c:strCache>
            </c:strRef>
          </c:cat>
          <c:val>
            <c:numRef>
              <c:f>Sheet1!$C$20:$C$27</c:f>
              <c:numCache>
                <c:formatCode>General</c:formatCode>
                <c:ptCount val="8"/>
                <c:pt idx="0">
                  <c:v>0.8666666666666667</c:v>
                </c:pt>
                <c:pt idx="1">
                  <c:v>0.6</c:v>
                </c:pt>
                <c:pt idx="2">
                  <c:v>0.59090909090909094</c:v>
                </c:pt>
                <c:pt idx="3">
                  <c:v>0.5</c:v>
                </c:pt>
                <c:pt idx="4">
                  <c:v>0.43333333333333335</c:v>
                </c:pt>
                <c:pt idx="5">
                  <c:v>0.71052631578947367</c:v>
                </c:pt>
                <c:pt idx="6">
                  <c:v>0.68421052631578949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A-4AC4-BE1E-A6ED0B476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129327"/>
        <c:axId val="2125616847"/>
      </c:barChart>
      <c:catAx>
        <c:axId val="189712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16847"/>
        <c:crosses val="autoZero"/>
        <c:auto val="1"/>
        <c:lblAlgn val="ctr"/>
        <c:lblOffset val="100"/>
        <c:noMultiLvlLbl val="0"/>
      </c:catAx>
      <c:valAx>
        <c:axId val="212561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2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This 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Sheet1!$A$31:$A$34</c:f>
              <c:strCache>
                <c:ptCount val="4"/>
                <c:pt idx="0">
                  <c:v>0+ F1-score</c:v>
                </c:pt>
                <c:pt idx="1">
                  <c:v>1+ F1-score</c:v>
                </c:pt>
                <c:pt idx="2">
                  <c:v>2+ F1-score</c:v>
                </c:pt>
                <c:pt idx="3">
                  <c:v>3+ F1-score</c:v>
                </c:pt>
              </c:strCache>
            </c:strRef>
          </c:cat>
          <c:val>
            <c:numRef>
              <c:f>Sheet1!$B$31:$B$34</c:f>
              <c:numCache>
                <c:formatCode>General</c:formatCode>
                <c:ptCount val="4"/>
                <c:pt idx="0">
                  <c:v>0.57692307692307698</c:v>
                </c:pt>
                <c:pt idx="1">
                  <c:v>0.70731707317073167</c:v>
                </c:pt>
                <c:pt idx="2">
                  <c:v>0.87804878048780488</c:v>
                </c:pt>
                <c:pt idx="3">
                  <c:v>0.88888888888888895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E-4C90-82F4-C71504408C44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Chang's algorithm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Sheet1!$A$31:$A$34</c:f>
              <c:strCache>
                <c:ptCount val="4"/>
                <c:pt idx="0">
                  <c:v>0+ F1-score</c:v>
                </c:pt>
                <c:pt idx="1">
                  <c:v>1+ F1-score</c:v>
                </c:pt>
                <c:pt idx="2">
                  <c:v>2+ F1-score</c:v>
                </c:pt>
                <c:pt idx="3">
                  <c:v>3+ F1-score</c:v>
                </c:pt>
              </c:strCache>
            </c:strRef>
          </c:cat>
          <c:val>
            <c:numRef>
              <c:f>Sheet1!$C$31:$C$34</c:f>
              <c:numCache>
                <c:formatCode>General</c:formatCode>
                <c:ptCount val="4"/>
                <c:pt idx="0">
                  <c:v>0.57777777777777783</c:v>
                </c:pt>
                <c:pt idx="1">
                  <c:v>0.65060240963855431</c:v>
                </c:pt>
                <c:pt idx="2">
                  <c:v>0.63414634146341475</c:v>
                </c:pt>
                <c:pt idx="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E-4C90-82F4-C71504408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667519"/>
        <c:axId val="732670015"/>
      </c:barChart>
      <c:catAx>
        <c:axId val="7326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70015"/>
        <c:crosses val="autoZero"/>
        <c:auto val="1"/>
        <c:lblAlgn val="ctr"/>
        <c:lblOffset val="100"/>
        <c:noMultiLvlLbl val="0"/>
      </c:catAx>
      <c:valAx>
        <c:axId val="73267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426726</xdr:colOff>
      <xdr:row>0</xdr:row>
      <xdr:rowOff>38106</xdr:rowOff>
    </xdr:from>
    <xdr:to>
      <xdr:col>11</xdr:col>
      <xdr:colOff>121926</xdr:colOff>
      <xdr:row>15</xdr:row>
      <xdr:rowOff>38106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289566</xdr:colOff>
      <xdr:row>16</xdr:row>
      <xdr:rowOff>99066</xdr:rowOff>
    </xdr:from>
    <xdr:to>
      <xdr:col>11</xdr:col>
      <xdr:colOff>594366</xdr:colOff>
      <xdr:row>31</xdr:row>
      <xdr:rowOff>99066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289560</xdr:colOff>
      <xdr:row>33</xdr:row>
      <xdr:rowOff>41910</xdr:rowOff>
    </xdr:from>
    <xdr:to>
      <xdr:col>12</xdr:col>
      <xdr:colOff>594360</xdr:colOff>
      <xdr:row>47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45"/>
  <sheetViews>
    <sheetView tabSelected="1" workbookViewId="0">
      <selection activeCell="D8" sqref="D8"/>
    </sheetView>
  </sheetViews>
  <sheetFormatPr defaultRowHeight="14.4" x14ac:dyDescent="0.3"/>
  <cols>
    <col min="1" max="1" width="15.44140625" bestFit="1" customWidth="1"/>
    <col min="2" max="2" width="12.44140625" customWidth="1"/>
    <col min="3" max="3" width="15.6640625" bestFit="1" customWidth="1"/>
  </cols>
  <sheetData>
    <row r="2" spans="1:3" x14ac:dyDescent="0.3">
      <c r="B2" t="s">
        <v>4</v>
      </c>
      <c r="C2" t="s">
        <v>5</v>
      </c>
    </row>
    <row r="3" spans="1:3" x14ac:dyDescent="0.3">
      <c r="A3" t="s">
        <v>14</v>
      </c>
      <c r="B3">
        <v>0.52400000000000002</v>
      </c>
      <c r="C3">
        <v>0.77100000000000002</v>
      </c>
    </row>
    <row r="4" spans="1:3" x14ac:dyDescent="0.3">
      <c r="A4" t="s">
        <v>13</v>
      </c>
      <c r="B4">
        <v>0.72099999999999997</v>
      </c>
      <c r="C4">
        <v>0.84</v>
      </c>
    </row>
    <row r="5" spans="1:3" x14ac:dyDescent="0.3">
      <c r="A5" t="s">
        <v>0</v>
      </c>
      <c r="B5">
        <v>0.501</v>
      </c>
      <c r="C5">
        <v>0.42799999999999999</v>
      </c>
    </row>
    <row r="6" spans="1:3" x14ac:dyDescent="0.3">
      <c r="A6" t="s">
        <v>1</v>
      </c>
      <c r="B6">
        <v>0.59599999999999997</v>
      </c>
      <c r="C6">
        <v>0.51900000000000002</v>
      </c>
    </row>
    <row r="7" spans="1:3" x14ac:dyDescent="0.3">
      <c r="A7" t="s">
        <v>2</v>
      </c>
      <c r="B7">
        <v>0.51200000000000001</v>
      </c>
      <c r="C7">
        <v>0.55000000000000004</v>
      </c>
    </row>
    <row r="8" spans="1:3" x14ac:dyDescent="0.3">
      <c r="A8" t="s">
        <v>3</v>
      </c>
      <c r="B8">
        <v>0.65300000000000002</v>
      </c>
      <c r="C8">
        <v>0.64200000000000002</v>
      </c>
    </row>
    <row r="19" spans="1:3" x14ac:dyDescent="0.3">
      <c r="B19" t="s">
        <v>4</v>
      </c>
      <c r="C19" t="s">
        <v>6</v>
      </c>
    </row>
    <row r="20" spans="1:3" x14ac:dyDescent="0.3">
      <c r="A20" t="s">
        <v>19</v>
      </c>
      <c r="B20">
        <f>15/22</f>
        <v>0.68181818181818177</v>
      </c>
      <c r="C20">
        <f>13/15</f>
        <v>0.8666666666666667</v>
      </c>
    </row>
    <row r="21" spans="1:3" x14ac:dyDescent="0.3">
      <c r="A21" t="s">
        <v>7</v>
      </c>
      <c r="B21">
        <f>29/44</f>
        <v>0.65909090909090906</v>
      </c>
      <c r="C21">
        <f>27/45</f>
        <v>0.6</v>
      </c>
    </row>
    <row r="22" spans="1:3" x14ac:dyDescent="0.3">
      <c r="A22" t="s">
        <v>8</v>
      </c>
      <c r="B22">
        <f>18/22</f>
        <v>0.81818181818181823</v>
      </c>
      <c r="C22">
        <f>13/22</f>
        <v>0.59090909090909094</v>
      </c>
    </row>
    <row r="23" spans="1:3" x14ac:dyDescent="0.3">
      <c r="A23" t="s">
        <v>9</v>
      </c>
      <c r="B23">
        <f>4/4</f>
        <v>1</v>
      </c>
      <c r="C23">
        <f>5/10</f>
        <v>0.5</v>
      </c>
    </row>
    <row r="24" spans="1:3" x14ac:dyDescent="0.3">
      <c r="A24" t="s">
        <v>18</v>
      </c>
      <c r="B24">
        <f>15/30</f>
        <v>0.5</v>
      </c>
      <c r="C24">
        <f>13/30</f>
        <v>0.43333333333333335</v>
      </c>
    </row>
    <row r="25" spans="1:3" x14ac:dyDescent="0.3">
      <c r="A25" t="s">
        <v>15</v>
      </c>
      <c r="B25">
        <f>29/38</f>
        <v>0.76315789473684215</v>
      </c>
      <c r="C25">
        <f>27/38</f>
        <v>0.71052631578947367</v>
      </c>
    </row>
    <row r="26" spans="1:3" x14ac:dyDescent="0.3">
      <c r="A26" t="s">
        <v>16</v>
      </c>
      <c r="B26">
        <f>18/19</f>
        <v>0.94736842105263153</v>
      </c>
      <c r="C26">
        <f>13/19</f>
        <v>0.68421052631578949</v>
      </c>
    </row>
    <row r="27" spans="1:3" x14ac:dyDescent="0.3">
      <c r="A27" t="s">
        <v>17</v>
      </c>
      <c r="B27">
        <f>4/5</f>
        <v>0.8</v>
      </c>
      <c r="C27">
        <f>5/5</f>
        <v>1</v>
      </c>
    </row>
    <row r="30" spans="1:3" x14ac:dyDescent="0.3">
      <c r="B30" t="s">
        <v>4</v>
      </c>
      <c r="C30" t="s">
        <v>6</v>
      </c>
    </row>
    <row r="31" spans="1:3" x14ac:dyDescent="0.3">
      <c r="A31" t="s">
        <v>20</v>
      </c>
      <c r="B31">
        <f>2*(B20*B24)/(B20+B24)</f>
        <v>0.57692307692307698</v>
      </c>
      <c r="C31">
        <f>2*(C20*C24)/(C20+C24)</f>
        <v>0.57777777777777783</v>
      </c>
    </row>
    <row r="32" spans="1:3" x14ac:dyDescent="0.3">
      <c r="A32" t="s">
        <v>10</v>
      </c>
      <c r="B32">
        <f>2*(B21*B25)/(B21+B25)</f>
        <v>0.70731707317073167</v>
      </c>
      <c r="C32">
        <f>2*(C21*C25)/(C21+C25)</f>
        <v>0.65060240963855431</v>
      </c>
    </row>
    <row r="33" spans="1:5" x14ac:dyDescent="0.3">
      <c r="A33" t="s">
        <v>11</v>
      </c>
      <c r="B33">
        <f>2*(B22*B26)/(B22+B26)</f>
        <v>0.87804878048780488</v>
      </c>
      <c r="C33">
        <f>2*(C22*C26)/(C22+C26)</f>
        <v>0.63414634146341475</v>
      </c>
    </row>
    <row r="34" spans="1:5" x14ac:dyDescent="0.3">
      <c r="A34" t="s">
        <v>12</v>
      </c>
      <c r="B34">
        <f>2*(B23*B27)/(B23+B27)</f>
        <v>0.88888888888888895</v>
      </c>
      <c r="C34">
        <f>2*(C23*C27)/(C23+C27)</f>
        <v>0.66666666666666663</v>
      </c>
    </row>
    <row r="35" spans="1:5" ht="15" thickBot="1" x14ac:dyDescent="0.35"/>
    <row r="36" spans="1:5" ht="16.2" thickBot="1" x14ac:dyDescent="0.35">
      <c r="B36" s="1">
        <v>13</v>
      </c>
      <c r="C36" s="2">
        <v>17</v>
      </c>
      <c r="D36" s="2">
        <v>0</v>
      </c>
      <c r="E36" s="2">
        <v>0</v>
      </c>
    </row>
    <row r="37" spans="1:5" ht="16.2" thickBot="1" x14ac:dyDescent="0.35">
      <c r="B37" s="3">
        <v>2</v>
      </c>
      <c r="C37" s="4">
        <v>27</v>
      </c>
      <c r="D37" s="4">
        <v>9</v>
      </c>
      <c r="E37" s="4">
        <v>0</v>
      </c>
    </row>
    <row r="38" spans="1:5" ht="16.2" thickBot="1" x14ac:dyDescent="0.35">
      <c r="B38" s="3">
        <v>0</v>
      </c>
      <c r="C38" s="4">
        <v>1</v>
      </c>
      <c r="D38" s="4">
        <v>13</v>
      </c>
      <c r="E38" s="4">
        <v>5</v>
      </c>
    </row>
    <row r="39" spans="1:5" ht="16.2" thickBot="1" x14ac:dyDescent="0.35">
      <c r="B39" s="3">
        <v>0</v>
      </c>
      <c r="C39" s="4">
        <v>0</v>
      </c>
      <c r="D39" s="4">
        <v>0</v>
      </c>
      <c r="E39" s="4">
        <v>5</v>
      </c>
    </row>
    <row r="41" spans="1:5" ht="15" thickBot="1" x14ac:dyDescent="0.35"/>
    <row r="42" spans="1:5" ht="16.2" thickBot="1" x14ac:dyDescent="0.35">
      <c r="B42" s="1">
        <v>15</v>
      </c>
      <c r="C42" s="2">
        <v>15</v>
      </c>
      <c r="D42" s="2">
        <v>0</v>
      </c>
      <c r="E42" s="2">
        <v>0</v>
      </c>
    </row>
    <row r="43" spans="1:5" ht="16.2" thickBot="1" x14ac:dyDescent="0.35">
      <c r="B43" s="3">
        <v>6</v>
      </c>
      <c r="C43" s="4">
        <v>29</v>
      </c>
      <c r="D43" s="4">
        <v>3</v>
      </c>
      <c r="E43" s="4">
        <v>0</v>
      </c>
    </row>
    <row r="44" spans="1:5" ht="16.2" thickBot="1" x14ac:dyDescent="0.35">
      <c r="B44" s="3">
        <v>1</v>
      </c>
      <c r="C44" s="4">
        <v>0</v>
      </c>
      <c r="D44" s="4">
        <v>18</v>
      </c>
      <c r="E44" s="4">
        <v>0</v>
      </c>
    </row>
    <row r="45" spans="1:5" ht="16.2" thickBot="1" x14ac:dyDescent="0.35">
      <c r="B45" s="3">
        <v>0</v>
      </c>
      <c r="C45" s="4">
        <v>0</v>
      </c>
      <c r="D45" s="4">
        <v>1</v>
      </c>
      <c r="E45" s="4">
        <v>4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Swazoo Claybon</dc:creator>
  <cp:lastModifiedBy>Swazoo Claybon</cp:lastModifiedBy>
  <dcterms:created xsi:type="dcterms:W3CDTF">2017-03-18T08:55:54Z</dcterms:created>
  <dcterms:modified xsi:type="dcterms:W3CDTF">2017-04-05T21:08:19Z</dcterms:modified>
</cp:coreProperties>
</file>