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LS\Files for Paper\"/>
    </mc:Choice>
  </mc:AlternateContent>
  <xr:revisionPtr revIDLastSave="0" documentId="13_ncr:1_{7638FF0B-09B0-4111-B70C-1C6CD2D4CA8E}" xr6:coauthVersionLast="46" xr6:coauthVersionMax="46" xr10:uidLastSave="{00000000-0000-0000-0000-000000000000}"/>
  <bookViews>
    <workbookView xWindow="-103" yWindow="-103" windowWidth="33120" windowHeight="18120" xr2:uid="{6EEA6223-8D2A-4184-850C-FB30E37CAD12}"/>
  </bookViews>
  <sheets>
    <sheet name="Gas Data" sheetId="1" r:id="rId1"/>
    <sheet name="Calibr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AA30" i="1" s="1"/>
  <c r="J30" i="1"/>
  <c r="W30" i="1" s="1"/>
  <c r="AC30" i="1" s="1"/>
  <c r="K30" i="1"/>
  <c r="Z30" i="1" s="1"/>
  <c r="L30" i="1"/>
  <c r="AH30" i="1" s="1"/>
  <c r="M30" i="1"/>
  <c r="N30" i="1"/>
  <c r="V30" i="1" s="1"/>
  <c r="O30" i="1"/>
  <c r="Q30" i="1"/>
  <c r="R30" i="1"/>
  <c r="S30" i="1"/>
  <c r="X30" i="1"/>
  <c r="AE30" i="1" s="1"/>
  <c r="Y30" i="1"/>
  <c r="AF30" i="1" l="1"/>
  <c r="AB30" i="1"/>
  <c r="AD30" i="1" s="1"/>
  <c r="AG30" i="1" s="1"/>
  <c r="X19" i="1"/>
  <c r="AE19" i="1" s="1"/>
  <c r="X20" i="1"/>
  <c r="AE20" i="1" s="1"/>
  <c r="X21" i="1"/>
  <c r="AE21" i="1" s="1"/>
  <c r="X22" i="1"/>
  <c r="AE22" i="1" s="1"/>
  <c r="X23" i="1"/>
  <c r="AE23" i="1" s="1"/>
  <c r="X24" i="1"/>
  <c r="AE24" i="1" s="1"/>
  <c r="X25" i="1"/>
  <c r="AE25" i="1" s="1"/>
  <c r="X26" i="1"/>
  <c r="AE26" i="1" s="1"/>
  <c r="X27" i="1"/>
  <c r="AE27" i="1" s="1"/>
  <c r="X18" i="1"/>
  <c r="AE18" i="1" s="1"/>
  <c r="Y19" i="1"/>
  <c r="Y20" i="1"/>
  <c r="Y21" i="1"/>
  <c r="Y22" i="1"/>
  <c r="Y23" i="1"/>
  <c r="Y24" i="1"/>
  <c r="Y25" i="1"/>
  <c r="Y26" i="1"/>
  <c r="Y27" i="1"/>
  <c r="Y18" i="1"/>
  <c r="Y17" i="1"/>
  <c r="X17" i="1"/>
  <c r="AE17" i="1" s="1"/>
  <c r="I18" i="1"/>
  <c r="AA18" i="1" s="1"/>
  <c r="J18" i="1"/>
  <c r="K18" i="1"/>
  <c r="Z18" i="1" s="1"/>
  <c r="L18" i="1"/>
  <c r="AH18" i="1" s="1"/>
  <c r="M18" i="1"/>
  <c r="N18" i="1"/>
  <c r="V18" i="1" s="1"/>
  <c r="O18" i="1"/>
  <c r="Q18" i="1"/>
  <c r="R18" i="1"/>
  <c r="S18" i="1"/>
  <c r="I19" i="1"/>
  <c r="AA19" i="1" s="1"/>
  <c r="J19" i="1"/>
  <c r="K19" i="1"/>
  <c r="Z19" i="1" s="1"/>
  <c r="L19" i="1"/>
  <c r="AH19" i="1" s="1"/>
  <c r="M19" i="1"/>
  <c r="N19" i="1"/>
  <c r="V19" i="1" s="1"/>
  <c r="O19" i="1"/>
  <c r="Q19" i="1"/>
  <c r="R19" i="1"/>
  <c r="S19" i="1"/>
  <c r="I20" i="1"/>
  <c r="AA20" i="1" s="1"/>
  <c r="J20" i="1"/>
  <c r="W20" i="1" s="1"/>
  <c r="AC20" i="1" s="1"/>
  <c r="K20" i="1"/>
  <c r="Z20" i="1" s="1"/>
  <c r="L20" i="1"/>
  <c r="AH20" i="1" s="1"/>
  <c r="M20" i="1"/>
  <c r="N20" i="1"/>
  <c r="V20" i="1" s="1"/>
  <c r="O20" i="1"/>
  <c r="Q20" i="1"/>
  <c r="R20" i="1"/>
  <c r="S20" i="1"/>
  <c r="I21" i="1"/>
  <c r="AA21" i="1" s="1"/>
  <c r="J21" i="1"/>
  <c r="W21" i="1" s="1"/>
  <c r="AC21" i="1" s="1"/>
  <c r="K21" i="1"/>
  <c r="Z21" i="1" s="1"/>
  <c r="L21" i="1"/>
  <c r="AH21" i="1" s="1"/>
  <c r="M21" i="1"/>
  <c r="N21" i="1"/>
  <c r="V21" i="1" s="1"/>
  <c r="O21" i="1"/>
  <c r="Q21" i="1"/>
  <c r="R21" i="1"/>
  <c r="S21" i="1"/>
  <c r="I22" i="1"/>
  <c r="AA22" i="1" s="1"/>
  <c r="J22" i="1"/>
  <c r="W22" i="1" s="1"/>
  <c r="AC22" i="1" s="1"/>
  <c r="K22" i="1"/>
  <c r="Z22" i="1" s="1"/>
  <c r="L22" i="1"/>
  <c r="AH22" i="1" s="1"/>
  <c r="M22" i="1"/>
  <c r="N22" i="1"/>
  <c r="V22" i="1" s="1"/>
  <c r="O22" i="1"/>
  <c r="Q22" i="1"/>
  <c r="R22" i="1"/>
  <c r="S22" i="1"/>
  <c r="I23" i="1"/>
  <c r="AA23" i="1" s="1"/>
  <c r="J23" i="1"/>
  <c r="W23" i="1" s="1"/>
  <c r="AC23" i="1" s="1"/>
  <c r="K23" i="1"/>
  <c r="Z23" i="1" s="1"/>
  <c r="L23" i="1"/>
  <c r="AH23" i="1" s="1"/>
  <c r="M23" i="1"/>
  <c r="N23" i="1"/>
  <c r="V23" i="1" s="1"/>
  <c r="O23" i="1"/>
  <c r="Q23" i="1"/>
  <c r="R23" i="1"/>
  <c r="S23" i="1"/>
  <c r="I24" i="1"/>
  <c r="AA24" i="1" s="1"/>
  <c r="J24" i="1"/>
  <c r="W24" i="1" s="1"/>
  <c r="AC24" i="1" s="1"/>
  <c r="K24" i="1"/>
  <c r="Z24" i="1" s="1"/>
  <c r="L24" i="1"/>
  <c r="AH24" i="1" s="1"/>
  <c r="M24" i="1"/>
  <c r="N24" i="1"/>
  <c r="V24" i="1" s="1"/>
  <c r="O24" i="1"/>
  <c r="Q24" i="1"/>
  <c r="R24" i="1"/>
  <c r="S24" i="1"/>
  <c r="I25" i="1"/>
  <c r="AA25" i="1" s="1"/>
  <c r="J25" i="1"/>
  <c r="W25" i="1" s="1"/>
  <c r="AC25" i="1" s="1"/>
  <c r="K25" i="1"/>
  <c r="Z25" i="1" s="1"/>
  <c r="L25" i="1"/>
  <c r="AH25" i="1" s="1"/>
  <c r="M25" i="1"/>
  <c r="N25" i="1"/>
  <c r="V25" i="1" s="1"/>
  <c r="O25" i="1"/>
  <c r="Q25" i="1"/>
  <c r="R25" i="1"/>
  <c r="S25" i="1"/>
  <c r="I26" i="1"/>
  <c r="AA26" i="1" s="1"/>
  <c r="J26" i="1"/>
  <c r="W26" i="1" s="1"/>
  <c r="AC26" i="1" s="1"/>
  <c r="K26" i="1"/>
  <c r="Z26" i="1" s="1"/>
  <c r="L26" i="1"/>
  <c r="AH26" i="1" s="1"/>
  <c r="M26" i="1"/>
  <c r="N26" i="1"/>
  <c r="V26" i="1" s="1"/>
  <c r="O26" i="1"/>
  <c r="Q26" i="1"/>
  <c r="R26" i="1"/>
  <c r="S26" i="1"/>
  <c r="I27" i="1"/>
  <c r="AA27" i="1" s="1"/>
  <c r="J27" i="1"/>
  <c r="W27" i="1" s="1"/>
  <c r="AC27" i="1" s="1"/>
  <c r="K27" i="1"/>
  <c r="Z27" i="1" s="1"/>
  <c r="L27" i="1"/>
  <c r="AH27" i="1" s="1"/>
  <c r="M27" i="1"/>
  <c r="N27" i="1"/>
  <c r="V27" i="1" s="1"/>
  <c r="O27" i="1"/>
  <c r="Q27" i="1"/>
  <c r="R27" i="1"/>
  <c r="S27" i="1"/>
  <c r="S17" i="1"/>
  <c r="R17" i="1"/>
  <c r="Q17" i="1"/>
  <c r="O17" i="1"/>
  <c r="N17" i="1"/>
  <c r="V17" i="1" s="1"/>
  <c r="M17" i="1"/>
  <c r="L17" i="1"/>
  <c r="AH17" i="1" s="1"/>
  <c r="K17" i="1"/>
  <c r="Z17" i="1" s="1"/>
  <c r="J17" i="1"/>
  <c r="AB17" i="1" s="1"/>
  <c r="I17" i="1"/>
  <c r="AA17" i="1" s="1"/>
  <c r="S7" i="3"/>
  <c r="AB19" i="1" l="1"/>
  <c r="AD19" i="1" s="1"/>
  <c r="AG19" i="1" s="1"/>
  <c r="AD17" i="1"/>
  <c r="AG17" i="1" s="1"/>
  <c r="AB27" i="1"/>
  <c r="AD27" i="1" s="1"/>
  <c r="AG27" i="1" s="1"/>
  <c r="W19" i="1"/>
  <c r="AC19" i="1" s="1"/>
  <c r="AF19" i="1" s="1"/>
  <c r="AB26" i="1"/>
  <c r="AD26" i="1" s="1"/>
  <c r="AG26" i="1" s="1"/>
  <c r="AB25" i="1"/>
  <c r="AD25" i="1" s="1"/>
  <c r="AG25" i="1" s="1"/>
  <c r="W17" i="1"/>
  <c r="AC17" i="1" s="1"/>
  <c r="AF17" i="1" s="1"/>
  <c r="AB24" i="1"/>
  <c r="AD24" i="1" s="1"/>
  <c r="AG24" i="1" s="1"/>
  <c r="AB23" i="1"/>
  <c r="AD23" i="1" s="1"/>
  <c r="AG23" i="1" s="1"/>
  <c r="AB22" i="1"/>
  <c r="AD22" i="1" s="1"/>
  <c r="AG22" i="1" s="1"/>
  <c r="AB21" i="1"/>
  <c r="AD21" i="1" s="1"/>
  <c r="AG21" i="1" s="1"/>
  <c r="AB20" i="1"/>
  <c r="AD20" i="1" s="1"/>
  <c r="AG20" i="1" s="1"/>
  <c r="AB18" i="1"/>
  <c r="AD18" i="1" s="1"/>
  <c r="AG18" i="1" s="1"/>
  <c r="AF21" i="1"/>
  <c r="AF20" i="1"/>
  <c r="AF24" i="1"/>
  <c r="AF22" i="1"/>
  <c r="AF26" i="1"/>
  <c r="AF27" i="1"/>
  <c r="AF23" i="1"/>
  <c r="AF25" i="1"/>
  <c r="J43" i="1"/>
  <c r="AB43" i="1" s="1"/>
  <c r="L43" i="1"/>
  <c r="AH43" i="1" s="1"/>
  <c r="L44" i="1"/>
  <c r="AH44" i="1" s="1"/>
  <c r="L45" i="1"/>
  <c r="AH45" i="1" s="1"/>
  <c r="L46" i="1"/>
  <c r="AH46" i="1" s="1"/>
  <c r="L47" i="1"/>
  <c r="AH47" i="1" s="1"/>
  <c r="L48" i="1"/>
  <c r="AH48" i="1" s="1"/>
  <c r="L49" i="1"/>
  <c r="AH49" i="1" s="1"/>
  <c r="L50" i="1"/>
  <c r="AH50" i="1" s="1"/>
  <c r="L51" i="1"/>
  <c r="AH51" i="1" s="1"/>
  <c r="L52" i="1"/>
  <c r="AH52" i="1" s="1"/>
  <c r="L53" i="1"/>
  <c r="AH53" i="1" s="1"/>
  <c r="J31" i="1"/>
  <c r="W31" i="1" s="1"/>
  <c r="AC31" i="1" s="1"/>
  <c r="J32" i="1"/>
  <c r="W32" i="1" s="1"/>
  <c r="AC32" i="1" s="1"/>
  <c r="J33" i="1"/>
  <c r="W33" i="1" s="1"/>
  <c r="AC33" i="1" s="1"/>
  <c r="J34" i="1"/>
  <c r="W34" i="1" s="1"/>
  <c r="AC34" i="1" s="1"/>
  <c r="J35" i="1"/>
  <c r="W35" i="1" s="1"/>
  <c r="AC35" i="1" s="1"/>
  <c r="J36" i="1"/>
  <c r="W36" i="1" s="1"/>
  <c r="AC36" i="1" s="1"/>
  <c r="J37" i="1"/>
  <c r="W37" i="1" s="1"/>
  <c r="AC37" i="1" s="1"/>
  <c r="J38" i="1"/>
  <c r="W38" i="1" s="1"/>
  <c r="AC38" i="1" s="1"/>
  <c r="J39" i="1"/>
  <c r="W39" i="1" s="1"/>
  <c r="AC39" i="1" s="1"/>
  <c r="J40" i="1"/>
  <c r="W40" i="1" s="1"/>
  <c r="AC40" i="1" s="1"/>
  <c r="L31" i="1"/>
  <c r="AH31" i="1" s="1"/>
  <c r="L32" i="1"/>
  <c r="AH32" i="1" s="1"/>
  <c r="L33" i="1"/>
  <c r="AH33" i="1" s="1"/>
  <c r="L34" i="1"/>
  <c r="AH34" i="1" s="1"/>
  <c r="L35" i="1"/>
  <c r="AH35" i="1" s="1"/>
  <c r="L36" i="1"/>
  <c r="AH36" i="1" s="1"/>
  <c r="L37" i="1"/>
  <c r="AH37" i="1" s="1"/>
  <c r="L38" i="1"/>
  <c r="AH38" i="1" s="1"/>
  <c r="L39" i="1"/>
  <c r="AH39" i="1" s="1"/>
  <c r="L40" i="1"/>
  <c r="AH40" i="1" s="1"/>
  <c r="Y44" i="1"/>
  <c r="Y45" i="1"/>
  <c r="Y46" i="1"/>
  <c r="Y47" i="1"/>
  <c r="Y48" i="1"/>
  <c r="Y49" i="1"/>
  <c r="Y50" i="1"/>
  <c r="Y51" i="1"/>
  <c r="Y52" i="1"/>
  <c r="Y53" i="1"/>
  <c r="I44" i="1"/>
  <c r="AA44" i="1" s="1"/>
  <c r="J44" i="1"/>
  <c r="W44" i="1" s="1"/>
  <c r="AC44" i="1" s="1"/>
  <c r="K44" i="1"/>
  <c r="Z44" i="1" s="1"/>
  <c r="M44" i="1"/>
  <c r="N44" i="1"/>
  <c r="V44" i="1" s="1"/>
  <c r="O44" i="1"/>
  <c r="Q44" i="1"/>
  <c r="R44" i="1"/>
  <c r="S44" i="1"/>
  <c r="I45" i="1"/>
  <c r="AA45" i="1" s="1"/>
  <c r="J45" i="1"/>
  <c r="W45" i="1" s="1"/>
  <c r="AC45" i="1" s="1"/>
  <c r="K45" i="1"/>
  <c r="Z45" i="1" s="1"/>
  <c r="M45" i="1"/>
  <c r="N45" i="1"/>
  <c r="V45" i="1" s="1"/>
  <c r="O45" i="1"/>
  <c r="Q45" i="1"/>
  <c r="R45" i="1"/>
  <c r="S45" i="1"/>
  <c r="I46" i="1"/>
  <c r="AA46" i="1" s="1"/>
  <c r="J46" i="1"/>
  <c r="W46" i="1" s="1"/>
  <c r="AC46" i="1" s="1"/>
  <c r="K46" i="1"/>
  <c r="Z46" i="1" s="1"/>
  <c r="M46" i="1"/>
  <c r="N46" i="1"/>
  <c r="V46" i="1" s="1"/>
  <c r="O46" i="1"/>
  <c r="Q46" i="1"/>
  <c r="R46" i="1"/>
  <c r="S46" i="1"/>
  <c r="I47" i="1"/>
  <c r="AA47" i="1" s="1"/>
  <c r="J47" i="1"/>
  <c r="W47" i="1" s="1"/>
  <c r="AC47" i="1" s="1"/>
  <c r="K47" i="1"/>
  <c r="Z47" i="1" s="1"/>
  <c r="M47" i="1"/>
  <c r="N47" i="1"/>
  <c r="V47" i="1" s="1"/>
  <c r="O47" i="1"/>
  <c r="Q47" i="1"/>
  <c r="R47" i="1"/>
  <c r="S47" i="1"/>
  <c r="I48" i="1"/>
  <c r="AA48" i="1" s="1"/>
  <c r="J48" i="1"/>
  <c r="W48" i="1" s="1"/>
  <c r="AC48" i="1" s="1"/>
  <c r="K48" i="1"/>
  <c r="Z48" i="1" s="1"/>
  <c r="M48" i="1"/>
  <c r="N48" i="1"/>
  <c r="V48" i="1" s="1"/>
  <c r="O48" i="1"/>
  <c r="Q48" i="1"/>
  <c r="R48" i="1"/>
  <c r="S48" i="1"/>
  <c r="I49" i="1"/>
  <c r="AA49" i="1" s="1"/>
  <c r="J49" i="1"/>
  <c r="W49" i="1" s="1"/>
  <c r="AC49" i="1" s="1"/>
  <c r="K49" i="1"/>
  <c r="Z49" i="1" s="1"/>
  <c r="M49" i="1"/>
  <c r="N49" i="1"/>
  <c r="V49" i="1" s="1"/>
  <c r="O49" i="1"/>
  <c r="Q49" i="1"/>
  <c r="R49" i="1"/>
  <c r="S49" i="1"/>
  <c r="I50" i="1"/>
  <c r="AA50" i="1" s="1"/>
  <c r="J50" i="1"/>
  <c r="W50" i="1" s="1"/>
  <c r="AC50" i="1" s="1"/>
  <c r="K50" i="1"/>
  <c r="Z50" i="1" s="1"/>
  <c r="M50" i="1"/>
  <c r="N50" i="1"/>
  <c r="V50" i="1" s="1"/>
  <c r="O50" i="1"/>
  <c r="Q50" i="1"/>
  <c r="R50" i="1"/>
  <c r="S50" i="1"/>
  <c r="I51" i="1"/>
  <c r="AA51" i="1" s="1"/>
  <c r="J51" i="1"/>
  <c r="W51" i="1" s="1"/>
  <c r="AC51" i="1" s="1"/>
  <c r="K51" i="1"/>
  <c r="Z51" i="1" s="1"/>
  <c r="M51" i="1"/>
  <c r="N51" i="1"/>
  <c r="V51" i="1" s="1"/>
  <c r="O51" i="1"/>
  <c r="Q51" i="1"/>
  <c r="R51" i="1"/>
  <c r="S51" i="1"/>
  <c r="I52" i="1"/>
  <c r="AA52" i="1" s="1"/>
  <c r="J52" i="1"/>
  <c r="W52" i="1" s="1"/>
  <c r="AC52" i="1" s="1"/>
  <c r="K52" i="1"/>
  <c r="Z52" i="1" s="1"/>
  <c r="M52" i="1"/>
  <c r="N52" i="1"/>
  <c r="V52" i="1" s="1"/>
  <c r="O52" i="1"/>
  <c r="Q52" i="1"/>
  <c r="R52" i="1"/>
  <c r="S52" i="1"/>
  <c r="I53" i="1"/>
  <c r="AA53" i="1" s="1"/>
  <c r="J53" i="1"/>
  <c r="W53" i="1" s="1"/>
  <c r="AC53" i="1" s="1"/>
  <c r="K53" i="1"/>
  <c r="Z53" i="1" s="1"/>
  <c r="M53" i="1"/>
  <c r="N53" i="1"/>
  <c r="V53" i="1" s="1"/>
  <c r="O53" i="1"/>
  <c r="Q53" i="1"/>
  <c r="R53" i="1"/>
  <c r="S53" i="1"/>
  <c r="Y43" i="1"/>
  <c r="X43" i="1"/>
  <c r="S43" i="1"/>
  <c r="R43" i="1"/>
  <c r="Q43" i="1"/>
  <c r="O43" i="1"/>
  <c r="N43" i="1"/>
  <c r="V43" i="1" s="1"/>
  <c r="M43" i="1"/>
  <c r="K43" i="1"/>
  <c r="Z43" i="1" s="1"/>
  <c r="I43" i="1"/>
  <c r="AA43" i="1" s="1"/>
  <c r="Y31" i="1"/>
  <c r="Y32" i="1"/>
  <c r="Y33" i="1"/>
  <c r="Y34" i="1"/>
  <c r="Y35" i="1"/>
  <c r="Y36" i="1"/>
  <c r="Y37" i="1"/>
  <c r="Y38" i="1"/>
  <c r="Y39" i="1"/>
  <c r="Y40" i="1"/>
  <c r="I31" i="1"/>
  <c r="AA31" i="1" s="1"/>
  <c r="K31" i="1"/>
  <c r="Z31" i="1" s="1"/>
  <c r="M31" i="1"/>
  <c r="N31" i="1"/>
  <c r="V31" i="1" s="1"/>
  <c r="O31" i="1"/>
  <c r="Q31" i="1"/>
  <c r="R31" i="1"/>
  <c r="S31" i="1"/>
  <c r="I32" i="1"/>
  <c r="AA32" i="1" s="1"/>
  <c r="K32" i="1"/>
  <c r="Z32" i="1" s="1"/>
  <c r="M32" i="1"/>
  <c r="N32" i="1"/>
  <c r="V32" i="1" s="1"/>
  <c r="O32" i="1"/>
  <c r="Q32" i="1"/>
  <c r="R32" i="1"/>
  <c r="S32" i="1"/>
  <c r="I33" i="1"/>
  <c r="AA33" i="1" s="1"/>
  <c r="K33" i="1"/>
  <c r="Z33" i="1" s="1"/>
  <c r="M33" i="1"/>
  <c r="N33" i="1"/>
  <c r="V33" i="1" s="1"/>
  <c r="O33" i="1"/>
  <c r="Q33" i="1"/>
  <c r="R33" i="1"/>
  <c r="S33" i="1"/>
  <c r="I34" i="1"/>
  <c r="AA34" i="1" s="1"/>
  <c r="K34" i="1"/>
  <c r="Z34" i="1" s="1"/>
  <c r="M34" i="1"/>
  <c r="N34" i="1"/>
  <c r="V34" i="1" s="1"/>
  <c r="O34" i="1"/>
  <c r="Q34" i="1"/>
  <c r="R34" i="1"/>
  <c r="S34" i="1"/>
  <c r="I35" i="1"/>
  <c r="AA35" i="1" s="1"/>
  <c r="K35" i="1"/>
  <c r="Z35" i="1" s="1"/>
  <c r="M35" i="1"/>
  <c r="N35" i="1"/>
  <c r="V35" i="1" s="1"/>
  <c r="O35" i="1"/>
  <c r="Q35" i="1"/>
  <c r="R35" i="1"/>
  <c r="S35" i="1"/>
  <c r="I36" i="1"/>
  <c r="AA36" i="1" s="1"/>
  <c r="K36" i="1"/>
  <c r="Z36" i="1" s="1"/>
  <c r="M36" i="1"/>
  <c r="N36" i="1"/>
  <c r="V36" i="1" s="1"/>
  <c r="O36" i="1"/>
  <c r="Q36" i="1"/>
  <c r="R36" i="1"/>
  <c r="S36" i="1"/>
  <c r="I37" i="1"/>
  <c r="AA37" i="1" s="1"/>
  <c r="K37" i="1"/>
  <c r="Z37" i="1" s="1"/>
  <c r="M37" i="1"/>
  <c r="N37" i="1"/>
  <c r="V37" i="1" s="1"/>
  <c r="O37" i="1"/>
  <c r="Q37" i="1"/>
  <c r="R37" i="1"/>
  <c r="S37" i="1"/>
  <c r="I38" i="1"/>
  <c r="AA38" i="1" s="1"/>
  <c r="K38" i="1"/>
  <c r="Z38" i="1" s="1"/>
  <c r="M38" i="1"/>
  <c r="N38" i="1"/>
  <c r="V38" i="1" s="1"/>
  <c r="O38" i="1"/>
  <c r="Q38" i="1"/>
  <c r="R38" i="1"/>
  <c r="S38" i="1"/>
  <c r="I39" i="1"/>
  <c r="AA39" i="1" s="1"/>
  <c r="K39" i="1"/>
  <c r="Z39" i="1" s="1"/>
  <c r="M39" i="1"/>
  <c r="N39" i="1"/>
  <c r="V39" i="1" s="1"/>
  <c r="O39" i="1"/>
  <c r="Q39" i="1"/>
  <c r="R39" i="1"/>
  <c r="S39" i="1"/>
  <c r="I40" i="1"/>
  <c r="AA40" i="1" s="1"/>
  <c r="K40" i="1"/>
  <c r="Z40" i="1" s="1"/>
  <c r="M40" i="1"/>
  <c r="N40" i="1"/>
  <c r="V40" i="1" s="1"/>
  <c r="O40" i="1"/>
  <c r="Q40" i="1"/>
  <c r="R40" i="1"/>
  <c r="S40" i="1"/>
  <c r="W18" i="1" l="1"/>
  <c r="AC18" i="1" s="1"/>
  <c r="AF18" i="1" s="1"/>
  <c r="AD43" i="1"/>
  <c r="AB50" i="1"/>
  <c r="AD50" i="1" s="1"/>
  <c r="AB52" i="1"/>
  <c r="AD52" i="1" s="1"/>
  <c r="AB53" i="1"/>
  <c r="AD53" i="1" s="1"/>
  <c r="AE43" i="1"/>
  <c r="X51" i="1"/>
  <c r="AE51" i="1" s="1"/>
  <c r="AF51" i="1" s="1"/>
  <c r="AB51" i="1"/>
  <c r="AD51" i="1" s="1"/>
  <c r="AB49" i="1"/>
  <c r="AD49" i="1" s="1"/>
  <c r="AB48" i="1"/>
  <c r="AD48" i="1" s="1"/>
  <c r="AB47" i="1"/>
  <c r="AD47" i="1" s="1"/>
  <c r="AB46" i="1"/>
  <c r="AD46" i="1" s="1"/>
  <c r="AB44" i="1"/>
  <c r="AD44" i="1" s="1"/>
  <c r="AB45" i="1"/>
  <c r="AD45" i="1" s="1"/>
  <c r="X48" i="1"/>
  <c r="AE48" i="1" s="1"/>
  <c r="AF48" i="1" s="1"/>
  <c r="X49" i="1"/>
  <c r="AE49" i="1" s="1"/>
  <c r="AF49" i="1" s="1"/>
  <c r="X36" i="1"/>
  <c r="AE36" i="1" s="1"/>
  <c r="AF36" i="1" s="1"/>
  <c r="X35" i="1"/>
  <c r="AE35" i="1" s="1"/>
  <c r="AF35" i="1" s="1"/>
  <c r="X34" i="1"/>
  <c r="AE34" i="1" s="1"/>
  <c r="AF34" i="1" s="1"/>
  <c r="X47" i="1"/>
  <c r="AE47" i="1" s="1"/>
  <c r="AF47" i="1" s="1"/>
  <c r="X33" i="1"/>
  <c r="AE33" i="1" s="1"/>
  <c r="AF33" i="1" s="1"/>
  <c r="X46" i="1"/>
  <c r="AE46" i="1" s="1"/>
  <c r="AF46" i="1" s="1"/>
  <c r="X31" i="1"/>
  <c r="AE31" i="1" s="1"/>
  <c r="AF31" i="1" s="1"/>
  <c r="X32" i="1"/>
  <c r="AE32" i="1" s="1"/>
  <c r="AF32" i="1" s="1"/>
  <c r="X44" i="1"/>
  <c r="AE44" i="1" s="1"/>
  <c r="AF44" i="1" s="1"/>
  <c r="X45" i="1"/>
  <c r="AE45" i="1" s="1"/>
  <c r="AF45" i="1" s="1"/>
  <c r="X40" i="1"/>
  <c r="AE40" i="1" s="1"/>
  <c r="AF40" i="1" s="1"/>
  <c r="X53" i="1"/>
  <c r="AE53" i="1" s="1"/>
  <c r="AF53" i="1" s="1"/>
  <c r="X39" i="1"/>
  <c r="AE39" i="1" s="1"/>
  <c r="AF39" i="1" s="1"/>
  <c r="X52" i="1"/>
  <c r="AE52" i="1" s="1"/>
  <c r="AF52" i="1" s="1"/>
  <c r="X38" i="1"/>
  <c r="AE38" i="1" s="1"/>
  <c r="AF38" i="1" s="1"/>
  <c r="X37" i="1"/>
  <c r="AE37" i="1" s="1"/>
  <c r="AF37" i="1" s="1"/>
  <c r="X50" i="1"/>
  <c r="AE50" i="1" s="1"/>
  <c r="AF50" i="1" s="1"/>
  <c r="AB38" i="1"/>
  <c r="AD38" i="1" s="1"/>
  <c r="AB37" i="1"/>
  <c r="AD37" i="1" s="1"/>
  <c r="AB40" i="1"/>
  <c r="AD40" i="1" s="1"/>
  <c r="AB39" i="1"/>
  <c r="AD39" i="1" s="1"/>
  <c r="AB36" i="1"/>
  <c r="AD36" i="1" s="1"/>
  <c r="AB35" i="1"/>
  <c r="AD35" i="1" s="1"/>
  <c r="AB34" i="1"/>
  <c r="AD34" i="1" s="1"/>
  <c r="AB33" i="1"/>
  <c r="AD33" i="1" s="1"/>
  <c r="AB31" i="1"/>
  <c r="AD31" i="1" s="1"/>
  <c r="AB32" i="1"/>
  <c r="AD32" i="1" s="1"/>
  <c r="W43" i="1"/>
  <c r="AC43" i="1" s="1"/>
  <c r="I5" i="1"/>
  <c r="J6" i="1"/>
  <c r="J7" i="1"/>
  <c r="J8" i="1"/>
  <c r="J9" i="1"/>
  <c r="J10" i="1"/>
  <c r="J11" i="1"/>
  <c r="J12" i="1"/>
  <c r="J13" i="1"/>
  <c r="J14" i="1"/>
  <c r="J5" i="1"/>
  <c r="K6" i="1"/>
  <c r="K7" i="1"/>
  <c r="K8" i="1"/>
  <c r="K9" i="1"/>
  <c r="K10" i="1"/>
  <c r="K11" i="1"/>
  <c r="K12" i="1"/>
  <c r="K13" i="1"/>
  <c r="K14" i="1"/>
  <c r="K5" i="1"/>
  <c r="I6" i="1"/>
  <c r="I7" i="1"/>
  <c r="I8" i="1"/>
  <c r="I9" i="1"/>
  <c r="I10" i="1"/>
  <c r="I11" i="1"/>
  <c r="I12" i="1"/>
  <c r="I13" i="1"/>
  <c r="I14" i="1"/>
  <c r="Y6" i="1"/>
  <c r="Y7" i="1"/>
  <c r="Y8" i="1"/>
  <c r="Y9" i="1"/>
  <c r="Y10" i="1"/>
  <c r="Y11" i="1"/>
  <c r="Y12" i="1"/>
  <c r="Y13" i="1"/>
  <c r="Y14" i="1"/>
  <c r="Y5" i="1"/>
  <c r="V6" i="1"/>
  <c r="V7" i="1"/>
  <c r="V8" i="1"/>
  <c r="V9" i="1"/>
  <c r="V10" i="1"/>
  <c r="V11" i="1"/>
  <c r="V12" i="1"/>
  <c r="V13" i="1"/>
  <c r="V14" i="1"/>
  <c r="V5" i="1"/>
  <c r="AG43" i="1" l="1"/>
  <c r="AG36" i="1"/>
  <c r="AG47" i="1"/>
  <c r="AG49" i="1"/>
  <c r="AG32" i="1"/>
  <c r="AF43" i="1"/>
  <c r="AG35" i="1"/>
  <c r="AG51" i="1"/>
  <c r="AG48" i="1"/>
  <c r="AG46" i="1"/>
  <c r="AG33" i="1"/>
  <c r="AG34" i="1"/>
  <c r="AG31" i="1"/>
  <c r="AG40" i="1"/>
  <c r="AG37" i="1"/>
  <c r="AG38" i="1"/>
  <c r="AG53" i="1"/>
  <c r="AG52" i="1"/>
  <c r="AG50" i="1"/>
  <c r="AG39" i="1"/>
  <c r="AG45" i="1"/>
  <c r="AG44" i="1"/>
  <c r="W14" i="1"/>
  <c r="W13" i="1"/>
  <c r="W12" i="1"/>
  <c r="W11" i="1"/>
  <c r="W10" i="1"/>
  <c r="W9" i="1"/>
  <c r="W8" i="1"/>
  <c r="W7" i="1"/>
  <c r="W6" i="1"/>
  <c r="W5" i="1"/>
  <c r="Z6" i="1" l="1"/>
  <c r="Z7" i="1"/>
  <c r="Z8" i="1"/>
  <c r="Z9" i="1"/>
  <c r="Z10" i="1"/>
  <c r="Z11" i="1"/>
  <c r="Z12" i="1"/>
  <c r="Z13" i="1"/>
  <c r="Z14" i="1"/>
  <c r="Z5" i="1"/>
  <c r="U15" i="3"/>
  <c r="X7" i="1" l="1"/>
  <c r="X11" i="1"/>
  <c r="X14" i="1"/>
  <c r="X13" i="1"/>
  <c r="X8" i="1"/>
  <c r="X6" i="1"/>
  <c r="X5" i="1"/>
  <c r="X9" i="1"/>
  <c r="X12" i="1"/>
  <c r="X10" i="1"/>
  <c r="O6" i="1"/>
  <c r="O7" i="1"/>
  <c r="O8" i="1"/>
  <c r="O9" i="1"/>
  <c r="O10" i="1"/>
  <c r="O11" i="1"/>
  <c r="O12" i="1"/>
  <c r="O13" i="1"/>
  <c r="O14" i="1"/>
  <c r="O5" i="1"/>
  <c r="N5" i="1"/>
  <c r="S6" i="1"/>
  <c r="S7" i="1"/>
  <c r="S8" i="1"/>
  <c r="S9" i="1"/>
  <c r="S10" i="1"/>
  <c r="S11" i="1"/>
  <c r="S12" i="1"/>
  <c r="S13" i="1"/>
  <c r="S14" i="1"/>
  <c r="S5" i="1"/>
  <c r="R6" i="1"/>
  <c r="R7" i="1"/>
  <c r="R8" i="1"/>
  <c r="R9" i="1"/>
  <c r="R10" i="1"/>
  <c r="R11" i="1"/>
  <c r="R12" i="1"/>
  <c r="R13" i="1"/>
  <c r="R14" i="1"/>
  <c r="R5" i="1"/>
  <c r="Q6" i="1"/>
  <c r="Q7" i="1"/>
  <c r="Q8" i="1"/>
  <c r="Q9" i="1"/>
  <c r="Q10" i="1"/>
  <c r="Q11" i="1"/>
  <c r="Q12" i="1"/>
  <c r="Q13" i="1"/>
  <c r="Q14" i="1"/>
  <c r="Q5" i="1"/>
  <c r="N6" i="1"/>
  <c r="N7" i="1"/>
  <c r="N8" i="1"/>
  <c r="N9" i="1"/>
  <c r="N10" i="1"/>
  <c r="N11" i="1"/>
  <c r="N12" i="1"/>
  <c r="N13" i="1"/>
  <c r="N14" i="1"/>
  <c r="M6" i="1"/>
  <c r="M7" i="1"/>
  <c r="M8" i="1"/>
  <c r="M9" i="1"/>
  <c r="M10" i="1"/>
  <c r="M11" i="1"/>
  <c r="M12" i="1"/>
  <c r="M13" i="1"/>
  <c r="M14" i="1"/>
  <c r="M5" i="1"/>
  <c r="L5" i="1"/>
  <c r="L6" i="1"/>
  <c r="L7" i="1"/>
  <c r="L8" i="1"/>
  <c r="L9" i="1"/>
  <c r="L10" i="1"/>
  <c r="L11" i="1"/>
  <c r="L12" i="1"/>
  <c r="L13" i="1"/>
  <c r="L14" i="1"/>
  <c r="P30" i="1" l="1"/>
  <c r="P21" i="1"/>
  <c r="P20" i="1"/>
  <c r="P23" i="1"/>
  <c r="P19" i="1"/>
  <c r="P18" i="1"/>
  <c r="P27" i="1"/>
  <c r="P26" i="1"/>
  <c r="P17" i="1"/>
  <c r="P25" i="1"/>
  <c r="P24" i="1"/>
  <c r="P22" i="1"/>
  <c r="P45" i="1"/>
  <c r="P43" i="1"/>
  <c r="P44" i="1"/>
  <c r="P50" i="1"/>
  <c r="P33" i="1"/>
  <c r="P37" i="1"/>
  <c r="P40" i="1"/>
  <c r="P49" i="1"/>
  <c r="P32" i="1"/>
  <c r="P39" i="1"/>
  <c r="P36" i="1"/>
  <c r="P48" i="1"/>
  <c r="P53" i="1"/>
  <c r="P46" i="1"/>
  <c r="P47" i="1"/>
  <c r="P52" i="1"/>
  <c r="P31" i="1"/>
  <c r="P35" i="1"/>
  <c r="P38" i="1"/>
  <c r="P34" i="1"/>
  <c r="P51" i="1"/>
  <c r="P8" i="1"/>
  <c r="P12" i="1"/>
  <c r="P9" i="1"/>
  <c r="P6" i="1"/>
  <c r="P5" i="1"/>
  <c r="P14" i="1"/>
  <c r="P11" i="1"/>
  <c r="P7" i="1"/>
  <c r="P13" i="1"/>
  <c r="P10" i="1"/>
  <c r="AE5" i="1"/>
  <c r="AA5" i="1"/>
  <c r="AH5" i="1"/>
  <c r="AE6" i="1"/>
  <c r="AA6" i="1"/>
  <c r="AH6" i="1"/>
  <c r="AE7" i="1"/>
  <c r="AA7" i="1"/>
  <c r="AH7" i="1"/>
  <c r="AE8" i="1"/>
  <c r="AA8" i="1"/>
  <c r="AH8" i="1"/>
  <c r="AE9" i="1"/>
  <c r="AA9" i="1"/>
  <c r="AH9" i="1"/>
  <c r="AE10" i="1"/>
  <c r="AA10" i="1"/>
  <c r="AH10" i="1"/>
  <c r="AE11" i="1"/>
  <c r="AA11" i="1"/>
  <c r="AH11" i="1"/>
  <c r="AE12" i="1"/>
  <c r="AA12" i="1"/>
  <c r="AH12" i="1"/>
  <c r="AE13" i="1"/>
  <c r="AA13" i="1"/>
  <c r="AH13" i="1"/>
  <c r="AE14" i="1"/>
  <c r="AA14" i="1"/>
  <c r="AH14" i="1"/>
  <c r="A6" i="1"/>
  <c r="A7" i="1" s="1"/>
  <c r="A8" i="1" s="1"/>
  <c r="A9" i="1" s="1"/>
  <c r="A10" i="1" s="1"/>
  <c r="A11" i="1" s="1"/>
  <c r="A12" i="1" s="1"/>
  <c r="A13" i="1" s="1"/>
  <c r="A14" i="1" s="1"/>
  <c r="W9" i="3" l="1"/>
  <c r="Q7" i="3"/>
  <c r="R7" i="3"/>
  <c r="R16" i="3" s="1"/>
  <c r="T7" i="3"/>
  <c r="U7" i="3"/>
  <c r="V7" i="3"/>
  <c r="Q16" i="3" s="1"/>
  <c r="W7" i="3"/>
  <c r="X7" i="3"/>
  <c r="Q24" i="3" s="1"/>
  <c r="Q9" i="3"/>
  <c r="V9" i="3"/>
  <c r="Q36" i="3" s="1"/>
  <c r="U9" i="3"/>
  <c r="T9" i="3"/>
  <c r="S9" i="3"/>
  <c r="Q28" i="3" s="1"/>
  <c r="R9" i="3"/>
  <c r="R24" i="3" l="1"/>
  <c r="R12" i="3"/>
  <c r="R36" i="3"/>
  <c r="R32" i="3"/>
  <c r="Q32" i="3"/>
  <c r="R28" i="3"/>
  <c r="AC8" i="1"/>
  <c r="AF8" i="1" s="1"/>
  <c r="AB12" i="1"/>
  <c r="AD12" i="1" s="1"/>
  <c r="AG12" i="1" s="1"/>
  <c r="AC5" i="1"/>
  <c r="AF5" i="1" s="1"/>
  <c r="AC9" i="1"/>
  <c r="AF9" i="1" s="1"/>
  <c r="AB8" i="1"/>
  <c r="AD8" i="1" s="1"/>
  <c r="AG8" i="1" s="1"/>
  <c r="AC14" i="1"/>
  <c r="AF14" i="1" s="1"/>
  <c r="AB5" i="1"/>
  <c r="AD5" i="1" s="1"/>
  <c r="AG5" i="1" s="1"/>
  <c r="AB9" i="1"/>
  <c r="AD9" i="1" s="1"/>
  <c r="AG9" i="1" s="1"/>
  <c r="AC6" i="1"/>
  <c r="AF6" i="1" s="1"/>
  <c r="AC10" i="1"/>
  <c r="AF10" i="1" s="1"/>
  <c r="AC13" i="1"/>
  <c r="AF13" i="1" s="1"/>
  <c r="AB11" i="1"/>
  <c r="AD11" i="1" s="1"/>
  <c r="AG11" i="1" s="1"/>
  <c r="AC7" i="1"/>
  <c r="AF7" i="1" s="1"/>
  <c r="AC11" i="1"/>
  <c r="AF11" i="1" s="1"/>
  <c r="AB6" i="1"/>
  <c r="AD6" i="1" s="1"/>
  <c r="AG6" i="1" s="1"/>
  <c r="AB10" i="1"/>
  <c r="AD10" i="1" s="1"/>
  <c r="AG10" i="1" s="1"/>
  <c r="AB13" i="1"/>
  <c r="AD13" i="1" s="1"/>
  <c r="AG13" i="1" s="1"/>
  <c r="AC12" i="1"/>
  <c r="AF12" i="1" s="1"/>
  <c r="AB7" i="1"/>
  <c r="AD7" i="1" s="1"/>
  <c r="AG7" i="1" s="1"/>
  <c r="AB14" i="1"/>
  <c r="AD14" i="1" s="1"/>
  <c r="AG14" i="1" s="1"/>
</calcChain>
</file>

<file path=xl/sharedStrings.xml><?xml version="1.0" encoding="utf-8"?>
<sst xmlns="http://schemas.openxmlformats.org/spreadsheetml/2006/main" count="233" uniqueCount="62">
  <si>
    <t>Ammonia</t>
  </si>
  <si>
    <t>Averages</t>
  </si>
  <si>
    <t>N2</t>
  </si>
  <si>
    <t>N2O</t>
  </si>
  <si>
    <t>O2</t>
  </si>
  <si>
    <t>Ammonia Zero</t>
  </si>
  <si>
    <t>Ammonia Equation</t>
  </si>
  <si>
    <t>b</t>
  </si>
  <si>
    <t>a</t>
  </si>
  <si>
    <t>N2 zero</t>
  </si>
  <si>
    <t>NH3 Zero</t>
  </si>
  <si>
    <t>O2 zero</t>
  </si>
  <si>
    <t>N2O zero</t>
  </si>
  <si>
    <t>O2 Zero</t>
  </si>
  <si>
    <t>N2O Zero</t>
  </si>
  <si>
    <t>NH3</t>
  </si>
  <si>
    <t>Ammonia 0.5%</t>
  </si>
  <si>
    <t>300C</t>
  </si>
  <si>
    <t>NH3 15</t>
  </si>
  <si>
    <t>NH3 15 Zero</t>
  </si>
  <si>
    <t>N2 adjusted for molarity</t>
  </si>
  <si>
    <t>N2O Adjusted for molarity</t>
  </si>
  <si>
    <t>NH3 0.5% 15</t>
  </si>
  <si>
    <t>NH3 0.5%</t>
  </si>
  <si>
    <t>NH3 15 0.5</t>
  </si>
  <si>
    <t>N Balance 17</t>
  </si>
  <si>
    <t>17 Adjusted from H2O</t>
  </si>
  <si>
    <t>NH3 adjusted by H2O</t>
  </si>
  <si>
    <t>28 Adjusted</t>
  </si>
  <si>
    <t>N2 Adjusted</t>
  </si>
  <si>
    <t>N2 Daj</t>
  </si>
  <si>
    <t>N Balance with NH3 adjusted and N2</t>
  </si>
  <si>
    <t>15 adj</t>
  </si>
  <si>
    <t>NO</t>
  </si>
  <si>
    <t>NO zero</t>
  </si>
  <si>
    <t>NO Zero</t>
  </si>
  <si>
    <t>30 Adjusted</t>
  </si>
  <si>
    <t>N2O Zero from 175 profiling</t>
  </si>
  <si>
    <t>N2O zero from profiling</t>
  </si>
  <si>
    <t>100C</t>
  </si>
  <si>
    <t>--</t>
  </si>
  <si>
    <t>15 zero removed</t>
  </si>
  <si>
    <t>17 zero removed</t>
  </si>
  <si>
    <t>18 zero removed</t>
  </si>
  <si>
    <t>28 zero removed</t>
  </si>
  <si>
    <t>30 zero removed</t>
  </si>
  <si>
    <t>32 zero removed</t>
  </si>
  <si>
    <t>44 zero removed</t>
  </si>
  <si>
    <t>15 Zero</t>
  </si>
  <si>
    <t>17 Zero</t>
  </si>
  <si>
    <t>18 Zero</t>
  </si>
  <si>
    <t>28 Zero</t>
  </si>
  <si>
    <t>30 Zero</t>
  </si>
  <si>
    <t>32  Zero</t>
  </si>
  <si>
    <t>44 Zero</t>
  </si>
  <si>
    <t>30 from N2O</t>
  </si>
  <si>
    <t>Zero 30</t>
  </si>
  <si>
    <t>Out ofthebed</t>
  </si>
  <si>
    <t>175 profile</t>
  </si>
  <si>
    <t>Out of the bed</t>
  </si>
  <si>
    <t>Out of the Bed</t>
  </si>
  <si>
    <t>400C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</si>
</sst>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E575-BA5A-433B-96CB-F807147B5A04}">
  <dimension ref="A1:AN1917"/>
  <sheetViews>
    <sheetView tabSelected="1" zoomScale="130" zoomScaleNormal="130" workbookViewId="0">
      <selection activeCell="A43" sqref="A43"/>
    </sheetView>
  </sheetViews>
  <sheetFormatPr defaultRowHeight="14.6" x14ac:dyDescent="0.4"/>
  <cols>
    <col min="2" max="2" width="14.84375" bestFit="1" customWidth="1"/>
    <col min="5" max="5" width="14.84375" style="1" bestFit="1" customWidth="1"/>
    <col min="10" max="10" width="12.53515625" bestFit="1" customWidth="1"/>
    <col min="12" max="12" width="14.4609375" bestFit="1" customWidth="1"/>
    <col min="13" max="16" width="14.4609375" customWidth="1"/>
    <col min="17" max="17" width="14.84375" bestFit="1" customWidth="1"/>
    <col min="22" max="22" width="14.84375" bestFit="1" customWidth="1"/>
    <col min="23" max="23" width="15.84375" bestFit="1" customWidth="1"/>
    <col min="24" max="24" width="12.4609375" bestFit="1" customWidth="1"/>
    <col min="25" max="25" width="17.69140625" customWidth="1"/>
    <col min="27" max="27" width="21.69140625" bestFit="1" customWidth="1"/>
    <col min="28" max="28" width="16" customWidth="1"/>
    <col min="29" max="29" width="23.4609375" bestFit="1" customWidth="1"/>
    <col min="30" max="30" width="16.4609375" customWidth="1"/>
    <col min="33" max="33" width="36.23046875" bestFit="1" customWidth="1"/>
    <col min="34" max="34" width="16.15234375" customWidth="1"/>
    <col min="36" max="36" width="8.84375" customWidth="1"/>
    <col min="39" max="39" width="11.84375" bestFit="1" customWidth="1"/>
    <col min="41" max="41" width="18.69140625" customWidth="1"/>
  </cols>
  <sheetData>
    <row r="1" spans="1:40" x14ac:dyDescent="0.4">
      <c r="E1" s="3"/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40" x14ac:dyDescent="0.4">
      <c r="E2" s="3"/>
      <c r="M2">
        <v>3.1390026984126999E-5</v>
      </c>
      <c r="N2">
        <v>4.8732459734513286E-4</v>
      </c>
      <c r="O2">
        <v>1.547313822385776E-3</v>
      </c>
      <c r="P2">
        <v>1.01382400159087E-3</v>
      </c>
      <c r="Q2">
        <v>7.0245795767195752E-5</v>
      </c>
      <c r="R2">
        <v>6.5918115721649482E-4</v>
      </c>
      <c r="S2">
        <v>1.9109487745098042E-4</v>
      </c>
    </row>
    <row r="3" spans="1:40" x14ac:dyDescent="0.4">
      <c r="A3" t="s">
        <v>39</v>
      </c>
      <c r="E3" s="3"/>
      <c r="AA3" s="2"/>
      <c r="AM3" t="s">
        <v>6</v>
      </c>
    </row>
    <row r="4" spans="1:40" x14ac:dyDescent="0.4">
      <c r="B4">
        <v>15</v>
      </c>
      <c r="C4">
        <v>17</v>
      </c>
      <c r="D4">
        <v>18</v>
      </c>
      <c r="E4" s="3">
        <v>28</v>
      </c>
      <c r="F4">
        <v>30</v>
      </c>
      <c r="G4">
        <v>32</v>
      </c>
      <c r="H4">
        <v>44</v>
      </c>
      <c r="I4" t="s">
        <v>26</v>
      </c>
      <c r="J4" t="s">
        <v>28</v>
      </c>
      <c r="K4" t="s">
        <v>32</v>
      </c>
      <c r="L4" t="s">
        <v>36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V4" t="s">
        <v>15</v>
      </c>
      <c r="W4" t="s">
        <v>2</v>
      </c>
      <c r="X4" t="s">
        <v>3</v>
      </c>
      <c r="Y4" t="s">
        <v>4</v>
      </c>
      <c r="Z4" t="s">
        <v>18</v>
      </c>
      <c r="AA4" t="s">
        <v>27</v>
      </c>
      <c r="AB4" t="s">
        <v>29</v>
      </c>
      <c r="AC4" t="s">
        <v>20</v>
      </c>
      <c r="AD4" t="s">
        <v>30</v>
      </c>
      <c r="AE4" t="s">
        <v>21</v>
      </c>
      <c r="AF4" t="s">
        <v>25</v>
      </c>
      <c r="AG4" t="s">
        <v>31</v>
      </c>
      <c r="AH4" t="s">
        <v>33</v>
      </c>
      <c r="AM4" t="s">
        <v>7</v>
      </c>
      <c r="AN4" t="s">
        <v>8</v>
      </c>
    </row>
    <row r="5" spans="1:40" x14ac:dyDescent="0.4">
      <c r="A5">
        <v>0</v>
      </c>
      <c r="B5" s="1">
        <v>4.7890084089477058E-4</v>
      </c>
      <c r="C5">
        <v>1.4110482731334997E-2</v>
      </c>
      <c r="D5">
        <v>6.712407060569147E-3</v>
      </c>
      <c r="E5" s="3">
        <v>1.1864487409490641E-3</v>
      </c>
      <c r="F5">
        <v>9.4051221468134113E-5</v>
      </c>
      <c r="G5">
        <v>2.8090793248120534E-2</v>
      </c>
      <c r="H5">
        <v>5.1763307713005384E-4</v>
      </c>
      <c r="I5">
        <f>C5-(D5*0.21)</f>
        <v>1.2700877248615476E-2</v>
      </c>
      <c r="J5" s="1">
        <f>E5-(H5*0.11)</f>
        <v>1.1295091024647581E-3</v>
      </c>
      <c r="K5">
        <f>B5-(F5*0.025)</f>
        <v>4.7654956035806723E-4</v>
      </c>
      <c r="L5">
        <f t="shared" ref="L5:L14" si="0">F5-(H5*0.312)</f>
        <v>-6.7450298596442697E-5</v>
      </c>
      <c r="M5">
        <f>B5-$M$2</f>
        <v>4.4751081391064356E-4</v>
      </c>
      <c r="N5">
        <f>C5-N$2</f>
        <v>1.3623158133989864E-2</v>
      </c>
      <c r="O5">
        <f>D5-O$2</f>
        <v>5.1650932381833714E-3</v>
      </c>
      <c r="P5" s="1">
        <f>E5-P$2</f>
        <v>1.7262473935819415E-4</v>
      </c>
      <c r="Q5">
        <f>F5-$Q$2</f>
        <v>2.380542570093836E-5</v>
      </c>
      <c r="R5">
        <f>G5-$R$2</f>
        <v>2.7431612090904039E-2</v>
      </c>
      <c r="S5">
        <f>H5-$S$2</f>
        <v>3.2653819967907343E-4</v>
      </c>
      <c r="V5" s="1">
        <f>(C5-$AM$5)/$AN$5</f>
        <v>0.43328697158996754</v>
      </c>
      <c r="W5" s="1">
        <f>(E5- $AM$9)/$AN$9</f>
        <v>3.5605015122269934E-2</v>
      </c>
      <c r="X5">
        <f>(H5-$AM$13)/$AN$13</f>
        <v>2.3588084261476987E-3</v>
      </c>
      <c r="Y5">
        <f>(G5- $AM$18)/$AN$18</f>
        <v>2.3051774866305914</v>
      </c>
      <c r="Z5">
        <f>(K5-$AM$24)/$AN$24</f>
        <v>0.57894608944300763</v>
      </c>
      <c r="AA5" s="2">
        <f t="shared" ref="AA5:AA14" si="1">I5/$AN$5-$AM$5</f>
        <v>0.40346633911725194</v>
      </c>
      <c r="AB5">
        <f t="shared" ref="AB5:AB14" si="2">J5/$AN$9 - $AM$9</f>
        <v>4.0212815881143942E-2</v>
      </c>
      <c r="AC5">
        <f t="shared" ref="AC5:AC14" si="3">W5*2</f>
        <v>7.1210030244539868E-2</v>
      </c>
      <c r="AD5">
        <f t="shared" ref="AD5:AD14" si="4">AB5*2</f>
        <v>8.0425631762287883E-2</v>
      </c>
      <c r="AE5">
        <f t="shared" ref="AE5:AE14" si="5">X5*2</f>
        <v>4.7176168522953974E-3</v>
      </c>
      <c r="AF5">
        <f t="shared" ref="AF5:AF14" si="6">(V5+AC5+AE5)/0.5</f>
        <v>1.0184292373736057</v>
      </c>
      <c r="AG5">
        <f t="shared" ref="AG5:AG14" si="7">(AA5+AD5+AE5)/0.5</f>
        <v>0.97721917546367043</v>
      </c>
      <c r="AH5">
        <f>F5/$AN$32 -AM46</f>
        <v>1.0565550116659999E-2</v>
      </c>
      <c r="AM5" s="1">
        <v>4.8732459734513286E-4</v>
      </c>
      <c r="AN5">
        <v>3.1441421107122204E-2</v>
      </c>
    </row>
    <row r="6" spans="1:40" x14ac:dyDescent="0.4">
      <c r="A6">
        <f t="shared" ref="A6:A14" si="8">A5+1</f>
        <v>1</v>
      </c>
      <c r="B6">
        <v>4.7862905142857115E-4</v>
      </c>
      <c r="C6">
        <v>1.4006702040816315E-2</v>
      </c>
      <c r="D6">
        <v>6.3966612244897927E-3</v>
      </c>
      <c r="E6" s="3">
        <v>1.0882560057142864E-3</v>
      </c>
      <c r="F6">
        <v>8.8907437632652943E-5</v>
      </c>
      <c r="G6">
        <v>2.8302555102040806E-2</v>
      </c>
      <c r="H6">
        <v>4.1859873714285664E-4</v>
      </c>
      <c r="I6">
        <f t="shared" ref="I6:I14" si="9">C6-(D6*0.21)</f>
        <v>1.2663403183673459E-2</v>
      </c>
      <c r="J6" s="1">
        <f t="shared" ref="J6:J14" si="10">E6-(H6*0.11)</f>
        <v>1.0422101446285722E-3</v>
      </c>
      <c r="K6">
        <f t="shared" ref="K6:K14" si="11">B6-(F6*0.025)</f>
        <v>4.7640636548775483E-4</v>
      </c>
      <c r="L6">
        <f t="shared" si="0"/>
        <v>-4.1695368355918331E-5</v>
      </c>
      <c r="M6">
        <f t="shared" ref="M6:M14" si="12">B6-$M$2</f>
        <v>4.4723902444444413E-4</v>
      </c>
      <c r="N6">
        <f t="shared" ref="N6:N14" si="13">C6-$N$2</f>
        <v>1.3519377443471182E-2</v>
      </c>
      <c r="O6">
        <f t="shared" ref="O6:O14" si="14">D6-O$2</f>
        <v>4.8493474021040171E-3</v>
      </c>
      <c r="P6" s="1">
        <f t="shared" ref="P6:P14" si="15">E6-P$2</f>
        <v>7.4432004123416379E-5</v>
      </c>
      <c r="Q6">
        <f t="shared" ref="Q6:Q14" si="16">F6-$Q$2</f>
        <v>1.8661641865457191E-5</v>
      </c>
      <c r="R6">
        <f t="shared" ref="R6:R14" si="17">G6-$R$2</f>
        <v>2.7643373944824311E-2</v>
      </c>
      <c r="S6">
        <f t="shared" ref="S6:S14" si="18">H6-$S$2</f>
        <v>2.2750385969187622E-4</v>
      </c>
      <c r="V6" s="1">
        <f t="shared" ref="V6:V14" si="19">(C6-$AM$5)/$AN$5</f>
        <v>0.42998620823817446</v>
      </c>
      <c r="W6" s="1">
        <f t="shared" ref="W6:W14" si="20">(E6- $AM$9)/$AN$9</f>
        <v>3.2092541869145272E-2</v>
      </c>
      <c r="X6">
        <f t="shared" ref="X6:X14" si="21">(H6-$AM$13)/$AN$13</f>
        <v>1.5513653426888437E-3</v>
      </c>
      <c r="Y6">
        <f>(G6- $AM$18)/$AN$18</f>
        <v>2.3229726004054041</v>
      </c>
      <c r="Z6">
        <f>(K6-$AM$24)/$AN$24</f>
        <v>0.57875985933002461</v>
      </c>
      <c r="AA6" s="2">
        <f t="shared" si="1"/>
        <v>0.40227446980529102</v>
      </c>
      <c r="AB6">
        <f t="shared" si="2"/>
        <v>3.709002626038331E-2</v>
      </c>
      <c r="AC6">
        <f t="shared" si="3"/>
        <v>6.4185083738290544E-2</v>
      </c>
      <c r="AD6">
        <f t="shared" si="4"/>
        <v>7.4180052520766621E-2</v>
      </c>
      <c r="AE6">
        <f t="shared" si="5"/>
        <v>3.1027306853776875E-3</v>
      </c>
      <c r="AF6">
        <f t="shared" si="6"/>
        <v>0.99454804532368546</v>
      </c>
      <c r="AG6">
        <f t="shared" si="7"/>
        <v>0.95911450602287074</v>
      </c>
      <c r="AH6">
        <f>F6/$AN$32 -AM47</f>
        <v>9.9877064155927536E-3</v>
      </c>
    </row>
    <row r="7" spans="1:40" x14ac:dyDescent="0.4">
      <c r="A7">
        <f t="shared" si="8"/>
        <v>2</v>
      </c>
      <c r="B7">
        <v>4.8556229024676785E-4</v>
      </c>
      <c r="C7">
        <v>1.4052773207990598E-2</v>
      </c>
      <c r="D7">
        <v>6.3931257344300831E-3</v>
      </c>
      <c r="E7" s="3">
        <v>1.0581800129259693E-3</v>
      </c>
      <c r="F7">
        <v>9.1171728084606438E-5</v>
      </c>
      <c r="G7">
        <v>2.8543607520564028E-2</v>
      </c>
      <c r="H7">
        <v>4.6352247473560522E-4</v>
      </c>
      <c r="I7">
        <f t="shared" si="9"/>
        <v>1.271021680376028E-2</v>
      </c>
      <c r="J7" s="1">
        <f t="shared" si="10"/>
        <v>1.0071925407050526E-3</v>
      </c>
      <c r="K7">
        <f t="shared" si="11"/>
        <v>4.832829970446527E-4</v>
      </c>
      <c r="L7">
        <f t="shared" si="0"/>
        <v>-5.34472840329024E-5</v>
      </c>
      <c r="M7">
        <f t="shared" si="12"/>
        <v>4.5417226326264083E-4</v>
      </c>
      <c r="N7">
        <f t="shared" si="13"/>
        <v>1.3565448610645466E-2</v>
      </c>
      <c r="O7">
        <f t="shared" si="14"/>
        <v>4.8458119120443066E-3</v>
      </c>
      <c r="P7" s="1">
        <f t="shared" si="15"/>
        <v>4.4356011335099262E-5</v>
      </c>
      <c r="Q7">
        <f t="shared" si="16"/>
        <v>2.0925932317410686E-5</v>
      </c>
      <c r="R7">
        <f t="shared" si="17"/>
        <v>2.7884426363347533E-2</v>
      </c>
      <c r="S7">
        <f t="shared" si="18"/>
        <v>2.7242759728462481E-4</v>
      </c>
      <c r="V7" s="1">
        <f t="shared" si="19"/>
        <v>0.43145150991831538</v>
      </c>
      <c r="W7" s="1">
        <f t="shared" si="20"/>
        <v>3.1016687123093568E-2</v>
      </c>
      <c r="X7">
        <f t="shared" si="21"/>
        <v>1.9176358828577858E-3</v>
      </c>
      <c r="Y7">
        <f>(G7- $AM$18)/$AN$18</f>
        <v>2.3432291061636579</v>
      </c>
      <c r="Z7">
        <f>(K7-$AM$24)/$AN$24</f>
        <v>0.58770316762723718</v>
      </c>
      <c r="AA7" s="2">
        <f t="shared" si="1"/>
        <v>0.40376338533259265</v>
      </c>
      <c r="AB7">
        <f t="shared" si="2"/>
        <v>3.5837404089549725E-2</v>
      </c>
      <c r="AC7">
        <f t="shared" si="3"/>
        <v>6.2033374246187135E-2</v>
      </c>
      <c r="AD7">
        <f t="shared" si="4"/>
        <v>7.167480817909945E-2</v>
      </c>
      <c r="AE7">
        <f t="shared" si="5"/>
        <v>3.8352717657155716E-3</v>
      </c>
      <c r="AF7">
        <f t="shared" si="6"/>
        <v>0.99464031186043622</v>
      </c>
      <c r="AG7">
        <f t="shared" si="7"/>
        <v>0.95854693055481532</v>
      </c>
      <c r="AH7">
        <f>F7/$AN$32 -AM48</f>
        <v>1.0242072854171065E-2</v>
      </c>
      <c r="AM7" t="s">
        <v>2</v>
      </c>
    </row>
    <row r="8" spans="1:40" x14ac:dyDescent="0.4">
      <c r="A8">
        <f t="shared" si="8"/>
        <v>3</v>
      </c>
      <c r="B8">
        <v>4.8556916008537907E-4</v>
      </c>
      <c r="C8">
        <v>1.4014140875133387E-2</v>
      </c>
      <c r="D8">
        <v>6.4924973319103428E-3</v>
      </c>
      <c r="E8" s="3">
        <v>1.0141170106723594E-3</v>
      </c>
      <c r="F8">
        <v>8.8726146638207196E-5</v>
      </c>
      <c r="G8">
        <v>2.8183916755602955E-2</v>
      </c>
      <c r="H8">
        <v>4.2088479935965822E-4</v>
      </c>
      <c r="I8">
        <f t="shared" si="9"/>
        <v>1.2650716435432216E-2</v>
      </c>
      <c r="J8" s="1">
        <f t="shared" si="10"/>
        <v>9.6781968274279695E-4</v>
      </c>
      <c r="K8">
        <f t="shared" si="11"/>
        <v>4.8335100641942389E-4</v>
      </c>
      <c r="L8">
        <f t="shared" si="0"/>
        <v>-4.2589910762006158E-5</v>
      </c>
      <c r="M8">
        <f t="shared" si="12"/>
        <v>4.5417913310125206E-4</v>
      </c>
      <c r="N8">
        <f t="shared" si="13"/>
        <v>1.3526816277788255E-2</v>
      </c>
      <c r="O8">
        <f t="shared" si="14"/>
        <v>4.9451835095245672E-3</v>
      </c>
      <c r="P8" s="1">
        <f t="shared" si="15"/>
        <v>2.9300908148941797E-7</v>
      </c>
      <c r="Q8">
        <f t="shared" si="16"/>
        <v>1.8480350871011444E-5</v>
      </c>
      <c r="R8">
        <f t="shared" si="17"/>
        <v>2.752473559838646E-2</v>
      </c>
      <c r="S8">
        <f t="shared" si="18"/>
        <v>2.2978992190867781E-4</v>
      </c>
      <c r="V8" s="1">
        <f t="shared" si="19"/>
        <v>0.43022280168895166</v>
      </c>
      <c r="W8" s="1">
        <f t="shared" si="20"/>
        <v>2.9440500081372788E-2</v>
      </c>
      <c r="X8">
        <f t="shared" si="21"/>
        <v>1.5700039798075612E-3</v>
      </c>
      <c r="Y8">
        <f>(G8- $AM$18)/$AN$18</f>
        <v>2.313002991461047</v>
      </c>
      <c r="Z8">
        <f>(K8-$AM$24)/$AN$24</f>
        <v>0.58779161628129784</v>
      </c>
      <c r="AA8" s="2">
        <f t="shared" si="1"/>
        <v>0.40187096551717322</v>
      </c>
      <c r="AB8">
        <f t="shared" si="2"/>
        <v>3.4428989198561757E-2</v>
      </c>
      <c r="AC8">
        <f t="shared" si="3"/>
        <v>5.8881000162745577E-2</v>
      </c>
      <c r="AD8">
        <f t="shared" si="4"/>
        <v>6.8857978397123515E-2</v>
      </c>
      <c r="AE8">
        <f t="shared" si="5"/>
        <v>3.1400079596151224E-3</v>
      </c>
      <c r="AF8">
        <f t="shared" si="6"/>
        <v>0.98448761962262465</v>
      </c>
      <c r="AG8">
        <f t="shared" si="7"/>
        <v>0.94773790374782374</v>
      </c>
      <c r="AH8">
        <f>F8/$AN$32 -AM49</f>
        <v>9.9673405015980616E-3</v>
      </c>
      <c r="AM8" t="s">
        <v>7</v>
      </c>
      <c r="AN8" t="s">
        <v>8</v>
      </c>
    </row>
    <row r="9" spans="1:40" x14ac:dyDescent="0.4">
      <c r="A9">
        <f t="shared" si="8"/>
        <v>4</v>
      </c>
      <c r="B9">
        <v>4.803315504201678E-4</v>
      </c>
      <c r="C9">
        <v>1.391010504201679E-2</v>
      </c>
      <c r="D9">
        <v>6.5896533613445428E-3</v>
      </c>
      <c r="E9" s="3">
        <v>9.8232126680672144E-4</v>
      </c>
      <c r="F9">
        <v>8.7126680987395006E-5</v>
      </c>
      <c r="G9">
        <v>2.7770535714285734E-2</v>
      </c>
      <c r="H9">
        <v>4.042088802521009E-4</v>
      </c>
      <c r="I9">
        <f t="shared" si="9"/>
        <v>1.2526277836134437E-2</v>
      </c>
      <c r="J9" s="1">
        <f t="shared" si="10"/>
        <v>9.3785828997899033E-4</v>
      </c>
      <c r="K9">
        <f t="shared" si="11"/>
        <v>4.7815338339548294E-4</v>
      </c>
      <c r="L9">
        <f t="shared" si="0"/>
        <v>-3.8986489651260479E-5</v>
      </c>
      <c r="M9">
        <f t="shared" si="12"/>
        <v>4.4894152343604078E-4</v>
      </c>
      <c r="N9">
        <f t="shared" si="13"/>
        <v>1.3422780444671658E-2</v>
      </c>
      <c r="O9">
        <f t="shared" si="14"/>
        <v>5.0423395389587664E-3</v>
      </c>
      <c r="P9" s="1">
        <f t="shared" si="15"/>
        <v>-3.1502734784148549E-5</v>
      </c>
      <c r="Q9">
        <f t="shared" si="16"/>
        <v>1.6880885220199254E-5</v>
      </c>
      <c r="R9">
        <f t="shared" si="17"/>
        <v>2.7111354557069239E-2</v>
      </c>
      <c r="S9">
        <f t="shared" si="18"/>
        <v>2.1311400280112048E-4</v>
      </c>
      <c r="V9" s="1">
        <f t="shared" si="19"/>
        <v>0.42691392348137502</v>
      </c>
      <c r="W9" s="1">
        <f t="shared" si="20"/>
        <v>2.8303127753122374E-2</v>
      </c>
      <c r="X9">
        <f t="shared" si="21"/>
        <v>1.4340424987146674E-3</v>
      </c>
      <c r="Y9">
        <f>(G9- $AM$18)/$AN$18</f>
        <v>2.2782650888293476</v>
      </c>
      <c r="Z9">
        <f>(K9-$AM$24)/$AN$24</f>
        <v>0.58103191936701926</v>
      </c>
      <c r="AA9" s="2">
        <f t="shared" si="1"/>
        <v>0.39791317369619245</v>
      </c>
      <c r="AB9">
        <f t="shared" si="2"/>
        <v>3.3357233834403616E-2</v>
      </c>
      <c r="AC9">
        <f t="shared" si="3"/>
        <v>5.6606255506244749E-2</v>
      </c>
      <c r="AD9">
        <f t="shared" si="4"/>
        <v>6.6714467668807231E-2</v>
      </c>
      <c r="AE9">
        <f t="shared" si="5"/>
        <v>2.8680849974293348E-3</v>
      </c>
      <c r="AF9">
        <f t="shared" si="6"/>
        <v>0.97277652797009828</v>
      </c>
      <c r="AG9">
        <f t="shared" si="7"/>
        <v>0.93499145272485806</v>
      </c>
      <c r="AH9">
        <f>F9/$AN$32 -AM50</f>
        <v>9.7876593211759857E-3</v>
      </c>
      <c r="AM9">
        <v>1.9109487745098042E-4</v>
      </c>
      <c r="AN9">
        <v>2.7955439987315665E-2</v>
      </c>
    </row>
    <row r="10" spans="1:40" x14ac:dyDescent="0.4">
      <c r="A10">
        <f t="shared" si="8"/>
        <v>5</v>
      </c>
      <c r="B10">
        <v>4.8830644577352496E-4</v>
      </c>
      <c r="C10">
        <v>1.39082615629984E-2</v>
      </c>
      <c r="D10">
        <v>6.5715231259968025E-3</v>
      </c>
      <c r="E10" s="3">
        <v>9.5507699043062056E-4</v>
      </c>
      <c r="F10">
        <v>8.6956707894736914E-5</v>
      </c>
      <c r="G10">
        <v>2.7684904306220101E-2</v>
      </c>
      <c r="H10">
        <v>3.7394086682615595E-4</v>
      </c>
      <c r="I10">
        <f t="shared" si="9"/>
        <v>1.2528241706539071E-2</v>
      </c>
      <c r="J10" s="1">
        <f t="shared" si="10"/>
        <v>9.1394349507974344E-4</v>
      </c>
      <c r="K10">
        <f t="shared" si="11"/>
        <v>4.8613252807615655E-4</v>
      </c>
      <c r="L10">
        <f t="shared" si="0"/>
        <v>-2.9712842555023746E-5</v>
      </c>
      <c r="M10">
        <f t="shared" si="12"/>
        <v>4.5691641878939794E-4</v>
      </c>
      <c r="N10">
        <f t="shared" si="13"/>
        <v>1.3420936965653267E-2</v>
      </c>
      <c r="O10">
        <f t="shared" si="14"/>
        <v>5.0242093036110269E-3</v>
      </c>
      <c r="P10" s="1">
        <f t="shared" si="15"/>
        <v>-5.8747011160249427E-5</v>
      </c>
      <c r="Q10">
        <f t="shared" si="16"/>
        <v>1.6710912127541162E-5</v>
      </c>
      <c r="R10">
        <f t="shared" si="17"/>
        <v>2.7025723149003606E-2</v>
      </c>
      <c r="S10">
        <f t="shared" si="18"/>
        <v>1.8284598937517554E-4</v>
      </c>
      <c r="V10" s="1">
        <f t="shared" si="19"/>
        <v>0.4268552913027559</v>
      </c>
      <c r="W10" s="1">
        <f t="shared" si="20"/>
        <v>2.7328566938180362E-2</v>
      </c>
      <c r="X10">
        <f t="shared" si="21"/>
        <v>1.1872624616691488E-3</v>
      </c>
      <c r="Y10">
        <f>(G10- $AM$18)/$AN$18</f>
        <v>2.271069172185177</v>
      </c>
      <c r="Z10">
        <f>(K10-$AM$24)/$AN$24</f>
        <v>0.59140908589642949</v>
      </c>
      <c r="AA10" s="2">
        <f t="shared" si="1"/>
        <v>0.39797563494430027</v>
      </c>
      <c r="AB10">
        <f t="shared" si="2"/>
        <v>3.2501772610752773E-2</v>
      </c>
      <c r="AC10">
        <f t="shared" si="3"/>
        <v>5.4657133876360724E-2</v>
      </c>
      <c r="AD10">
        <f t="shared" si="4"/>
        <v>6.5003545221505546E-2</v>
      </c>
      <c r="AE10">
        <f t="shared" si="5"/>
        <v>2.3745249233382976E-3</v>
      </c>
      <c r="AF10">
        <f t="shared" si="6"/>
        <v>0.96777390020490983</v>
      </c>
      <c r="AG10">
        <f t="shared" si="7"/>
        <v>0.93070741017828817</v>
      </c>
      <c r="AH10">
        <f>F10/$AN$32 -AM51</f>
        <v>9.7685648405203447E-3</v>
      </c>
    </row>
    <row r="11" spans="1:40" x14ac:dyDescent="0.4">
      <c r="A11">
        <f t="shared" si="8"/>
        <v>6</v>
      </c>
      <c r="B11">
        <v>4.9351279322033944E-4</v>
      </c>
      <c r="C11">
        <v>1.399708474576271E-2</v>
      </c>
      <c r="D11">
        <v>6.7106610169491449E-3</v>
      </c>
      <c r="E11" s="3">
        <v>9.622522516949144E-4</v>
      </c>
      <c r="F11">
        <v>8.8427298220338763E-5</v>
      </c>
      <c r="G11">
        <v>2.8015728813559296E-2</v>
      </c>
      <c r="H11">
        <v>3.828312762711863E-4</v>
      </c>
      <c r="I11">
        <f t="shared" si="9"/>
        <v>1.2587845932203389E-2</v>
      </c>
      <c r="J11" s="1">
        <f t="shared" si="10"/>
        <v>9.2014081130508394E-4</v>
      </c>
      <c r="K11">
        <f t="shared" si="11"/>
        <v>4.91302110764831E-4</v>
      </c>
      <c r="L11">
        <f t="shared" si="0"/>
        <v>-3.1016059976271361E-5</v>
      </c>
      <c r="M11">
        <f t="shared" si="12"/>
        <v>4.6212276623621242E-4</v>
      </c>
      <c r="N11">
        <f t="shared" si="13"/>
        <v>1.3509760148417578E-2</v>
      </c>
      <c r="O11">
        <f t="shared" si="14"/>
        <v>5.1633471945633693E-3</v>
      </c>
      <c r="P11" s="1">
        <f t="shared" si="15"/>
        <v>-5.1571749895955592E-5</v>
      </c>
      <c r="Q11">
        <f t="shared" si="16"/>
        <v>1.818150245314301E-5</v>
      </c>
      <c r="R11">
        <f t="shared" si="17"/>
        <v>2.7356547656342801E-2</v>
      </c>
      <c r="S11">
        <f t="shared" si="18"/>
        <v>1.9173639882020589E-4</v>
      </c>
      <c r="V11" s="1">
        <f t="shared" si="19"/>
        <v>0.42968032845555149</v>
      </c>
      <c r="W11" s="1">
        <f t="shared" si="20"/>
        <v>2.758523473763369E-2</v>
      </c>
      <c r="X11">
        <f t="shared" si="21"/>
        <v>1.2597474160439147E-3</v>
      </c>
      <c r="Y11">
        <f>(G11- $AM$18)/$AN$18</f>
        <v>2.2988695509531762</v>
      </c>
      <c r="Z11">
        <f>(K11-$AM$24)/$AN$24</f>
        <v>0.59813231533953859</v>
      </c>
      <c r="AA11" s="2">
        <f t="shared" si="1"/>
        <v>0.39987135796080275</v>
      </c>
      <c r="AB11">
        <f t="shared" si="2"/>
        <v>3.2723458129855755E-2</v>
      </c>
      <c r="AC11">
        <f t="shared" si="3"/>
        <v>5.5170469475267381E-2</v>
      </c>
      <c r="AD11">
        <f t="shared" si="4"/>
        <v>6.544691625971151E-2</v>
      </c>
      <c r="AE11">
        <f t="shared" si="5"/>
        <v>2.5194948320878294E-3</v>
      </c>
      <c r="AF11">
        <f t="shared" si="6"/>
        <v>0.97474058552581344</v>
      </c>
      <c r="AG11">
        <f t="shared" si="7"/>
        <v>0.93567553810520421</v>
      </c>
      <c r="AH11">
        <f>F11/$AN$32 -AM52</f>
        <v>9.9337683917733819E-3</v>
      </c>
      <c r="AM11" t="s">
        <v>3</v>
      </c>
    </row>
    <row r="12" spans="1:40" x14ac:dyDescent="0.4">
      <c r="A12">
        <f>A11+2</f>
        <v>8</v>
      </c>
      <c r="B12">
        <v>4.9158544524959761E-4</v>
      </c>
      <c r="C12">
        <v>1.379302737520127E-2</v>
      </c>
      <c r="D12">
        <v>7.2849194847020892E-3</v>
      </c>
      <c r="E12" s="3">
        <v>9.5159373993558528E-4</v>
      </c>
      <c r="F12">
        <v>9.1290186795490996E-5</v>
      </c>
      <c r="G12">
        <v>2.6927922705313946E-2</v>
      </c>
      <c r="H12">
        <v>3.9295613768115898E-4</v>
      </c>
      <c r="I12">
        <f t="shared" si="9"/>
        <v>1.2263194283413832E-2</v>
      </c>
      <c r="J12" s="1">
        <f t="shared" si="10"/>
        <v>9.0836856479065782E-4</v>
      </c>
      <c r="K12">
        <f t="shared" si="11"/>
        <v>4.8930319057971028E-4</v>
      </c>
      <c r="L12">
        <f t="shared" si="0"/>
        <v>-3.1312128161030617E-5</v>
      </c>
      <c r="M12">
        <f t="shared" si="12"/>
        <v>4.6019541826547059E-4</v>
      </c>
      <c r="N12">
        <f t="shared" si="13"/>
        <v>1.3305702777856138E-2</v>
      </c>
      <c r="O12">
        <f t="shared" si="14"/>
        <v>5.7376056623163127E-3</v>
      </c>
      <c r="P12" s="1">
        <f t="shared" si="15"/>
        <v>-6.2230261655284711E-5</v>
      </c>
      <c r="Q12">
        <f t="shared" si="16"/>
        <v>2.1044391028295244E-5</v>
      </c>
      <c r="R12">
        <f t="shared" si="17"/>
        <v>2.6268741548097451E-2</v>
      </c>
      <c r="S12">
        <f t="shared" si="18"/>
        <v>2.0186126023017856E-4</v>
      </c>
      <c r="V12" s="1">
        <f t="shared" si="19"/>
        <v>0.42319024742943601</v>
      </c>
      <c r="W12" s="1">
        <f t="shared" si="20"/>
        <v>2.7203966842577657E-2</v>
      </c>
      <c r="X12">
        <f t="shared" si="21"/>
        <v>1.3422970580925088E-3</v>
      </c>
      <c r="Y12">
        <f>(G12- $AM$18)/$AN$18</f>
        <v>2.2074572729493656</v>
      </c>
      <c r="Z12">
        <f>(K12-$AM$24)/$AN$24</f>
        <v>0.59553264727107502</v>
      </c>
      <c r="AA12" s="2">
        <f t="shared" si="1"/>
        <v>0.38954575443024175</v>
      </c>
      <c r="AB12">
        <f t="shared" si="2"/>
        <v>3.2302350591581722E-2</v>
      </c>
      <c r="AC12">
        <f t="shared" si="3"/>
        <v>5.4407933685155313E-2</v>
      </c>
      <c r="AD12">
        <f t="shared" si="4"/>
        <v>6.4604701183163443E-2</v>
      </c>
      <c r="AE12">
        <f t="shared" si="5"/>
        <v>2.6845941161850176E-3</v>
      </c>
      <c r="AF12">
        <f t="shared" si="6"/>
        <v>0.96056555046155256</v>
      </c>
      <c r="AG12">
        <f t="shared" si="7"/>
        <v>0.91367009945918032</v>
      </c>
      <c r="AH12">
        <f>F12/$AN$32 -AM54</f>
        <v>1.0255380299061931E-2</v>
      </c>
      <c r="AM12" t="s">
        <v>7</v>
      </c>
      <c r="AN12" t="s">
        <v>8</v>
      </c>
    </row>
    <row r="13" spans="1:40" x14ac:dyDescent="0.4">
      <c r="A13">
        <f t="shared" si="8"/>
        <v>9</v>
      </c>
      <c r="B13">
        <v>5.2699247877358447E-4</v>
      </c>
      <c r="C13">
        <v>1.4693077830188667E-2</v>
      </c>
      <c r="D13">
        <v>5.6661497641509522E-3</v>
      </c>
      <c r="E13" s="3">
        <v>9.6966771403301838E-4</v>
      </c>
      <c r="F13">
        <v>8.9898639681603693E-5</v>
      </c>
      <c r="G13">
        <v>3.1598024764150905E-2</v>
      </c>
      <c r="H13">
        <v>3.0988793691037709E-4</v>
      </c>
      <c r="I13">
        <f t="shared" si="9"/>
        <v>1.3503186379716967E-2</v>
      </c>
      <c r="J13" s="1">
        <f t="shared" si="10"/>
        <v>9.3558004097287688E-4</v>
      </c>
      <c r="K13">
        <f t="shared" si="11"/>
        <v>5.2474501278154434E-4</v>
      </c>
      <c r="L13">
        <f t="shared" si="0"/>
        <v>-6.7863966344339547E-6</v>
      </c>
      <c r="M13">
        <f t="shared" si="12"/>
        <v>4.9560245178945745E-4</v>
      </c>
      <c r="N13">
        <f t="shared" si="13"/>
        <v>1.4205753232843534E-2</v>
      </c>
      <c r="O13">
        <f t="shared" si="14"/>
        <v>4.1188359417651758E-3</v>
      </c>
      <c r="P13" s="1">
        <f t="shared" si="15"/>
        <v>-4.415628755785161E-5</v>
      </c>
      <c r="Q13">
        <f t="shared" si="16"/>
        <v>1.965284391440794E-5</v>
      </c>
      <c r="R13">
        <f t="shared" si="17"/>
        <v>3.093884360693441E-2</v>
      </c>
      <c r="S13">
        <f t="shared" si="18"/>
        <v>1.1879305945939667E-4</v>
      </c>
      <c r="V13" s="1">
        <f t="shared" si="19"/>
        <v>0.45181651250571508</v>
      </c>
      <c r="W13" s="1">
        <f t="shared" si="20"/>
        <v>2.7850494820875756E-2</v>
      </c>
      <c r="X13">
        <f t="shared" si="21"/>
        <v>6.6502850481684416E-4</v>
      </c>
      <c r="Y13">
        <f>(G13- $AM$18)/$AN$18</f>
        <v>2.5999028241121351</v>
      </c>
      <c r="Z13">
        <f>(K13-$AM$24)/$AN$24</f>
        <v>0.64162602015914938</v>
      </c>
      <c r="AA13" s="2">
        <f t="shared" si="1"/>
        <v>0.42898392397348312</v>
      </c>
      <c r="AB13">
        <f t="shared" si="2"/>
        <v>3.327573810379994E-2</v>
      </c>
      <c r="AC13">
        <f t="shared" si="3"/>
        <v>5.5700989641751512E-2</v>
      </c>
      <c r="AD13">
        <f t="shared" si="4"/>
        <v>6.655147620759988E-2</v>
      </c>
      <c r="AE13">
        <f t="shared" si="5"/>
        <v>1.3300570096336883E-3</v>
      </c>
      <c r="AF13">
        <f t="shared" si="6"/>
        <v>1.0176951183142007</v>
      </c>
      <c r="AG13">
        <f t="shared" si="7"/>
        <v>0.99373091438143335</v>
      </c>
      <c r="AH13">
        <f>F13/$AN$32 -AM55</f>
        <v>1.0099056324296208E-2</v>
      </c>
      <c r="AM13">
        <v>2.28321E-4</v>
      </c>
      <c r="AN13">
        <v>0.1226517905918055</v>
      </c>
    </row>
    <row r="14" spans="1:40" x14ac:dyDescent="0.4">
      <c r="A14">
        <f t="shared" si="8"/>
        <v>10</v>
      </c>
      <c r="B14">
        <v>5.3779006775067672E-4</v>
      </c>
      <c r="C14">
        <v>1.4836630532971984E-2</v>
      </c>
      <c r="D14">
        <v>5.0368383017163447E-3</v>
      </c>
      <c r="E14" s="3">
        <v>9.703262827461598E-4</v>
      </c>
      <c r="F14">
        <v>9.2446769918699069E-5</v>
      </c>
      <c r="G14">
        <v>3.2546124661246581E-2</v>
      </c>
      <c r="H14">
        <v>2.8164846883468842E-4</v>
      </c>
      <c r="I14">
        <f t="shared" si="9"/>
        <v>1.3778894489611553E-2</v>
      </c>
      <c r="J14" s="1">
        <f t="shared" si="10"/>
        <v>9.3934495117434409E-4</v>
      </c>
      <c r="K14">
        <f t="shared" si="11"/>
        <v>5.3547889850270923E-4</v>
      </c>
      <c r="L14">
        <f t="shared" si="0"/>
        <v>4.5724476422762838E-6</v>
      </c>
      <c r="M14">
        <f t="shared" si="12"/>
        <v>5.064000407665497E-4</v>
      </c>
      <c r="N14">
        <f t="shared" si="13"/>
        <v>1.4349305935626852E-2</v>
      </c>
      <c r="O14">
        <f t="shared" si="14"/>
        <v>3.4895244793305687E-3</v>
      </c>
      <c r="P14" s="1">
        <f t="shared" si="15"/>
        <v>-4.3497718844710191E-5</v>
      </c>
      <c r="Q14">
        <f t="shared" si="16"/>
        <v>2.2200974151503317E-5</v>
      </c>
      <c r="R14">
        <f t="shared" si="17"/>
        <v>3.1886943504030089E-2</v>
      </c>
      <c r="S14">
        <f t="shared" si="18"/>
        <v>9.0553591383708007E-5</v>
      </c>
      <c r="V14" s="1">
        <f t="shared" si="19"/>
        <v>0.45638223179347337</v>
      </c>
      <c r="W14" s="1">
        <f t="shared" si="20"/>
        <v>2.7874052622628841E-2</v>
      </c>
      <c r="X14">
        <f t="shared" si="21"/>
        <v>4.3478752798780003E-4</v>
      </c>
      <c r="Y14">
        <f>(G14- $AM$18)/$AN$18</f>
        <v>2.6795750843722761</v>
      </c>
      <c r="Z14">
        <f>(K14-$AM$24)/$AN$24</f>
        <v>0.65558582714271996</v>
      </c>
      <c r="AA14" s="2">
        <f t="shared" si="1"/>
        <v>0.43775286952957737</v>
      </c>
      <c r="AB14">
        <f t="shared" si="2"/>
        <v>3.3410413508772122E-2</v>
      </c>
      <c r="AC14">
        <f t="shared" si="3"/>
        <v>5.5748105245257681E-2</v>
      </c>
      <c r="AD14">
        <f t="shared" si="4"/>
        <v>6.6820827017544243E-2</v>
      </c>
      <c r="AE14">
        <f t="shared" si="5"/>
        <v>8.6957505597560006E-4</v>
      </c>
      <c r="AF14">
        <f t="shared" si="6"/>
        <v>1.0259998241894133</v>
      </c>
      <c r="AG14">
        <f t="shared" si="7"/>
        <v>1.0108865432061944</v>
      </c>
      <c r="AH14">
        <f>F14/$AN$32 -AM56</f>
        <v>1.0385308829086162E-2</v>
      </c>
    </row>
    <row r="15" spans="1:40" x14ac:dyDescent="0.4">
      <c r="E15" s="3"/>
      <c r="J15" s="1"/>
      <c r="P15" s="1"/>
      <c r="V15" s="1"/>
      <c r="W15" s="1"/>
      <c r="AA15" s="2"/>
    </row>
    <row r="16" spans="1:40" x14ac:dyDescent="0.4">
      <c r="A16" t="s">
        <v>58</v>
      </c>
      <c r="B16">
        <v>15</v>
      </c>
      <c r="C16">
        <v>17</v>
      </c>
      <c r="D16">
        <v>18</v>
      </c>
      <c r="E16" s="3">
        <v>28</v>
      </c>
      <c r="F16">
        <v>30</v>
      </c>
      <c r="G16">
        <v>32</v>
      </c>
      <c r="H16">
        <v>44</v>
      </c>
      <c r="I16" t="s">
        <v>26</v>
      </c>
      <c r="J16" t="s">
        <v>28</v>
      </c>
      <c r="K16" t="s">
        <v>32</v>
      </c>
      <c r="L16" t="s">
        <v>36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V16" t="s">
        <v>15</v>
      </c>
      <c r="W16" t="s">
        <v>2</v>
      </c>
      <c r="X16" t="s">
        <v>3</v>
      </c>
      <c r="Y16" t="s">
        <v>4</v>
      </c>
      <c r="Z16" t="s">
        <v>18</v>
      </c>
      <c r="AA16" t="s">
        <v>27</v>
      </c>
      <c r="AB16" t="s">
        <v>29</v>
      </c>
      <c r="AC16" t="s">
        <v>20</v>
      </c>
      <c r="AD16" t="s">
        <v>30</v>
      </c>
      <c r="AE16" t="s">
        <v>21</v>
      </c>
      <c r="AF16" t="s">
        <v>25</v>
      </c>
      <c r="AG16" t="s">
        <v>31</v>
      </c>
      <c r="AH16" t="s">
        <v>33</v>
      </c>
      <c r="AM16" t="s">
        <v>4</v>
      </c>
    </row>
    <row r="17" spans="1:40" x14ac:dyDescent="0.4">
      <c r="A17" t="s">
        <v>60</v>
      </c>
      <c r="B17" s="1">
        <v>4.900623623188405E-4</v>
      </c>
      <c r="C17">
        <v>1.346739130434783E-2</v>
      </c>
      <c r="D17">
        <v>6.8718840579710143E-3</v>
      </c>
      <c r="E17" s="1">
        <v>8.7111715942029004E-4</v>
      </c>
      <c r="F17" s="1">
        <v>8.4867169565217389E-5</v>
      </c>
      <c r="G17">
        <v>2.7234782608695662E-2</v>
      </c>
      <c r="H17">
        <v>2.0559436231884056E-4</v>
      </c>
      <c r="I17">
        <f>C17-(D17*0.21)</f>
        <v>1.2024295652173918E-2</v>
      </c>
      <c r="J17" s="1">
        <f>E17-(H17*0.11)</f>
        <v>8.485017795652176E-4</v>
      </c>
      <c r="K17">
        <f t="shared" ref="K17:K27" si="22">B17-(F17*0.025)</f>
        <v>4.8794068307971006E-4</v>
      </c>
      <c r="L17" s="1">
        <f>F17-(H17*0.17)</f>
        <v>4.991612797101449E-5</v>
      </c>
      <c r="M17">
        <f t="shared" ref="M17:M27" si="23">B17-$M$2</f>
        <v>4.5867233533471348E-4</v>
      </c>
      <c r="N17">
        <f>C17-N$2</f>
        <v>1.2980066707002698E-2</v>
      </c>
      <c r="O17">
        <f>D17-O$2</f>
        <v>5.3245702355852378E-3</v>
      </c>
      <c r="P17" s="1">
        <f>E17-P$2</f>
        <v>-1.4270684217057995E-4</v>
      </c>
      <c r="Q17">
        <f>F17-$Q$2</f>
        <v>1.4621373798021637E-5</v>
      </c>
      <c r="R17">
        <f>G17-$R$2</f>
        <v>2.6575601451479167E-2</v>
      </c>
      <c r="S17">
        <f>H17-$S$2</f>
        <v>1.4499484867860148E-5</v>
      </c>
      <c r="V17" s="1">
        <f t="shared" ref="V17:V27" si="24">(N17-$AM$5)/$AN$5</f>
        <v>0.39733388853812568</v>
      </c>
      <c r="W17" s="1">
        <f>(J17- $AM$9)/$AN$9</f>
        <v>2.3516242363294051E-2</v>
      </c>
      <c r="X17">
        <f>(H17-$AM$13)/$AN$13</f>
        <v>-1.8529397387108203E-4</v>
      </c>
      <c r="Y17">
        <f t="shared" ref="Y17:Y27" si="25">(G17-$AM$18)/ $AN$18</f>
        <v>2.2332438194520305</v>
      </c>
      <c r="Z17">
        <f t="shared" ref="Z17:Z27" si="26">(K17-$AM$24) /$AN$24</f>
        <v>0.59376065693991598</v>
      </c>
      <c r="AA17" s="1">
        <f>(I17-$AM$5)/$AN$5</f>
        <v>0.36693541985655975</v>
      </c>
      <c r="AB17" s="1">
        <f>(J17-$AM$9)/ $AN$9</f>
        <v>2.3516242363294051E-2</v>
      </c>
      <c r="AC17" s="1">
        <f>W17*2</f>
        <v>4.7032484726588102E-2</v>
      </c>
      <c r="AD17">
        <f t="shared" ref="AD17:AD18" si="27">AB17*2</f>
        <v>4.7032484726588102E-2</v>
      </c>
      <c r="AE17">
        <f t="shared" ref="AE17:AE18" si="28">X17*2</f>
        <v>-3.7058794774216407E-4</v>
      </c>
      <c r="AF17">
        <f t="shared" ref="AF17:AF18" si="29">(V17+AC17+AE17)/0.5</f>
        <v>0.88799157063394329</v>
      </c>
      <c r="AG17">
        <f t="shared" ref="AG17:AG18" si="30">(AA17+AD17+AE17)/0.5</f>
        <v>0.82719463327081144</v>
      </c>
      <c r="AH17" s="1">
        <f t="shared" ref="AH17:AH27" si="31">(L17-$AM$32) /$AN$32</f>
        <v>-2.2837994084784733E-3</v>
      </c>
      <c r="AM17" t="s">
        <v>7</v>
      </c>
      <c r="AN17" t="s">
        <v>8</v>
      </c>
    </row>
    <row r="18" spans="1:40" x14ac:dyDescent="0.4">
      <c r="A18">
        <v>0</v>
      </c>
      <c r="B18" s="1">
        <v>4.6599185507246364E-4</v>
      </c>
      <c r="C18">
        <v>1.3576666666666669E-2</v>
      </c>
      <c r="D18">
        <v>7.0999999999999987E-3</v>
      </c>
      <c r="E18" s="1">
        <v>9.3379457971014485E-4</v>
      </c>
      <c r="F18" s="1">
        <v>8.3991253623188385E-5</v>
      </c>
      <c r="G18">
        <v>2.7255217391304341E-2</v>
      </c>
      <c r="H18">
        <v>1.9642623043478259E-4</v>
      </c>
      <c r="I18">
        <f t="shared" ref="I18:I27" si="32">C18-(D18*0.21)</f>
        <v>1.208566666666667E-2</v>
      </c>
      <c r="J18" s="1">
        <f t="shared" ref="J18:J27" si="33">E18-(H18*0.11)</f>
        <v>9.121876943623188E-4</v>
      </c>
      <c r="K18">
        <f t="shared" si="22"/>
        <v>4.6389207373188392E-4</v>
      </c>
      <c r="L18" s="1">
        <f t="shared" ref="L18:L27" si="34">F18-(H18*0.17)</f>
        <v>5.059879444927534E-5</v>
      </c>
      <c r="M18">
        <f t="shared" si="23"/>
        <v>4.3460182808833663E-4</v>
      </c>
      <c r="N18">
        <f>C18-N$2</f>
        <v>1.3089342069321537E-2</v>
      </c>
      <c r="O18">
        <f>D18-O$2</f>
        <v>5.5526861776142231E-3</v>
      </c>
      <c r="P18" s="1">
        <f>E18-P$2</f>
        <v>-8.002942188072514E-5</v>
      </c>
      <c r="Q18">
        <f t="shared" ref="Q18:Q27" si="35">F18-$Q$2</f>
        <v>1.3745457855992633E-5</v>
      </c>
      <c r="R18">
        <f t="shared" ref="R18:R27" si="36">G18-$R$2</f>
        <v>2.6596036234087846E-2</v>
      </c>
      <c r="S18">
        <f t="shared" ref="S18:S27" si="37">H18-$S$2</f>
        <v>5.3313529838021746E-6</v>
      </c>
      <c r="V18" s="1">
        <f t="shared" si="24"/>
        <v>0.40080941090546818</v>
      </c>
      <c r="W18" s="1">
        <f>(J18- $AM$9)/$AN$9-$W$17</f>
        <v>2.2781224271911892E-3</v>
      </c>
      <c r="X18">
        <f t="shared" ref="X18:X27" si="38">((H18-$AM$13)/$AN$13)</f>
        <v>-2.6004324446730361E-4</v>
      </c>
      <c r="Y18">
        <f t="shared" si="25"/>
        <v>2.2349610280746086</v>
      </c>
      <c r="Z18">
        <f t="shared" si="26"/>
        <v>0.56248456984156081</v>
      </c>
      <c r="AA18" s="1">
        <f t="shared" ref="AA18:AA27" si="39">((I18-$AM$5)/$AN$5)</f>
        <v>0.36888733590652639</v>
      </c>
      <c r="AB18" s="1">
        <f>((J18-$AM$9)/ $AN$9)-$AB$17</f>
        <v>2.2781224271911892E-3</v>
      </c>
      <c r="AC18" s="1">
        <f t="shared" ref="AC18" si="40">W18*2</f>
        <v>4.5562448543823783E-3</v>
      </c>
      <c r="AD18">
        <f t="shared" si="27"/>
        <v>4.5562448543823783E-3</v>
      </c>
      <c r="AE18">
        <f t="shared" si="28"/>
        <v>-5.2008648893460722E-4</v>
      </c>
      <c r="AF18">
        <f t="shared" si="29"/>
        <v>0.80969113854183195</v>
      </c>
      <c r="AG18">
        <f t="shared" si="30"/>
        <v>0.74584698854394837</v>
      </c>
      <c r="AH18" s="1">
        <f t="shared" si="31"/>
        <v>-2.207109847445259E-3</v>
      </c>
      <c r="AM18">
        <v>6.5918115721649482E-4</v>
      </c>
      <c r="AN18">
        <v>1.1900000000000001E-2</v>
      </c>
    </row>
    <row r="19" spans="1:40" x14ac:dyDescent="0.4">
      <c r="A19">
        <v>1</v>
      </c>
      <c r="B19" s="1">
        <v>4.5907756521739108E-4</v>
      </c>
      <c r="C19">
        <v>1.3331884057971019E-2</v>
      </c>
      <c r="D19">
        <v>7.4565217391304372E-3</v>
      </c>
      <c r="E19" s="1">
        <v>9.4733823188405811E-4</v>
      </c>
      <c r="F19" s="1">
        <v>8.584622318840579E-5</v>
      </c>
      <c r="G19">
        <v>2.6961594202898558E-2</v>
      </c>
      <c r="H19">
        <v>2.0932904637681161E-4</v>
      </c>
      <c r="I19">
        <f t="shared" si="32"/>
        <v>1.1766014492753628E-2</v>
      </c>
      <c r="J19" s="1">
        <f t="shared" si="33"/>
        <v>9.243120367826088E-4</v>
      </c>
      <c r="K19">
        <f t="shared" si="22"/>
        <v>4.5693140963768092E-4</v>
      </c>
      <c r="L19" s="1">
        <f t="shared" si="34"/>
        <v>5.0260285304347811E-5</v>
      </c>
      <c r="M19">
        <f t="shared" si="23"/>
        <v>4.2768753823326406E-4</v>
      </c>
      <c r="N19">
        <f>C19-N$2</f>
        <v>1.2844559460625887E-2</v>
      </c>
      <c r="O19">
        <f>D19-O$2</f>
        <v>5.9092079167446607E-3</v>
      </c>
      <c r="P19" s="1">
        <f>E19-P$2</f>
        <v>-6.6485769706811876E-5</v>
      </c>
      <c r="Q19">
        <f t="shared" si="35"/>
        <v>1.5600427421210038E-5</v>
      </c>
      <c r="R19">
        <f t="shared" si="36"/>
        <v>2.6302413045682062E-2</v>
      </c>
      <c r="S19">
        <f t="shared" si="37"/>
        <v>1.8234168925831197E-5</v>
      </c>
      <c r="V19" s="1">
        <f t="shared" si="24"/>
        <v>0.39302405642477645</v>
      </c>
      <c r="W19" s="1">
        <f t="shared" ref="W19:W27" si="41">(J19- $AM$9)/$AN$9</f>
        <v>2.6228067226425841E-2</v>
      </c>
      <c r="X19">
        <f t="shared" si="38"/>
        <v>-1.5484448723944888E-4</v>
      </c>
      <c r="Y19">
        <f t="shared" si="25"/>
        <v>2.2102868105615179</v>
      </c>
      <c r="Z19">
        <f t="shared" si="26"/>
        <v>0.55343197418731915</v>
      </c>
      <c r="AA19" s="1">
        <f t="shared" si="39"/>
        <v>0.35872074156513278</v>
      </c>
      <c r="AB19" s="1">
        <f>((J19-$AM$9)/ $AN$9)-$AB$17</f>
        <v>2.7118248631317898E-3</v>
      </c>
      <c r="AC19" s="1">
        <f t="shared" ref="AC19:AC27" si="42">W19*2</f>
        <v>5.2456134452851681E-2</v>
      </c>
      <c r="AD19">
        <f t="shared" ref="AD19:AD27" si="43">AB19*2</f>
        <v>5.4236497262635797E-3</v>
      </c>
      <c r="AE19">
        <f t="shared" ref="AE19:AE27" si="44">X19*2</f>
        <v>-3.0968897447889777E-4</v>
      </c>
      <c r="AF19">
        <f t="shared" ref="AF19:AF27" si="45">(V19+AC19+AE19)/0.5</f>
        <v>0.89034100380629844</v>
      </c>
      <c r="AG19">
        <f t="shared" ref="AG19:AG27" si="46">(AA19+AD19+AE19)/0.5</f>
        <v>0.72766940463383489</v>
      </c>
      <c r="AH19" s="1">
        <f t="shared" si="31"/>
        <v>-2.2451373741466671E-3</v>
      </c>
    </row>
    <row r="20" spans="1:40" x14ac:dyDescent="0.4">
      <c r="A20">
        <v>2</v>
      </c>
      <c r="B20" s="1">
        <v>4.5690381159420274E-4</v>
      </c>
      <c r="C20">
        <v>1.3069275362318843E-2</v>
      </c>
      <c r="D20">
        <v>7.9820289855072474E-3</v>
      </c>
      <c r="E20" s="1">
        <v>1.0571057391304346E-3</v>
      </c>
      <c r="F20" s="1">
        <v>8.4668755072463765E-5</v>
      </c>
      <c r="G20">
        <v>2.6972028985507251E-2</v>
      </c>
      <c r="H20">
        <v>2.2742251449275368E-4</v>
      </c>
      <c r="I20">
        <f t="shared" si="32"/>
        <v>1.1393049275362322E-2</v>
      </c>
      <c r="J20" s="1">
        <f t="shared" si="33"/>
        <v>1.0320892625362316E-3</v>
      </c>
      <c r="K20">
        <f t="shared" si="22"/>
        <v>4.5478709271739117E-4</v>
      </c>
      <c r="L20" s="1">
        <f t="shared" si="34"/>
        <v>4.6006927608695639E-5</v>
      </c>
      <c r="M20">
        <f t="shared" si="23"/>
        <v>4.2551378461007573E-4</v>
      </c>
      <c r="N20">
        <f>C20-N$2</f>
        <v>1.2581950764973711E-2</v>
      </c>
      <c r="O20">
        <f>D20-O$2</f>
        <v>6.4347151631214718E-3</v>
      </c>
      <c r="P20" s="1">
        <f>E20-P$2</f>
        <v>4.3281737539564626E-5</v>
      </c>
      <c r="Q20">
        <f t="shared" si="35"/>
        <v>1.4422959305268013E-5</v>
      </c>
      <c r="R20">
        <f t="shared" si="36"/>
        <v>2.6312847828290756E-2</v>
      </c>
      <c r="S20">
        <f t="shared" si="37"/>
        <v>3.6327637041773262E-5</v>
      </c>
      <c r="V20" s="1">
        <f t="shared" si="24"/>
        <v>0.38467174007248889</v>
      </c>
      <c r="W20" s="1">
        <f t="shared" si="41"/>
        <v>3.0083389331981146E-2</v>
      </c>
      <c r="X20">
        <f t="shared" si="38"/>
        <v>-7.3254984938340572E-6</v>
      </c>
      <c r="Y20">
        <f t="shared" si="25"/>
        <v>2.2111636830496431</v>
      </c>
      <c r="Z20">
        <f t="shared" si="26"/>
        <v>0.55064321240091174</v>
      </c>
      <c r="AA20" s="1">
        <f t="shared" si="39"/>
        <v>0.34685851637751808</v>
      </c>
      <c r="AB20" s="1">
        <f>((J20-$AM$9)/ $AN$9)-$AB$17</f>
        <v>6.5671469686870952E-3</v>
      </c>
      <c r="AC20" s="1">
        <f t="shared" si="42"/>
        <v>6.0166778663962292E-2</v>
      </c>
      <c r="AD20">
        <f t="shared" si="43"/>
        <v>1.313429393737419E-2</v>
      </c>
      <c r="AE20">
        <f t="shared" si="44"/>
        <v>-1.4650996987668114E-5</v>
      </c>
      <c r="AF20">
        <f t="shared" si="45"/>
        <v>0.88964773547892706</v>
      </c>
      <c r="AG20">
        <f t="shared" si="46"/>
        <v>0.71995631863580922</v>
      </c>
      <c r="AH20" s="1">
        <f t="shared" si="31"/>
        <v>-2.7229521563047121E-3</v>
      </c>
    </row>
    <row r="21" spans="1:40" x14ac:dyDescent="0.4">
      <c r="A21">
        <v>3</v>
      </c>
      <c r="B21" s="1">
        <v>4.2749955072463768E-4</v>
      </c>
      <c r="C21">
        <v>1.2955362318840579E-2</v>
      </c>
      <c r="D21">
        <v>8.6498550724637708E-3</v>
      </c>
      <c r="E21" s="1">
        <v>1.2181886231884063E-3</v>
      </c>
      <c r="F21" s="1">
        <v>8.8367147681159405E-5</v>
      </c>
      <c r="G21">
        <v>2.6737101449275359E-2</v>
      </c>
      <c r="H21">
        <v>2.4225628985507245E-4</v>
      </c>
      <c r="I21">
        <f t="shared" si="32"/>
        <v>1.1138892753623187E-2</v>
      </c>
      <c r="J21" s="1">
        <f t="shared" si="33"/>
        <v>1.1915404313043484E-3</v>
      </c>
      <c r="K21">
        <f t="shared" si="22"/>
        <v>4.252903720326087E-4</v>
      </c>
      <c r="L21" s="1">
        <f t="shared" si="34"/>
        <v>4.7183578405797086E-5</v>
      </c>
      <c r="M21">
        <f t="shared" si="23"/>
        <v>3.9610952374051066E-4</v>
      </c>
      <c r="N21">
        <f>C21-N$2</f>
        <v>1.2468037721495446E-2</v>
      </c>
      <c r="O21">
        <f>D21-O$2</f>
        <v>7.1025412500779952E-3</v>
      </c>
      <c r="P21" s="1">
        <f>E21-P$2</f>
        <v>2.0436462159753631E-4</v>
      </c>
      <c r="Q21">
        <f t="shared" si="35"/>
        <v>1.8121351913963653E-5</v>
      </c>
      <c r="R21">
        <f t="shared" si="36"/>
        <v>2.6077920292058864E-2</v>
      </c>
      <c r="S21">
        <f t="shared" si="37"/>
        <v>5.116141240409203E-5</v>
      </c>
      <c r="V21" s="1">
        <f t="shared" si="24"/>
        <v>0.38104871542960911</v>
      </c>
      <c r="W21" s="1">
        <f t="shared" si="41"/>
        <v>3.5787151062809393E-2</v>
      </c>
      <c r="X21">
        <f t="shared" si="38"/>
        <v>1.1361668498954208E-4</v>
      </c>
      <c r="Y21">
        <f t="shared" si="25"/>
        <v>2.1914218732822572</v>
      </c>
      <c r="Z21">
        <f t="shared" si="26"/>
        <v>0.51228165926867186</v>
      </c>
      <c r="AA21" s="1">
        <f t="shared" si="39"/>
        <v>0.33877502292239681</v>
      </c>
      <c r="AB21" s="1">
        <f>((J21-$AM$9)/ $AN$9)-$AB$17</f>
        <v>1.2270908699515342E-2</v>
      </c>
      <c r="AC21" s="1">
        <f t="shared" si="42"/>
        <v>7.1574302125618786E-2</v>
      </c>
      <c r="AD21">
        <f t="shared" si="43"/>
        <v>2.4541817399030684E-2</v>
      </c>
      <c r="AE21">
        <f t="shared" si="44"/>
        <v>2.2723336997908415E-4</v>
      </c>
      <c r="AF21">
        <f t="shared" si="45"/>
        <v>0.90570050185041395</v>
      </c>
      <c r="AG21">
        <f t="shared" si="46"/>
        <v>0.72708814738281313</v>
      </c>
      <c r="AH21" s="1">
        <f t="shared" si="31"/>
        <v>-2.5907692588099103E-3</v>
      </c>
    </row>
    <row r="22" spans="1:40" x14ac:dyDescent="0.4">
      <c r="A22">
        <v>4</v>
      </c>
      <c r="B22" s="1">
        <v>3.8249585507246379E-4</v>
      </c>
      <c r="C22">
        <v>1.1879565217391301E-2</v>
      </c>
      <c r="D22">
        <v>1.0252753623188405E-2</v>
      </c>
      <c r="E22" s="1">
        <v>1.5072463768115946E-3</v>
      </c>
      <c r="F22" s="1">
        <v>8.6623871014492737E-5</v>
      </c>
      <c r="G22">
        <v>2.453942028985507E-2</v>
      </c>
      <c r="H22">
        <v>2.9340297101449278E-4</v>
      </c>
      <c r="I22">
        <f t="shared" si="32"/>
        <v>9.7264869565217363E-3</v>
      </c>
      <c r="J22" s="1">
        <f t="shared" si="33"/>
        <v>1.4749720500000004E-3</v>
      </c>
      <c r="K22">
        <f t="shared" si="22"/>
        <v>3.8033025829710149E-4</v>
      </c>
      <c r="L22" s="1">
        <f t="shared" si="34"/>
        <v>3.6745365942028959E-5</v>
      </c>
      <c r="M22">
        <f t="shared" si="23"/>
        <v>3.5110582808833677E-4</v>
      </c>
      <c r="N22">
        <f>C22-N$2</f>
        <v>1.1392240620046169E-2</v>
      </c>
      <c r="O22">
        <f>D22-O$2</f>
        <v>8.7054398008026296E-3</v>
      </c>
      <c r="P22" s="1">
        <f>E22-P$2</f>
        <v>4.9342237522072459E-4</v>
      </c>
      <c r="Q22">
        <f t="shared" si="35"/>
        <v>1.6378075247296985E-5</v>
      </c>
      <c r="R22">
        <f t="shared" si="36"/>
        <v>2.3880239132638575E-2</v>
      </c>
      <c r="S22">
        <f t="shared" si="37"/>
        <v>1.0230809356351236E-4</v>
      </c>
      <c r="V22" s="1">
        <f t="shared" si="24"/>
        <v>0.34683279695111563</v>
      </c>
      <c r="W22" s="1">
        <f t="shared" si="41"/>
        <v>4.592584388339295E-2</v>
      </c>
      <c r="X22">
        <f t="shared" si="38"/>
        <v>5.3062389632036052E-4</v>
      </c>
      <c r="Y22">
        <f t="shared" si="25"/>
        <v>2.0067427842553425</v>
      </c>
      <c r="Z22">
        <f t="shared" si="26"/>
        <v>0.45380940364650685</v>
      </c>
      <c r="AA22" s="1">
        <f t="shared" si="39"/>
        <v>0.29385320490757721</v>
      </c>
      <c r="AB22" s="1">
        <f>((J22-$AM$9)/ $AN$9)-$AB$17</f>
        <v>2.2409601520098899E-2</v>
      </c>
      <c r="AC22" s="1">
        <f t="shared" si="42"/>
        <v>9.18516877667859E-2</v>
      </c>
      <c r="AD22">
        <f t="shared" si="43"/>
        <v>4.4819203040197798E-2</v>
      </c>
      <c r="AE22">
        <f t="shared" si="44"/>
        <v>1.061247792640721E-3</v>
      </c>
      <c r="AF22">
        <f t="shared" si="45"/>
        <v>0.87949146502108455</v>
      </c>
      <c r="AG22">
        <f t="shared" si="46"/>
        <v>0.6794673114808315</v>
      </c>
      <c r="AH22" s="1">
        <f t="shared" si="31"/>
        <v>-3.7633798341191686E-3</v>
      </c>
      <c r="AM22" t="s">
        <v>18</v>
      </c>
    </row>
    <row r="23" spans="1:40" x14ac:dyDescent="0.4">
      <c r="A23">
        <v>5</v>
      </c>
      <c r="B23" s="1">
        <v>3.2456691304347826E-4</v>
      </c>
      <c r="C23">
        <v>1.0694782608695649E-2</v>
      </c>
      <c r="D23">
        <v>1.2238695652173913E-2</v>
      </c>
      <c r="E23" s="1">
        <v>2.0195652173913038E-3</v>
      </c>
      <c r="F23" s="1">
        <v>9.8514666666666654E-5</v>
      </c>
      <c r="G23">
        <v>2.3552463768115948E-2</v>
      </c>
      <c r="H23">
        <v>3.969580724637681E-4</v>
      </c>
      <c r="I23">
        <f t="shared" si="32"/>
        <v>8.1246565217391285E-3</v>
      </c>
      <c r="J23" s="1">
        <f t="shared" si="33"/>
        <v>1.9758998294202895E-3</v>
      </c>
      <c r="K23">
        <f t="shared" si="22"/>
        <v>3.221040463768116E-4</v>
      </c>
      <c r="L23" s="1">
        <f t="shared" si="34"/>
        <v>3.1031794347826077E-5</v>
      </c>
      <c r="M23">
        <f t="shared" si="23"/>
        <v>2.9317688605935124E-4</v>
      </c>
      <c r="N23">
        <f>C23-N$2</f>
        <v>1.0207458011350517E-2</v>
      </c>
      <c r="O23">
        <f>D23-O$2</f>
        <v>1.0691381829788137E-2</v>
      </c>
      <c r="P23" s="1">
        <f>E23-P$2</f>
        <v>1.0057412158004338E-3</v>
      </c>
      <c r="Q23">
        <f t="shared" si="35"/>
        <v>2.8268870899470901E-5</v>
      </c>
      <c r="R23">
        <f t="shared" si="36"/>
        <v>2.2893282610899453E-2</v>
      </c>
      <c r="S23">
        <f t="shared" si="37"/>
        <v>2.0586319501278769E-4</v>
      </c>
      <c r="U23" s="1"/>
      <c r="V23" s="1">
        <f t="shared" si="24"/>
        <v>0.3091505749975007</v>
      </c>
      <c r="W23" s="1">
        <f t="shared" si="41"/>
        <v>6.3844638209204926E-2</v>
      </c>
      <c r="X23">
        <f t="shared" si="38"/>
        <v>1.3749254833547854E-3</v>
      </c>
      <c r="Y23">
        <f t="shared" si="25"/>
        <v>1.923805261420122</v>
      </c>
      <c r="Z23">
        <f t="shared" si="26"/>
        <v>0.37808410705712675</v>
      </c>
      <c r="AA23" s="1">
        <f t="shared" si="39"/>
        <v>0.24290670254290653</v>
      </c>
      <c r="AB23" s="1">
        <f>((J23-$AM$9)/ $AN$9)-$AB$17</f>
        <v>4.0328395845910872E-2</v>
      </c>
      <c r="AC23" s="1">
        <f t="shared" si="42"/>
        <v>0.12768927641840985</v>
      </c>
      <c r="AD23">
        <f t="shared" si="43"/>
        <v>8.0656791691821744E-2</v>
      </c>
      <c r="AE23">
        <f t="shared" si="44"/>
        <v>2.7498509667095708E-3</v>
      </c>
      <c r="AF23">
        <f t="shared" si="45"/>
        <v>0.87917940476524015</v>
      </c>
      <c r="AG23">
        <f t="shared" si="46"/>
        <v>0.65262669040287569</v>
      </c>
      <c r="AH23" s="1">
        <f t="shared" si="31"/>
        <v>-4.4052324978203911E-3</v>
      </c>
      <c r="AM23" t="s">
        <v>7</v>
      </c>
      <c r="AN23" t="s">
        <v>8</v>
      </c>
    </row>
    <row r="24" spans="1:40" x14ac:dyDescent="0.4">
      <c r="A24">
        <v>6</v>
      </c>
      <c r="B24" s="1">
        <v>1.9769519710144932E-4</v>
      </c>
      <c r="C24">
        <v>8.1273913043478276E-3</v>
      </c>
      <c r="D24">
        <v>1.6388550724637675E-2</v>
      </c>
      <c r="E24" s="1">
        <v>3.4594202898550726E-3</v>
      </c>
      <c r="F24" s="1">
        <v>1.2758418840579712E-4</v>
      </c>
      <c r="G24">
        <v>2.1705072463768117E-2</v>
      </c>
      <c r="H24">
        <v>6.2310989855072477E-4</v>
      </c>
      <c r="I24">
        <f t="shared" si="32"/>
        <v>4.685795652173916E-3</v>
      </c>
      <c r="J24" s="1">
        <f t="shared" si="33"/>
        <v>3.3908782010144928E-3</v>
      </c>
      <c r="K24">
        <f t="shared" si="22"/>
        <v>1.9450559239130439E-4</v>
      </c>
      <c r="L24" s="1">
        <f t="shared" si="34"/>
        <v>2.1655505652173909E-5</v>
      </c>
      <c r="M24">
        <f t="shared" si="23"/>
        <v>1.6630517011732233E-4</v>
      </c>
      <c r="N24">
        <f>C24-N$2</f>
        <v>7.6400667070026951E-3</v>
      </c>
      <c r="O24">
        <f>D24-O$2</f>
        <v>1.4841236902251899E-2</v>
      </c>
      <c r="P24" s="1">
        <f>E24-P$2</f>
        <v>2.4455962882642028E-3</v>
      </c>
      <c r="Q24">
        <f t="shared" si="35"/>
        <v>5.7338392638601373E-5</v>
      </c>
      <c r="R24">
        <f t="shared" si="36"/>
        <v>2.1045891306551621E-2</v>
      </c>
      <c r="S24">
        <f t="shared" si="37"/>
        <v>4.3201502109974435E-4</v>
      </c>
      <c r="U24" s="1"/>
      <c r="V24" s="1">
        <f t="shared" si="24"/>
        <v>0.22749423714939215</v>
      </c>
      <c r="W24" s="1">
        <f t="shared" si="41"/>
        <v>0.11446013101619444</v>
      </c>
      <c r="X24">
        <f t="shared" si="38"/>
        <v>3.2187781087078646E-3</v>
      </c>
      <c r="Y24">
        <f t="shared" si="25"/>
        <v>1.7685622946682034</v>
      </c>
      <c r="Z24">
        <f t="shared" si="26"/>
        <v>0.21213769815066202</v>
      </c>
      <c r="AA24" s="1">
        <f t="shared" si="39"/>
        <v>0.13353311990970196</v>
      </c>
      <c r="AB24" s="1">
        <f>((J24-$AM$9)/ $AN$9)-$AB$17</f>
        <v>9.0943888652900387E-2</v>
      </c>
      <c r="AC24" s="1">
        <f t="shared" si="42"/>
        <v>0.22892026203238888</v>
      </c>
      <c r="AD24">
        <f t="shared" si="43"/>
        <v>0.18188777730580077</v>
      </c>
      <c r="AE24">
        <f t="shared" si="44"/>
        <v>6.4375562174157292E-3</v>
      </c>
      <c r="AF24">
        <f t="shared" si="45"/>
        <v>0.92570411079839343</v>
      </c>
      <c r="AG24">
        <f t="shared" si="46"/>
        <v>0.64371690686583682</v>
      </c>
      <c r="AH24" s="1">
        <f t="shared" si="31"/>
        <v>-5.458548409892309E-3</v>
      </c>
      <c r="AM24">
        <v>3.1390026984126999E-5</v>
      </c>
      <c r="AN24">
        <v>7.6891361992309038E-4</v>
      </c>
    </row>
    <row r="25" spans="1:40" x14ac:dyDescent="0.4">
      <c r="A25">
        <v>8</v>
      </c>
      <c r="B25" s="1">
        <v>1.7090733478260868E-4</v>
      </c>
      <c r="C25">
        <v>7.5969565217391278E-3</v>
      </c>
      <c r="D25">
        <v>1.7788550724637683E-2</v>
      </c>
      <c r="E25" s="1">
        <v>3.9217391304347824E-3</v>
      </c>
      <c r="F25" s="1">
        <v>1.4262720724637681E-4</v>
      </c>
      <c r="G25">
        <v>2.1769420289855072E-2</v>
      </c>
      <c r="H25">
        <v>7.0383720289855073E-4</v>
      </c>
      <c r="I25">
        <f t="shared" si="32"/>
        <v>3.8613608695652144E-3</v>
      </c>
      <c r="J25" s="1">
        <f t="shared" si="33"/>
        <v>3.8443170381159417E-3</v>
      </c>
      <c r="K25">
        <f t="shared" si="22"/>
        <v>1.6734165460144927E-4</v>
      </c>
      <c r="L25" s="1">
        <f t="shared" si="34"/>
        <v>2.2974882753623184E-5</v>
      </c>
      <c r="M25">
        <f t="shared" si="23"/>
        <v>1.3951730779848169E-4</v>
      </c>
      <c r="N25">
        <f>C25-N$2</f>
        <v>7.1096319243939953E-3</v>
      </c>
      <c r="O25">
        <f>D25-O$2</f>
        <v>1.6241236902251908E-2</v>
      </c>
      <c r="P25" s="1">
        <f>E25-P$2</f>
        <v>2.9079151288439126E-3</v>
      </c>
      <c r="Q25">
        <f t="shared" si="35"/>
        <v>7.2381411479181061E-5</v>
      </c>
      <c r="R25">
        <f t="shared" si="36"/>
        <v>2.1110239132638577E-2</v>
      </c>
      <c r="S25">
        <f t="shared" si="37"/>
        <v>5.1274232544757032E-4</v>
      </c>
      <c r="U25" s="1"/>
      <c r="V25" s="1">
        <f t="shared" si="24"/>
        <v>0.21062366438483782</v>
      </c>
      <c r="W25" s="1">
        <f t="shared" si="41"/>
        <v>0.1306801882682781</v>
      </c>
      <c r="X25">
        <f t="shared" si="38"/>
        <v>3.8769609526623618E-3</v>
      </c>
      <c r="Y25">
        <f t="shared" si="25"/>
        <v>1.7739696750116449</v>
      </c>
      <c r="Z25">
        <f t="shared" si="26"/>
        <v>0.17681001362795559</v>
      </c>
      <c r="AA25" s="1">
        <f t="shared" si="39"/>
        <v>0.10731182476531841</v>
      </c>
      <c r="AB25" s="1">
        <f>((J25-$AM$9)/ $AN$9)-$AB$17</f>
        <v>0.10716394590498404</v>
      </c>
      <c r="AC25" s="1">
        <f t="shared" si="42"/>
        <v>0.26136037653655619</v>
      </c>
      <c r="AD25">
        <f t="shared" si="43"/>
        <v>0.21432789180996809</v>
      </c>
      <c r="AE25">
        <f t="shared" si="44"/>
        <v>7.7539219053247236E-3</v>
      </c>
      <c r="AF25">
        <f t="shared" si="45"/>
        <v>0.95947592565343742</v>
      </c>
      <c r="AG25">
        <f t="shared" si="46"/>
        <v>0.65878727696122241</v>
      </c>
      <c r="AH25" s="1">
        <f t="shared" si="31"/>
        <v>-5.3103318883997198E-3</v>
      </c>
    </row>
    <row r="26" spans="1:40" x14ac:dyDescent="0.4">
      <c r="A26">
        <v>9</v>
      </c>
      <c r="B26" s="1">
        <v>1.6848361449275359E-4</v>
      </c>
      <c r="C26">
        <v>7.8343478260869542E-3</v>
      </c>
      <c r="D26">
        <v>1.8383913043478257E-2</v>
      </c>
      <c r="E26" s="1">
        <v>3.9623188405797103E-3</v>
      </c>
      <c r="F26" s="1">
        <v>1.3983800144927531E-4</v>
      </c>
      <c r="G26">
        <v>2.2480869565217391E-2</v>
      </c>
      <c r="H26">
        <v>6.7503814492753643E-4</v>
      </c>
      <c r="I26">
        <f t="shared" si="32"/>
        <v>3.9737260869565205E-3</v>
      </c>
      <c r="J26" s="1">
        <f t="shared" si="33"/>
        <v>3.8880646446376814E-3</v>
      </c>
      <c r="K26">
        <f t="shared" si="22"/>
        <v>1.6498766445652172E-4</v>
      </c>
      <c r="L26" s="1">
        <f t="shared" si="34"/>
        <v>2.5081516811594103E-5</v>
      </c>
      <c r="M26">
        <f t="shared" si="23"/>
        <v>1.370935875086266E-4</v>
      </c>
      <c r="N26">
        <f>C26-N$2</f>
        <v>7.3470232287418218E-3</v>
      </c>
      <c r="O26">
        <f>D26-O$2</f>
        <v>1.6836599221092482E-2</v>
      </c>
      <c r="P26" s="1">
        <f>E26-P$2</f>
        <v>2.9484948389888405E-3</v>
      </c>
      <c r="Q26">
        <f t="shared" si="35"/>
        <v>6.9592205682079557E-5</v>
      </c>
      <c r="R26">
        <f t="shared" si="36"/>
        <v>2.1821688408000896E-2</v>
      </c>
      <c r="S26">
        <f t="shared" si="37"/>
        <v>4.8394326747655601E-4</v>
      </c>
      <c r="U26" s="1"/>
      <c r="V26" s="1">
        <f t="shared" si="24"/>
        <v>0.21817393711389241</v>
      </c>
      <c r="W26" s="1">
        <f t="shared" si="41"/>
        <v>0.13224509322207564</v>
      </c>
      <c r="X26">
        <f t="shared" si="38"/>
        <v>3.6421575483903462E-3</v>
      </c>
      <c r="Y26">
        <f t="shared" si="25"/>
        <v>1.8337553284034365</v>
      </c>
      <c r="Z26">
        <f t="shared" si="26"/>
        <v>0.17374856422202231</v>
      </c>
      <c r="AA26" s="1">
        <f t="shared" si="39"/>
        <v>0.11088562052373764</v>
      </c>
      <c r="AB26" s="1">
        <f>((J26-$AM$9)/ $AN$9)-$AB$17</f>
        <v>0.10872885085878159</v>
      </c>
      <c r="AC26" s="1">
        <f t="shared" si="42"/>
        <v>0.26449018644415129</v>
      </c>
      <c r="AD26">
        <f t="shared" si="43"/>
        <v>0.21745770171756318</v>
      </c>
      <c r="AE26">
        <f t="shared" si="44"/>
        <v>7.2843150967806924E-3</v>
      </c>
      <c r="AF26">
        <f t="shared" si="45"/>
        <v>0.9798968773096487</v>
      </c>
      <c r="AG26">
        <f t="shared" si="46"/>
        <v>0.67125527467616297</v>
      </c>
      <c r="AH26" s="1">
        <f t="shared" si="31"/>
        <v>-5.0736762940383458E-3</v>
      </c>
      <c r="AM26" t="s">
        <v>24</v>
      </c>
    </row>
    <row r="27" spans="1:40" x14ac:dyDescent="0.4">
      <c r="A27">
        <v>10</v>
      </c>
      <c r="B27" s="1">
        <v>1.5121065362318849E-4</v>
      </c>
      <c r="C27">
        <v>7.4608695652173948E-3</v>
      </c>
      <c r="D27">
        <v>1.819971014492754E-2</v>
      </c>
      <c r="E27" s="1">
        <v>5.439710144927533E-3</v>
      </c>
      <c r="F27" s="1">
        <v>1.6990456521739133E-4</v>
      </c>
      <c r="G27">
        <v>3.0727246376811582E-2</v>
      </c>
      <c r="H27">
        <v>8.3813060869565202E-4</v>
      </c>
      <c r="I27">
        <f t="shared" si="32"/>
        <v>3.6389304347826117E-3</v>
      </c>
      <c r="J27" s="1">
        <f t="shared" si="33"/>
        <v>5.3475157779710111E-3</v>
      </c>
      <c r="K27">
        <f t="shared" si="22"/>
        <v>1.4696303949275369E-4</v>
      </c>
      <c r="L27" s="1">
        <f t="shared" si="34"/>
        <v>2.7422361739130467E-5</v>
      </c>
      <c r="M27">
        <f t="shared" si="23"/>
        <v>1.198206266390615E-4</v>
      </c>
      <c r="N27">
        <f>C27-N$2</f>
        <v>6.9735449678722623E-3</v>
      </c>
      <c r="O27">
        <f>D27-O$2</f>
        <v>1.6652396322541764E-2</v>
      </c>
      <c r="P27" s="1">
        <f>E27-P$2</f>
        <v>4.4258861433366633E-3</v>
      </c>
      <c r="Q27">
        <f t="shared" si="35"/>
        <v>9.9658769450195576E-5</v>
      </c>
      <c r="R27">
        <f t="shared" si="36"/>
        <v>3.0068065219595087E-2</v>
      </c>
      <c r="S27">
        <f t="shared" si="37"/>
        <v>6.470357312446716E-4</v>
      </c>
      <c r="U27" s="1"/>
      <c r="V27" s="1">
        <f t="shared" si="24"/>
        <v>0.20629539448704665</v>
      </c>
      <c r="W27" s="1">
        <f t="shared" si="41"/>
        <v>0.18445143066464612</v>
      </c>
      <c r="X27">
        <f t="shared" si="38"/>
        <v>4.9718769351288546E-3</v>
      </c>
      <c r="Y27">
        <f t="shared" si="25"/>
        <v>2.5267281697138726</v>
      </c>
      <c r="Z27">
        <f t="shared" si="26"/>
        <v>0.15030688690387192</v>
      </c>
      <c r="AA27" s="1">
        <f t="shared" si="39"/>
        <v>0.10023738515825444</v>
      </c>
      <c r="AB27" s="1">
        <f>((J27-$AM$9)/ $AN$9)-$AB$17</f>
        <v>0.16093518830135206</v>
      </c>
      <c r="AC27" s="1">
        <f t="shared" si="42"/>
        <v>0.36890286132929223</v>
      </c>
      <c r="AD27">
        <f t="shared" si="43"/>
        <v>0.32187037660270412</v>
      </c>
      <c r="AE27">
        <f t="shared" si="44"/>
        <v>9.9437538702577093E-3</v>
      </c>
      <c r="AF27">
        <f t="shared" si="45"/>
        <v>1.1702840193731932</v>
      </c>
      <c r="AG27">
        <f t="shared" si="46"/>
        <v>0.86410303126243249</v>
      </c>
      <c r="AH27" s="1">
        <f t="shared" si="31"/>
        <v>-4.8107098592473372E-3</v>
      </c>
      <c r="AM27" t="s">
        <v>7</v>
      </c>
      <c r="AN27" t="s">
        <v>8</v>
      </c>
    </row>
    <row r="28" spans="1:40" x14ac:dyDescent="0.4">
      <c r="B28" s="1"/>
      <c r="E28" s="3"/>
      <c r="F28" s="1"/>
      <c r="AA28" s="2"/>
      <c r="AM28">
        <v>3.1390026984126999E-5</v>
      </c>
      <c r="AN28">
        <v>8.1683875350367792E-4</v>
      </c>
    </row>
    <row r="29" spans="1:40" x14ac:dyDescent="0.4">
      <c r="A29" t="s">
        <v>17</v>
      </c>
      <c r="B29">
        <v>15</v>
      </c>
      <c r="C29">
        <v>17</v>
      </c>
      <c r="D29">
        <v>18</v>
      </c>
      <c r="E29" s="3">
        <v>28</v>
      </c>
      <c r="F29">
        <v>30</v>
      </c>
      <c r="G29">
        <v>32</v>
      </c>
      <c r="H29">
        <v>44</v>
      </c>
      <c r="I29" t="s">
        <v>26</v>
      </c>
      <c r="J29" t="s">
        <v>28</v>
      </c>
      <c r="K29" t="s">
        <v>32</v>
      </c>
      <c r="L29" t="s">
        <v>36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V29" t="s">
        <v>15</v>
      </c>
      <c r="W29" t="s">
        <v>2</v>
      </c>
      <c r="X29" t="s">
        <v>3</v>
      </c>
      <c r="Y29" t="s">
        <v>4</v>
      </c>
      <c r="Z29" t="s">
        <v>18</v>
      </c>
      <c r="AA29" t="s">
        <v>27</v>
      </c>
      <c r="AB29" t="s">
        <v>29</v>
      </c>
      <c r="AC29" t="s">
        <v>20</v>
      </c>
      <c r="AD29" t="s">
        <v>30</v>
      </c>
      <c r="AE29" t="s">
        <v>21</v>
      </c>
      <c r="AF29" t="s">
        <v>25</v>
      </c>
      <c r="AG29" t="s">
        <v>31</v>
      </c>
      <c r="AH29" t="s">
        <v>33</v>
      </c>
    </row>
    <row r="30" spans="1:40" x14ac:dyDescent="0.4">
      <c r="A30" t="s">
        <v>57</v>
      </c>
      <c r="B30" s="1">
        <v>3.5244640654205601E-4</v>
      </c>
      <c r="C30">
        <v>1.4275140186915888E-2</v>
      </c>
      <c r="D30">
        <v>1.0699999999999999E-2</v>
      </c>
      <c r="E30" s="3">
        <v>1.3647209299065416E-3</v>
      </c>
      <c r="F30" s="1">
        <v>9.4591576168224259E-5</v>
      </c>
      <c r="G30">
        <v>2.313677570093458E-2</v>
      </c>
      <c r="H30">
        <v>3.2896677570093456E-4</v>
      </c>
      <c r="I30">
        <f>C30-(D30*0.21)</f>
        <v>1.2028140186915889E-2</v>
      </c>
      <c r="J30" s="1">
        <f>E30-(H30*0.11)</f>
        <v>1.3285345845794388E-3</v>
      </c>
      <c r="K30">
        <f t="shared" ref="K30:K40" si="47">B30-(F30*0.025)</f>
        <v>3.500816171378504E-4</v>
      </c>
      <c r="L30" s="1">
        <f>F30-(H30*0.17)</f>
        <v>3.8667224299065379E-5</v>
      </c>
      <c r="M30">
        <f t="shared" ref="M30:M40" si="48">B30-$M$2</f>
        <v>3.2105637955792899E-4</v>
      </c>
      <c r="N30">
        <f t="shared" ref="N30" si="49">C30-N$2</f>
        <v>1.3787815589570755E-2</v>
      </c>
      <c r="O30">
        <f t="shared" ref="O30" si="50">D30-O$2</f>
        <v>9.1526861776142238E-3</v>
      </c>
      <c r="P30" s="1">
        <f t="shared" ref="P30" si="51">E30-P$2</f>
        <v>3.5089692831567158E-4</v>
      </c>
      <c r="Q30">
        <f>F30-$Q$2</f>
        <v>2.4345780401028506E-5</v>
      </c>
      <c r="R30">
        <f>G30-$R$2</f>
        <v>2.2477594543718084E-2</v>
      </c>
      <c r="S30">
        <f>H30-$S$2</f>
        <v>1.3787189824995415E-4</v>
      </c>
      <c r="V30" s="1">
        <f>(N30-$AM$5)/$AN$5</f>
        <v>0.42302448565891176</v>
      </c>
      <c r="W30" s="1">
        <f>(J30- $AM$9)/$AN$9</f>
        <v>4.0687598107722628E-2</v>
      </c>
      <c r="X30">
        <f>(H30-$AM$13)/$AN$13</f>
        <v>8.2058138095913633E-4</v>
      </c>
      <c r="Y30">
        <f>(G30-$AM$18)/ $AN$18</f>
        <v>1.8888734910687464</v>
      </c>
      <c r="Z30">
        <f>(K30-$AM$24) /$AN$24</f>
        <v>0.41446995071514031</v>
      </c>
      <c r="AA30" s="1">
        <f>(I30-$AM$5)/$AN$5</f>
        <v>0.36705769596898075</v>
      </c>
      <c r="AB30" s="1">
        <f>(J30-$AM$9)/ $AN$9</f>
        <v>4.0687598107722628E-2</v>
      </c>
      <c r="AC30" s="1">
        <f>W30*2</f>
        <v>8.1375196215445256E-2</v>
      </c>
      <c r="AD30">
        <f t="shared" ref="AD30" si="52">AB30*2</f>
        <v>8.1375196215445256E-2</v>
      </c>
      <c r="AE30">
        <f t="shared" ref="AE30" si="53">X30*2</f>
        <v>1.6411627619182727E-3</v>
      </c>
      <c r="AF30">
        <f t="shared" ref="AF30" si="54">(V30+AC30+AE30)/0.5</f>
        <v>1.0120816892725506</v>
      </c>
      <c r="AG30">
        <f t="shared" ref="AG30" si="55">(AA30+AD30+AE30)/0.5</f>
        <v>0.90014810989268856</v>
      </c>
      <c r="AH30" s="1">
        <f t="shared" ref="AH30:AH40" si="56">(L30-$AM$32) /$AN$32</f>
        <v>-3.5474816195992225E-3</v>
      </c>
      <c r="AM30" t="s">
        <v>33</v>
      </c>
    </row>
    <row r="31" spans="1:40" x14ac:dyDescent="0.4">
      <c r="A31">
        <v>0</v>
      </c>
      <c r="B31" s="1">
        <v>3.9292253623188391E-4</v>
      </c>
      <c r="C31">
        <v>1.4822463768115945E-2</v>
      </c>
      <c r="D31">
        <v>1.0804057971014488E-2</v>
      </c>
      <c r="E31" s="3">
        <v>2.099275362318841E-3</v>
      </c>
      <c r="F31" s="1">
        <v>1.1915939420289856E-4</v>
      </c>
      <c r="G31">
        <v>3.7044782608695648E-2</v>
      </c>
      <c r="H31">
        <v>4.0336902898550735E-4</v>
      </c>
      <c r="I31">
        <f t="shared" ref="I31:I40" si="57">C31-(D31*0.21)</f>
        <v>1.2553611594202903E-2</v>
      </c>
      <c r="J31" s="1">
        <f t="shared" ref="J31:J40" si="58">E31-(H31*0.11)</f>
        <v>2.0549047691304353E-3</v>
      </c>
      <c r="K31">
        <f t="shared" si="47"/>
        <v>3.8994355137681147E-4</v>
      </c>
      <c r="L31" s="1">
        <f t="shared" ref="L31:L40" si="59">F31-(H31*0.17)</f>
        <v>5.0586659275362309E-5</v>
      </c>
      <c r="M31">
        <f t="shared" si="48"/>
        <v>3.6153250924775689E-4</v>
      </c>
      <c r="N31">
        <f t="shared" ref="N31:N40" si="60">C31-N$2</f>
        <v>1.4335139170770813E-2</v>
      </c>
      <c r="O31">
        <f t="shared" ref="O31:O40" si="61">D31-O$2</f>
        <v>9.2567441486287125E-3</v>
      </c>
      <c r="P31" s="1">
        <f t="shared" ref="P31:P40" si="62">E31-P$2</f>
        <v>1.085451360727971E-3</v>
      </c>
      <c r="Q31">
        <f t="shared" ref="Q31:Q40" si="63">F31-$Q$2</f>
        <v>4.8913598435702804E-5</v>
      </c>
      <c r="R31">
        <f t="shared" ref="R31:R40" si="64">G31-$R$2</f>
        <v>3.6385601451479156E-2</v>
      </c>
      <c r="S31">
        <f t="shared" ref="S31:S40" si="65">H31-$S$2</f>
        <v>2.1227415153452693E-4</v>
      </c>
      <c r="V31" s="1">
        <f t="shared" ref="V31:V40" si="66">(N31-$AM$5)/$AN$5</f>
        <v>0.44043220967161795</v>
      </c>
      <c r="W31" s="1">
        <f t="shared" ref="W31:W40" si="67">(J31- $AM$9)/$AN$9</f>
        <v>6.6670740740447251E-2</v>
      </c>
      <c r="X31">
        <f>((H31-$AM$13)/$AN$13)-$X$30</f>
        <v>6.0661367376355015E-4</v>
      </c>
      <c r="Y31">
        <f t="shared" ref="Y31:Y40" si="68">(G31-$AM$18)/ $AN$18</f>
        <v>3.0576135673511895</v>
      </c>
      <c r="Z31">
        <f t="shared" ref="Z31:Z40" si="69">(K31-$AM$24) /$AN$24</f>
        <v>0.46631183933059778</v>
      </c>
      <c r="AA31" s="1">
        <f t="shared" ref="AA31:AA40" si="70">(I31-$AM$5)/$AN$5</f>
        <v>0.3837704076971406</v>
      </c>
      <c r="AB31" s="1">
        <f>((J31-$AM$9)/ $AN$9)-$AB$30</f>
        <v>2.5983142632724623E-2</v>
      </c>
      <c r="AC31" s="1">
        <f t="shared" ref="AC31:AC40" si="71">W31*2</f>
        <v>0.1333414814808945</v>
      </c>
      <c r="AD31">
        <f t="shared" ref="AD31:AD40" si="72">AB31*2</f>
        <v>5.1966285265449247E-2</v>
      </c>
      <c r="AE31">
        <f t="shared" ref="AE31:AE40" si="73">X31*2</f>
        <v>1.2132273475271003E-3</v>
      </c>
      <c r="AF31">
        <f t="shared" ref="AF31:AF40" si="74">(V31+AC31+AE31)/0.5</f>
        <v>1.1499738370000789</v>
      </c>
      <c r="AG31">
        <f t="shared" ref="AG31:AG40" si="75">(AA31+AD31+AE31)/0.5</f>
        <v>0.87389984062023396</v>
      </c>
      <c r="AH31" s="1">
        <f t="shared" si="56"/>
        <v>-2.2084730917088752E-3</v>
      </c>
      <c r="AM31" t="s">
        <v>7</v>
      </c>
      <c r="AN31" t="s">
        <v>8</v>
      </c>
    </row>
    <row r="32" spans="1:40" x14ac:dyDescent="0.4">
      <c r="A32">
        <v>1</v>
      </c>
      <c r="B32" s="1">
        <v>3.5829140579710138E-4</v>
      </c>
      <c r="C32">
        <v>1.3981014492753624E-2</v>
      </c>
      <c r="D32">
        <v>1.3544347826086958E-2</v>
      </c>
      <c r="E32" s="3">
        <v>2.4897101449275361E-3</v>
      </c>
      <c r="F32" s="1">
        <v>1.3550662318840577E-4</v>
      </c>
      <c r="G32">
        <v>3.3733768115942024E-2</v>
      </c>
      <c r="H32">
        <v>5.3900111594202909E-4</v>
      </c>
      <c r="I32">
        <f t="shared" si="57"/>
        <v>1.1136701449275362E-2</v>
      </c>
      <c r="J32" s="1">
        <f t="shared" si="58"/>
        <v>2.4304200221739129E-3</v>
      </c>
      <c r="K32">
        <f t="shared" si="47"/>
        <v>3.5490374021739123E-4</v>
      </c>
      <c r="L32" s="1">
        <f t="shared" si="59"/>
        <v>4.3876433478260825E-5</v>
      </c>
      <c r="M32">
        <f t="shared" si="48"/>
        <v>3.2690137881297436E-4</v>
      </c>
      <c r="N32">
        <f t="shared" si="60"/>
        <v>1.3493689895408492E-2</v>
      </c>
      <c r="O32">
        <f t="shared" si="61"/>
        <v>1.1997034003701182E-2</v>
      </c>
      <c r="P32" s="1">
        <f t="shared" si="62"/>
        <v>1.4758861433366661E-3</v>
      </c>
      <c r="Q32">
        <f t="shared" si="63"/>
        <v>6.5260827421210021E-5</v>
      </c>
      <c r="R32">
        <f t="shared" si="64"/>
        <v>3.3074586958725533E-2</v>
      </c>
      <c r="S32">
        <f t="shared" si="65"/>
        <v>3.4790623849104867E-4</v>
      </c>
      <c r="V32" s="1">
        <f t="shared" si="66"/>
        <v>0.41366976555385782</v>
      </c>
      <c r="W32" s="1">
        <f t="shared" si="67"/>
        <v>8.0103376864717218E-2</v>
      </c>
      <c r="X32">
        <f>((H32-$AM$13)/$AN$13)-$X$30</f>
        <v>1.7124441414810229E-3</v>
      </c>
      <c r="Y32">
        <f t="shared" si="68"/>
        <v>2.7793770553550865</v>
      </c>
      <c r="Z32">
        <f t="shared" si="69"/>
        <v>0.42074129635735064</v>
      </c>
      <c r="AA32" s="1">
        <f t="shared" si="70"/>
        <v>0.33870532809720555</v>
      </c>
      <c r="AB32" s="1">
        <f>((J32-$AM$9)/ $AN$9)-$AB$30</f>
        <v>3.9415778756994591E-2</v>
      </c>
      <c r="AC32" s="1">
        <f t="shared" si="71"/>
        <v>0.16020675372943444</v>
      </c>
      <c r="AD32">
        <f t="shared" si="72"/>
        <v>7.8831557513989181E-2</v>
      </c>
      <c r="AE32">
        <f t="shared" si="73"/>
        <v>3.4248882829620458E-3</v>
      </c>
      <c r="AF32">
        <f t="shared" si="74"/>
        <v>1.1546028151325085</v>
      </c>
      <c r="AG32">
        <f t="shared" si="75"/>
        <v>0.84192354778831358</v>
      </c>
      <c r="AH32" s="1">
        <f t="shared" si="56"/>
        <v>-2.9622881495749921E-3</v>
      </c>
      <c r="AM32">
        <v>7.0245795767195807E-5</v>
      </c>
      <c r="AN32">
        <v>8.9016871274721424E-3</v>
      </c>
    </row>
    <row r="33" spans="1:34" x14ac:dyDescent="0.4">
      <c r="A33">
        <v>2</v>
      </c>
      <c r="B33">
        <v>3.0054763768115942E-4</v>
      </c>
      <c r="C33">
        <v>1.2586956521739127E-2</v>
      </c>
      <c r="D33">
        <v>1.791536231884058E-2</v>
      </c>
      <c r="E33" s="1">
        <v>3.0534782608695648E-3</v>
      </c>
      <c r="F33">
        <v>1.4891554927536232E-4</v>
      </c>
      <c r="G33">
        <v>2.8870579710144943E-2</v>
      </c>
      <c r="H33">
        <v>7.2882639130434777E-4</v>
      </c>
      <c r="I33">
        <f t="shared" si="57"/>
        <v>8.8247304347826051E-3</v>
      </c>
      <c r="J33" s="1">
        <f t="shared" si="58"/>
        <v>2.9733073578260866E-3</v>
      </c>
      <c r="K33">
        <f t="shared" si="47"/>
        <v>2.9682474894927538E-4</v>
      </c>
      <c r="L33" s="1">
        <f t="shared" si="59"/>
        <v>2.5015062753623184E-5</v>
      </c>
      <c r="M33">
        <f t="shared" si="48"/>
        <v>2.691576106970324E-4</v>
      </c>
      <c r="N33">
        <f t="shared" si="60"/>
        <v>1.2099631924393995E-2</v>
      </c>
      <c r="O33">
        <f t="shared" si="61"/>
        <v>1.6368048496454804E-2</v>
      </c>
      <c r="P33" s="1">
        <f t="shared" si="62"/>
        <v>2.039654259278695E-3</v>
      </c>
      <c r="Q33">
        <f t="shared" si="63"/>
        <v>7.8669753508166563E-5</v>
      </c>
      <c r="R33">
        <f t="shared" si="64"/>
        <v>2.8211398552928448E-2</v>
      </c>
      <c r="S33">
        <f t="shared" si="65"/>
        <v>5.3773151385336736E-4</v>
      </c>
      <c r="V33" s="1">
        <f t="shared" si="66"/>
        <v>0.36933150341663179</v>
      </c>
      <c r="W33" s="1">
        <f t="shared" si="67"/>
        <v>9.9523115416444555E-2</v>
      </c>
      <c r="X33">
        <f>((H33-$AM$13)/$AN$13)-$X$30</f>
        <v>3.2601204896728856E-3</v>
      </c>
      <c r="Y33">
        <f t="shared" si="68"/>
        <v>2.3707057607502895</v>
      </c>
      <c r="Z33">
        <f t="shared" si="69"/>
        <v>0.34520746555601151</v>
      </c>
      <c r="AA33" s="1">
        <f t="shared" si="70"/>
        <v>0.26517267807430178</v>
      </c>
      <c r="AB33" s="1">
        <f>((J33-$AM$9)/ $AN$9)-$AB$30</f>
        <v>5.8835517308721927E-2</v>
      </c>
      <c r="AC33" s="1">
        <f t="shared" si="71"/>
        <v>0.19904623083288911</v>
      </c>
      <c r="AD33">
        <f t="shared" si="72"/>
        <v>0.11767103461744385</v>
      </c>
      <c r="AE33">
        <f t="shared" si="73"/>
        <v>6.5202409793457712E-3</v>
      </c>
      <c r="AF33">
        <f t="shared" si="74"/>
        <v>1.1497959504577333</v>
      </c>
      <c r="AG33">
        <f t="shared" si="75"/>
        <v>0.77872790734218289</v>
      </c>
      <c r="AH33" s="1">
        <f t="shared" si="56"/>
        <v>-5.0811416269599926E-3</v>
      </c>
    </row>
    <row r="34" spans="1:34" x14ac:dyDescent="0.4">
      <c r="A34">
        <v>3</v>
      </c>
      <c r="B34" s="1">
        <v>2.249382898550725E-4</v>
      </c>
      <c r="C34">
        <v>1.1030869565217392E-2</v>
      </c>
      <c r="D34">
        <v>2.1946376811594202E-2</v>
      </c>
      <c r="E34" s="1">
        <v>3.5981159420289855E-3</v>
      </c>
      <c r="F34" s="1">
        <v>1.6219784057971013E-4</v>
      </c>
      <c r="G34">
        <v>2.4107101449275366E-2</v>
      </c>
      <c r="H34">
        <v>9.4194417391304326E-4</v>
      </c>
      <c r="I34">
        <f t="shared" si="57"/>
        <v>6.4221304347826099E-3</v>
      </c>
      <c r="J34" s="1">
        <f t="shared" si="58"/>
        <v>3.4945020828985509E-3</v>
      </c>
      <c r="K34">
        <f t="shared" si="47"/>
        <v>2.2088334384057974E-4</v>
      </c>
      <c r="L34" s="1">
        <f t="shared" si="59"/>
        <v>2.0673310144927722E-6</v>
      </c>
      <c r="M34">
        <f t="shared" si="48"/>
        <v>1.9354826287094551E-4</v>
      </c>
      <c r="N34">
        <f t="shared" si="60"/>
        <v>1.054354496787226E-2</v>
      </c>
      <c r="O34">
        <f t="shared" si="61"/>
        <v>2.0399062989208426E-2</v>
      </c>
      <c r="P34" s="1">
        <f t="shared" si="62"/>
        <v>2.5842919404381152E-3</v>
      </c>
      <c r="Q34">
        <f t="shared" si="63"/>
        <v>9.195204481251438E-5</v>
      </c>
      <c r="R34">
        <f t="shared" si="64"/>
        <v>2.3447920292058871E-2</v>
      </c>
      <c r="S34">
        <f t="shared" si="65"/>
        <v>7.5084929646206285E-4</v>
      </c>
      <c r="V34" s="1">
        <f t="shared" si="66"/>
        <v>0.31983988052782902</v>
      </c>
      <c r="W34" s="1">
        <f t="shared" si="67"/>
        <v>0.11816688297327599</v>
      </c>
      <c r="X34">
        <f>((H34-$AM$13)/$AN$13)-$X$30</f>
        <v>4.99770443834892E-3</v>
      </c>
      <c r="Y34">
        <f t="shared" si="68"/>
        <v>1.9704134699209133</v>
      </c>
      <c r="Z34">
        <f t="shared" si="69"/>
        <v>0.24644291887482314</v>
      </c>
      <c r="AA34" s="1">
        <f t="shared" si="70"/>
        <v>0.18875755702063696</v>
      </c>
      <c r="AB34" s="1">
        <f>((J34-$AM$9)/ $AN$9)-$AB$30</f>
        <v>7.7479284865553361E-2</v>
      </c>
      <c r="AC34" s="1">
        <f t="shared" si="71"/>
        <v>0.23633376594655198</v>
      </c>
      <c r="AD34">
        <f t="shared" si="72"/>
        <v>0.15495856973110672</v>
      </c>
      <c r="AE34">
        <f t="shared" si="73"/>
        <v>9.9954088766978401E-3</v>
      </c>
      <c r="AF34">
        <f t="shared" si="74"/>
        <v>1.1323381107021575</v>
      </c>
      <c r="AG34">
        <f t="shared" si="75"/>
        <v>0.70742307125688308</v>
      </c>
      <c r="AH34" s="1">
        <f t="shared" si="56"/>
        <v>-7.6590497707218364E-3</v>
      </c>
    </row>
    <row r="35" spans="1:34" x14ac:dyDescent="0.4">
      <c r="A35">
        <v>4</v>
      </c>
      <c r="B35" s="1">
        <v>1.7207017246376812E-4</v>
      </c>
      <c r="C35">
        <v>9.7120289855072428E-3</v>
      </c>
      <c r="D35">
        <v>2.4131014492753618E-2</v>
      </c>
      <c r="E35" s="1">
        <v>4.2744927536231877E-3</v>
      </c>
      <c r="F35" s="1">
        <v>1.758176173913043E-4</v>
      </c>
      <c r="G35">
        <v>2.2540579710144931E-2</v>
      </c>
      <c r="H35">
        <v>1.2072384057971017E-3</v>
      </c>
      <c r="I35">
        <f t="shared" si="57"/>
        <v>4.6445159420289827E-3</v>
      </c>
      <c r="J35" s="1">
        <f t="shared" si="58"/>
        <v>4.1416965289855067E-3</v>
      </c>
      <c r="K35">
        <f t="shared" si="47"/>
        <v>1.676747320289855E-4</v>
      </c>
      <c r="L35" s="1">
        <f t="shared" si="59"/>
        <v>-2.9412911594202992E-5</v>
      </c>
      <c r="M35">
        <f t="shared" si="48"/>
        <v>1.4068014547964113E-4</v>
      </c>
      <c r="N35">
        <f t="shared" si="60"/>
        <v>9.2247043881621103E-3</v>
      </c>
      <c r="O35">
        <f t="shared" si="61"/>
        <v>2.2583700670367843E-2</v>
      </c>
      <c r="P35" s="1">
        <f t="shared" si="62"/>
        <v>3.2606687520323179E-3</v>
      </c>
      <c r="Q35">
        <f t="shared" si="63"/>
        <v>1.0557182162410855E-4</v>
      </c>
      <c r="R35">
        <f t="shared" si="64"/>
        <v>2.1881398552928435E-2</v>
      </c>
      <c r="S35">
        <f t="shared" si="65"/>
        <v>1.0161435283461214E-3</v>
      </c>
      <c r="V35" s="1">
        <f t="shared" si="66"/>
        <v>0.27789392092197007</v>
      </c>
      <c r="W35" s="1">
        <f t="shared" si="67"/>
        <v>0.14131781339614219</v>
      </c>
      <c r="X35">
        <f>((H35-$AM$13)/$AN$13)-$X$30</f>
        <v>7.1606914653135553E-3</v>
      </c>
      <c r="Y35">
        <f t="shared" si="68"/>
        <v>1.8387729876410448</v>
      </c>
      <c r="Z35">
        <f t="shared" si="69"/>
        <v>0.17724319288100296</v>
      </c>
      <c r="AA35" s="1">
        <f t="shared" si="70"/>
        <v>0.13222021137403839</v>
      </c>
      <c r="AB35" s="1">
        <f>((J35-$AM$9)/ $AN$9)-$AB$30</f>
        <v>0.10063021528841956</v>
      </c>
      <c r="AC35" s="1">
        <f t="shared" si="71"/>
        <v>0.28263562679228438</v>
      </c>
      <c r="AD35">
        <f t="shared" si="72"/>
        <v>0.20126043057683912</v>
      </c>
      <c r="AE35">
        <f t="shared" si="73"/>
        <v>1.4321382930627111E-2</v>
      </c>
      <c r="AF35">
        <f t="shared" si="74"/>
        <v>1.1497018612897631</v>
      </c>
      <c r="AG35">
        <f t="shared" si="75"/>
        <v>0.69560404976300927</v>
      </c>
      <c r="AH35" s="1">
        <f t="shared" si="56"/>
        <v>-1.1195485297818976E-2</v>
      </c>
    </row>
    <row r="36" spans="1:34" x14ac:dyDescent="0.4">
      <c r="A36">
        <v>5</v>
      </c>
      <c r="B36" s="1">
        <v>1.0541466521739131E-4</v>
      </c>
      <c r="C36">
        <v>8.2063768115942064E-3</v>
      </c>
      <c r="D36">
        <v>2.8080579710144937E-2</v>
      </c>
      <c r="E36" s="1">
        <v>5.0263768115942041E-3</v>
      </c>
      <c r="F36" s="1">
        <v>2.2678221739130434E-4</v>
      </c>
      <c r="G36">
        <v>1.9079420289855081E-2</v>
      </c>
      <c r="H36">
        <v>1.6766666666666666E-3</v>
      </c>
      <c r="I36">
        <f t="shared" si="57"/>
        <v>2.3094550724637695E-3</v>
      </c>
      <c r="J36" s="1">
        <f t="shared" si="58"/>
        <v>4.8419434782608706E-3</v>
      </c>
      <c r="K36">
        <f t="shared" si="47"/>
        <v>9.9745109782608691E-5</v>
      </c>
      <c r="L36" s="1">
        <f t="shared" si="59"/>
        <v>-5.8251115942029003E-5</v>
      </c>
      <c r="M36">
        <f t="shared" si="48"/>
        <v>7.4024638233264315E-5</v>
      </c>
      <c r="N36">
        <f t="shared" si="60"/>
        <v>7.7190522142490739E-3</v>
      </c>
      <c r="O36">
        <f t="shared" si="61"/>
        <v>2.6533265887759162E-2</v>
      </c>
      <c r="P36" s="1">
        <f t="shared" si="62"/>
        <v>4.0125528100033343E-3</v>
      </c>
      <c r="Q36">
        <f t="shared" si="63"/>
        <v>1.565364216241086E-4</v>
      </c>
      <c r="R36">
        <f t="shared" si="64"/>
        <v>1.8420239132638586E-2</v>
      </c>
      <c r="S36">
        <f t="shared" si="65"/>
        <v>1.4855717892156861E-3</v>
      </c>
      <c r="V36" s="1">
        <f t="shared" si="66"/>
        <v>0.23000638527963321</v>
      </c>
      <c r="W36" s="1">
        <f t="shared" si="67"/>
        <v>0.16636649621397978</v>
      </c>
      <c r="X36">
        <f>((H36-$AM$13)/$AN$13)-$X$30</f>
        <v>1.0988016436310985E-2</v>
      </c>
      <c r="Y36">
        <f t="shared" si="68"/>
        <v>1.5479192548435785</v>
      </c>
      <c r="Z36">
        <f t="shared" si="69"/>
        <v>8.8898259866067697E-2</v>
      </c>
      <c r="AA36" s="1">
        <f t="shared" si="70"/>
        <v>5.795318439680458E-2</v>
      </c>
      <c r="AB36" s="1">
        <f>((J36-$AM$9)/ $AN$9)-$AB$30</f>
        <v>0.12567889810625715</v>
      </c>
      <c r="AC36" s="1">
        <f t="shared" si="71"/>
        <v>0.33273299242795956</v>
      </c>
      <c r="AD36">
        <f t="shared" si="72"/>
        <v>0.25135779621251431</v>
      </c>
      <c r="AE36">
        <f t="shared" si="73"/>
        <v>2.1976032872621971E-2</v>
      </c>
      <c r="AF36">
        <f t="shared" si="74"/>
        <v>1.1694308211604294</v>
      </c>
      <c r="AG36">
        <f t="shared" si="75"/>
        <v>0.66257402696388168</v>
      </c>
      <c r="AH36" s="1">
        <f t="shared" si="56"/>
        <v>-1.4435118856588562E-2</v>
      </c>
    </row>
    <row r="37" spans="1:34" x14ac:dyDescent="0.4">
      <c r="A37">
        <v>6</v>
      </c>
      <c r="B37" s="1">
        <v>7.7354728985507259E-5</v>
      </c>
      <c r="C37">
        <v>7.3555072463768138E-3</v>
      </c>
      <c r="D37">
        <v>3.0060289855072465E-2</v>
      </c>
      <c r="E37" s="1">
        <v>5.4539130434782595E-3</v>
      </c>
      <c r="F37" s="1">
        <v>2.9195863768115944E-4</v>
      </c>
      <c r="G37">
        <v>1.7804927536231887E-2</v>
      </c>
      <c r="H37">
        <v>2.0973913043478261E-3</v>
      </c>
      <c r="I37">
        <f t="shared" si="57"/>
        <v>1.0428463768115967E-3</v>
      </c>
      <c r="J37" s="1">
        <f t="shared" si="58"/>
        <v>5.223199999999999E-3</v>
      </c>
      <c r="K37">
        <f t="shared" si="47"/>
        <v>7.0055763043478276E-5</v>
      </c>
      <c r="L37" s="1">
        <f t="shared" si="59"/>
        <v>-6.459788405797104E-5</v>
      </c>
      <c r="M37">
        <f t="shared" si="48"/>
        <v>4.596470200138026E-5</v>
      </c>
      <c r="N37">
        <f t="shared" si="60"/>
        <v>6.8681826490316813E-3</v>
      </c>
      <c r="O37">
        <f t="shared" si="61"/>
        <v>2.8512976032686689E-2</v>
      </c>
      <c r="P37" s="1">
        <f t="shared" si="62"/>
        <v>4.4400890418873898E-3</v>
      </c>
      <c r="Q37">
        <f t="shared" si="63"/>
        <v>2.2171284191396367E-4</v>
      </c>
      <c r="R37">
        <f t="shared" si="64"/>
        <v>1.7145746379015392E-2</v>
      </c>
      <c r="S37">
        <f t="shared" si="65"/>
        <v>1.9062964268968456E-3</v>
      </c>
      <c r="V37" s="1">
        <f t="shared" si="66"/>
        <v>0.20294432716468844</v>
      </c>
      <c r="W37" s="1">
        <f t="shared" si="67"/>
        <v>0.18000450448400226</v>
      </c>
      <c r="X37">
        <f>((H37-$AM$13)/$AN$13)-$X$30</f>
        <v>1.4418252845018324E-2</v>
      </c>
      <c r="Y37">
        <f t="shared" si="68"/>
        <v>1.4408190234466716</v>
      </c>
      <c r="Z37">
        <f t="shared" si="69"/>
        <v>5.0286189576429621E-2</v>
      </c>
      <c r="AA37" s="1">
        <f t="shared" si="70"/>
        <v>1.7668469169182223E-2</v>
      </c>
      <c r="AB37" s="1">
        <f>((J37-$AM$9)/ $AN$9)-$AB$30</f>
        <v>0.13931690637627964</v>
      </c>
      <c r="AC37" s="1">
        <f t="shared" si="71"/>
        <v>0.36000900896800453</v>
      </c>
      <c r="AD37">
        <f t="shared" si="72"/>
        <v>0.27863381275255927</v>
      </c>
      <c r="AE37">
        <f t="shared" si="73"/>
        <v>2.8836505690036648E-2</v>
      </c>
      <c r="AF37">
        <f t="shared" si="74"/>
        <v>1.1835796836454591</v>
      </c>
      <c r="AG37">
        <f t="shared" si="75"/>
        <v>0.65027757522355634</v>
      </c>
      <c r="AH37" s="1">
        <f t="shared" si="56"/>
        <v>-1.514810371272385E-2</v>
      </c>
    </row>
    <row r="38" spans="1:34" x14ac:dyDescent="0.4">
      <c r="A38">
        <v>8</v>
      </c>
      <c r="B38" s="1">
        <v>5.5759876811594196E-5</v>
      </c>
      <c r="C38">
        <v>7.063913043478259E-3</v>
      </c>
      <c r="D38">
        <v>3.0718405797101462E-2</v>
      </c>
      <c r="E38" s="1">
        <v>5.4075362318840572E-3</v>
      </c>
      <c r="F38" s="1">
        <v>3.7205982608695665E-4</v>
      </c>
      <c r="G38">
        <v>1.6619855072463774E-2</v>
      </c>
      <c r="H38">
        <v>2.657681159420291E-3</v>
      </c>
      <c r="I38">
        <f t="shared" si="57"/>
        <v>6.1304782608695256E-4</v>
      </c>
      <c r="J38" s="1">
        <f t="shared" si="58"/>
        <v>5.1151913043478254E-3</v>
      </c>
      <c r="K38">
        <f t="shared" si="47"/>
        <v>4.6458381159420278E-5</v>
      </c>
      <c r="L38" s="1">
        <f t="shared" si="59"/>
        <v>-7.9745971014492868E-5</v>
      </c>
      <c r="M38">
        <f t="shared" si="48"/>
        <v>2.4369849827467197E-5</v>
      </c>
      <c r="N38">
        <f t="shared" si="60"/>
        <v>6.5765884461331265E-3</v>
      </c>
      <c r="O38">
        <f t="shared" si="61"/>
        <v>2.9171091974715686E-2</v>
      </c>
      <c r="P38" s="1">
        <f t="shared" si="62"/>
        <v>4.3937122302931874E-3</v>
      </c>
      <c r="Q38">
        <f t="shared" si="63"/>
        <v>3.0181403031976088E-4</v>
      </c>
      <c r="R38">
        <f t="shared" si="64"/>
        <v>1.5960673915247279E-2</v>
      </c>
      <c r="S38">
        <f t="shared" si="65"/>
        <v>2.4665862819693105E-3</v>
      </c>
      <c r="V38" s="1">
        <f t="shared" si="66"/>
        <v>0.19367012159029401</v>
      </c>
      <c r="W38" s="1">
        <f t="shared" si="67"/>
        <v>0.17614090241938871</v>
      </c>
      <c r="X38">
        <f>((H38-$AM$13)/$AN$13)-$X$30</f>
        <v>1.8986387173665447E-2</v>
      </c>
      <c r="Y38">
        <f t="shared" si="68"/>
        <v>1.3412331021216199</v>
      </c>
      <c r="Z38">
        <f t="shared" si="69"/>
        <v>1.959694013067485E-2</v>
      </c>
      <c r="AA38" s="1">
        <f t="shared" si="70"/>
        <v>3.9986496893214696E-3</v>
      </c>
      <c r="AB38" s="1">
        <f>((J38-$AM$9)/ $AN$9)-$AB$30</f>
        <v>0.13545330431166608</v>
      </c>
      <c r="AC38" s="1">
        <f t="shared" si="71"/>
        <v>0.35228180483877741</v>
      </c>
      <c r="AD38">
        <f t="shared" si="72"/>
        <v>0.27090660862333216</v>
      </c>
      <c r="AE38">
        <f t="shared" si="73"/>
        <v>3.7972774347330894E-2</v>
      </c>
      <c r="AF38">
        <f t="shared" si="74"/>
        <v>1.1678494015528047</v>
      </c>
      <c r="AG38">
        <f t="shared" si="75"/>
        <v>0.62575606531996897</v>
      </c>
      <c r="AH38" s="1">
        <f t="shared" si="56"/>
        <v>-1.6849813370634899E-2</v>
      </c>
    </row>
    <row r="39" spans="1:34" x14ac:dyDescent="0.4">
      <c r="A39">
        <v>9</v>
      </c>
      <c r="B39" s="1">
        <v>5.7354149275362301E-5</v>
      </c>
      <c r="C39">
        <v>7.0130434782608676E-3</v>
      </c>
      <c r="D39">
        <v>3.0743188405797102E-2</v>
      </c>
      <c r="E39" s="1">
        <v>5.4514492753623186E-3</v>
      </c>
      <c r="F39" s="1">
        <v>3.2041485507246383E-4</v>
      </c>
      <c r="G39">
        <v>1.5997971014492754E-2</v>
      </c>
      <c r="H39">
        <v>2.9011594202898545E-3</v>
      </c>
      <c r="I39">
        <f t="shared" si="57"/>
        <v>5.5697391304347643E-4</v>
      </c>
      <c r="J39" s="1">
        <f t="shared" si="58"/>
        <v>5.1323217391304344E-3</v>
      </c>
      <c r="K39">
        <f t="shared" si="47"/>
        <v>4.9343777898550701E-5</v>
      </c>
      <c r="L39" s="1">
        <f t="shared" si="59"/>
        <v>-1.7278224637681149E-4</v>
      </c>
      <c r="M39">
        <f t="shared" si="48"/>
        <v>2.5964122291235302E-5</v>
      </c>
      <c r="N39">
        <f t="shared" si="60"/>
        <v>6.5257188809157351E-3</v>
      </c>
      <c r="O39">
        <f t="shared" si="61"/>
        <v>2.9195874583411326E-2</v>
      </c>
      <c r="P39" s="1">
        <f t="shared" si="62"/>
        <v>4.4376252737714488E-3</v>
      </c>
      <c r="Q39">
        <f t="shared" si="63"/>
        <v>2.5016905930526806E-4</v>
      </c>
      <c r="R39">
        <f t="shared" si="64"/>
        <v>1.5338789857276259E-2</v>
      </c>
      <c r="S39">
        <f t="shared" si="65"/>
        <v>2.710064542838874E-3</v>
      </c>
      <c r="V39" s="1">
        <f t="shared" si="66"/>
        <v>0.19205220600549661</v>
      </c>
      <c r="W39" s="1">
        <f t="shared" si="67"/>
        <v>0.1767536788518248</v>
      </c>
      <c r="X39">
        <f>((H39-$AM$13)/$AN$13)-$X$30</f>
        <v>2.0971505040227035E-2</v>
      </c>
      <c r="Y39">
        <f t="shared" si="68"/>
        <v>1.2889739375862401</v>
      </c>
      <c r="Z39">
        <f t="shared" si="69"/>
        <v>2.3349503051096305E-2</v>
      </c>
      <c r="AA39" s="1">
        <f t="shared" si="70"/>
        <v>2.2152088946948523E-3</v>
      </c>
      <c r="AB39" s="1">
        <f>((J39-$AM$9)/ $AN$9)-$AB$30</f>
        <v>0.13606608074410217</v>
      </c>
      <c r="AC39" s="1">
        <f t="shared" si="71"/>
        <v>0.35350735770364961</v>
      </c>
      <c r="AD39">
        <f t="shared" si="72"/>
        <v>0.27213216148820435</v>
      </c>
      <c r="AE39">
        <f t="shared" si="73"/>
        <v>4.194301008045407E-2</v>
      </c>
      <c r="AF39">
        <f t="shared" si="74"/>
        <v>1.1750051475792005</v>
      </c>
      <c r="AG39">
        <f t="shared" si="75"/>
        <v>0.63258076092670656</v>
      </c>
      <c r="AH39" s="1">
        <f t="shared" si="56"/>
        <v>-2.7301346212672523E-2</v>
      </c>
    </row>
    <row r="40" spans="1:34" x14ac:dyDescent="0.4">
      <c r="A40">
        <v>10</v>
      </c>
      <c r="B40" s="1">
        <v>5.2143182608695653E-5</v>
      </c>
      <c r="C40">
        <v>6.8397101449275376E-3</v>
      </c>
      <c r="D40">
        <v>3.0343478260869573E-2</v>
      </c>
      <c r="E40" s="1">
        <v>5.8724637681159412E-3</v>
      </c>
      <c r="F40" s="1">
        <v>3.117542753623188E-4</v>
      </c>
      <c r="G40">
        <v>1.6890000000000002E-2</v>
      </c>
      <c r="H40">
        <v>3.8985507246376808E-3</v>
      </c>
      <c r="I40">
        <f t="shared" si="57"/>
        <v>4.6757971014492732E-4</v>
      </c>
      <c r="J40" s="1">
        <f t="shared" si="58"/>
        <v>5.443623188405796E-3</v>
      </c>
      <c r="K40">
        <f t="shared" si="47"/>
        <v>4.4349325724637683E-5</v>
      </c>
      <c r="L40" s="1">
        <f t="shared" si="59"/>
        <v>-3.50999347826087E-4</v>
      </c>
      <c r="M40">
        <f t="shared" si="48"/>
        <v>2.0753155624568654E-5</v>
      </c>
      <c r="N40">
        <f t="shared" si="60"/>
        <v>6.3523855475824051E-3</v>
      </c>
      <c r="O40">
        <f t="shared" si="61"/>
        <v>2.8796164438483797E-2</v>
      </c>
      <c r="P40" s="1">
        <f t="shared" si="62"/>
        <v>4.8586397665250714E-3</v>
      </c>
      <c r="Q40">
        <f t="shared" si="63"/>
        <v>2.4150847959512303E-4</v>
      </c>
      <c r="R40">
        <f t="shared" si="64"/>
        <v>1.6230818842783507E-2</v>
      </c>
      <c r="S40">
        <f t="shared" si="65"/>
        <v>3.7074558471867003E-3</v>
      </c>
      <c r="V40" s="1">
        <f t="shared" si="66"/>
        <v>0.18653930845729813</v>
      </c>
      <c r="W40" s="1">
        <f t="shared" si="67"/>
        <v>0.18788930932004885</v>
      </c>
      <c r="X40">
        <f>((H40-$AM$13)/$AN$13)-$X$30</f>
        <v>2.9103398586463308E-2</v>
      </c>
      <c r="Y40">
        <f t="shared" si="68"/>
        <v>1.363934356536429</v>
      </c>
      <c r="Z40">
        <f t="shared" si="69"/>
        <v>1.6854037182755226E-2</v>
      </c>
      <c r="AA40" s="1">
        <f t="shared" si="70"/>
        <v>-6.2798965520463905E-4</v>
      </c>
      <c r="AB40" s="1">
        <f>((J40-$AM$9)/ $AN$9)-$AB$30</f>
        <v>0.14720171121232623</v>
      </c>
      <c r="AC40" s="1">
        <f t="shared" si="71"/>
        <v>0.37577861864009771</v>
      </c>
      <c r="AD40">
        <f t="shared" si="72"/>
        <v>0.29440342242465245</v>
      </c>
      <c r="AE40">
        <f t="shared" si="73"/>
        <v>5.8206797172926615E-2</v>
      </c>
      <c r="AF40">
        <f t="shared" si="74"/>
        <v>1.2410494485406449</v>
      </c>
      <c r="AG40">
        <f t="shared" si="75"/>
        <v>0.70396445988474876</v>
      </c>
      <c r="AH40" s="1">
        <f t="shared" si="56"/>
        <v>-4.7321944431550245E-2</v>
      </c>
    </row>
    <row r="41" spans="1:34" x14ac:dyDescent="0.4">
      <c r="AA41" s="2"/>
    </row>
    <row r="42" spans="1:34" x14ac:dyDescent="0.4">
      <c r="A42" t="s">
        <v>61</v>
      </c>
      <c r="B42">
        <v>15</v>
      </c>
      <c r="C42">
        <v>17</v>
      </c>
      <c r="D42">
        <v>18</v>
      </c>
      <c r="E42" s="3">
        <v>28</v>
      </c>
      <c r="F42">
        <v>30</v>
      </c>
      <c r="G42">
        <v>32</v>
      </c>
      <c r="H42">
        <v>44</v>
      </c>
      <c r="I42" t="s">
        <v>26</v>
      </c>
      <c r="J42" t="s">
        <v>28</v>
      </c>
      <c r="K42" t="s">
        <v>32</v>
      </c>
      <c r="L42" t="s">
        <v>36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V42" t="s">
        <v>15</v>
      </c>
      <c r="W42" t="s">
        <v>2</v>
      </c>
      <c r="X42" t="s">
        <v>3</v>
      </c>
      <c r="Y42" t="s">
        <v>4</v>
      </c>
      <c r="Z42" t="s">
        <v>18</v>
      </c>
      <c r="AA42" t="s">
        <v>27</v>
      </c>
      <c r="AB42" t="s">
        <v>29</v>
      </c>
      <c r="AC42" t="s">
        <v>20</v>
      </c>
      <c r="AD42" t="s">
        <v>30</v>
      </c>
      <c r="AE42" t="s">
        <v>21</v>
      </c>
      <c r="AF42" t="s">
        <v>25</v>
      </c>
      <c r="AG42" t="s">
        <v>31</v>
      </c>
      <c r="AH42" t="s">
        <v>33</v>
      </c>
    </row>
    <row r="43" spans="1:34" x14ac:dyDescent="0.4">
      <c r="A43" t="s">
        <v>59</v>
      </c>
      <c r="B43" s="1">
        <v>3.0462472463768127E-4</v>
      </c>
      <c r="C43">
        <v>1.4246956521739134E-2</v>
      </c>
      <c r="D43">
        <v>3.5006086956521749E-2</v>
      </c>
      <c r="E43" s="1">
        <v>2.9101449275362313E-3</v>
      </c>
      <c r="F43" s="1">
        <v>2.3060131884057971E-4</v>
      </c>
      <c r="G43">
        <v>1.8599855072463773E-2</v>
      </c>
      <c r="H43">
        <v>1.6592753623188403E-3</v>
      </c>
      <c r="I43">
        <f>C43-(D43*0.21)</f>
        <v>6.895678260869567E-3</v>
      </c>
      <c r="J43" s="1">
        <f>E43-(H43*0.11)</f>
        <v>2.7276246376811589E-3</v>
      </c>
      <c r="K43">
        <f t="shared" ref="K43:K53" si="76">B43-(F43*0.025)</f>
        <v>2.9885969166666676E-4</v>
      </c>
      <c r="L43" s="1">
        <f>F43-(H43*0.17)</f>
        <v>-5.1475492753623133E-5</v>
      </c>
      <c r="M43">
        <f t="shared" ref="M43:M53" si="77">B43-$M$2</f>
        <v>2.7323469765355425E-4</v>
      </c>
      <c r="N43">
        <f t="shared" ref="N43" si="78">C43-N$2</f>
        <v>1.3759631924394002E-2</v>
      </c>
      <c r="O43">
        <f t="shared" ref="O43" si="79">D43-O$2</f>
        <v>3.345877313413597E-2</v>
      </c>
      <c r="P43" s="1">
        <f t="shared" ref="P43" si="80">E43-P$2</f>
        <v>1.8963209259453614E-3</v>
      </c>
      <c r="Q43">
        <f>F43-$Q$2</f>
        <v>1.6035552307338397E-4</v>
      </c>
      <c r="R43">
        <f>G43-$R$2</f>
        <v>1.7940673915247278E-2</v>
      </c>
      <c r="S43">
        <f>H43-$S$2</f>
        <v>1.4681804848678598E-3</v>
      </c>
      <c r="V43" s="1">
        <f t="shared" ref="V43:V53" si="81">(N43-$AM$5)/$AN$5</f>
        <v>0.4221280991666877</v>
      </c>
      <c r="W43" s="1">
        <f t="shared" ref="W43:W53" si="82">(J43- $AM$9)/$AN$9</f>
        <v>9.0734746488736653E-2</v>
      </c>
      <c r="X43">
        <f>(H43-$AM$13)/$AN$13</f>
        <v>1.1666803683944292E-2</v>
      </c>
      <c r="Y43">
        <f t="shared" ref="Y43:Y53" si="83">(G43-$AM$18)/ $AN$18</f>
        <v>1.5076196567434685</v>
      </c>
      <c r="Z43">
        <f t="shared" ref="Z43:Z53" si="84">(K43-$AM$24) /$AN$24</f>
        <v>0.34785398223183128</v>
      </c>
      <c r="AA43" s="1">
        <f>(I43-$AM$5)/$AN$5</f>
        <v>0.20381882999788439</v>
      </c>
      <c r="AB43" s="1">
        <f>(J43-$AM$9)/ $AN$9</f>
        <v>9.0734746488736653E-2</v>
      </c>
      <c r="AC43" s="1">
        <f>W43*2</f>
        <v>0.18146949297747331</v>
      </c>
      <c r="AD43">
        <f t="shared" ref="AD43" si="85">AB43*2</f>
        <v>0.18146949297747331</v>
      </c>
      <c r="AE43">
        <f t="shared" ref="AE43" si="86">X43*2</f>
        <v>2.3333607367888583E-2</v>
      </c>
      <c r="AF43">
        <f t="shared" ref="AF43" si="87">(V43+AC43+AE43)/0.5</f>
        <v>1.2538623990240991</v>
      </c>
      <c r="AG43">
        <f t="shared" ref="AG43" si="88">(AA43+AD43+AE43)/0.5</f>
        <v>0.81724386068649257</v>
      </c>
      <c r="AH43" s="1">
        <f t="shared" ref="AH43:AH53" si="89">(L43-$AM$32) /$AN$32</f>
        <v>-1.3673957169890418E-2</v>
      </c>
    </row>
    <row r="44" spans="1:34" x14ac:dyDescent="0.4">
      <c r="A44">
        <v>0</v>
      </c>
      <c r="B44" s="1">
        <v>2.2332897101449268E-4</v>
      </c>
      <c r="C44">
        <v>1.1496376811594199E-2</v>
      </c>
      <c r="D44">
        <v>2.1042318840579704E-2</v>
      </c>
      <c r="E44" s="1">
        <v>2.7905797101449269E-3</v>
      </c>
      <c r="F44" s="1">
        <v>3.9781681159420292E-4</v>
      </c>
      <c r="G44">
        <v>2.3490289855072458E-2</v>
      </c>
      <c r="H44">
        <v>1.3498550724637681E-3</v>
      </c>
      <c r="I44">
        <f t="shared" ref="I44:I53" si="90">C44-(D44*0.21)</f>
        <v>7.0774898550724609E-3</v>
      </c>
      <c r="J44" s="1">
        <f t="shared" ref="J44:J53" si="91">E44-(H44*0.11)</f>
        <v>2.6420956521739122E-3</v>
      </c>
      <c r="K44">
        <f t="shared" si="76"/>
        <v>2.1338355072463759E-4</v>
      </c>
      <c r="L44" s="1">
        <f t="shared" ref="L44:L53" si="92">F44-(H44*0.17)</f>
        <v>1.6834144927536232E-4</v>
      </c>
      <c r="M44">
        <f t="shared" si="77"/>
        <v>1.9193894403036568E-4</v>
      </c>
      <c r="N44">
        <f t="shared" ref="N44:N53" si="93">C44-N$2</f>
        <v>1.1009052214249066E-2</v>
      </c>
      <c r="O44">
        <f t="shared" ref="O44:O53" si="94">D44-O$2</f>
        <v>1.9495005018193928E-2</v>
      </c>
      <c r="P44" s="1">
        <f t="shared" ref="P44:P53" si="95">E44-P$2</f>
        <v>1.7767557085540569E-3</v>
      </c>
      <c r="Q44">
        <f t="shared" ref="Q44:Q53" si="96">F44-$Q$2</f>
        <v>3.2757101582700716E-4</v>
      </c>
      <c r="R44">
        <f t="shared" ref="R44:R53" si="97">G44-$R$2</f>
        <v>2.2831108697855963E-2</v>
      </c>
      <c r="S44">
        <f t="shared" ref="S44:S53" si="98">H44-$S$2</f>
        <v>1.1587601950127876E-3</v>
      </c>
      <c r="V44" s="1">
        <f t="shared" si="81"/>
        <v>0.33464542143486387</v>
      </c>
      <c r="W44" s="1">
        <f t="shared" si="82"/>
        <v>8.7675270925266571E-2</v>
      </c>
      <c r="X44">
        <f>((H44-$AM$13)/$AN$13)-$X$43</f>
        <v>-2.5227539554220323E-3</v>
      </c>
      <c r="Y44">
        <f t="shared" si="83"/>
        <v>1.9185805628450388</v>
      </c>
      <c r="Z44">
        <f t="shared" si="84"/>
        <v>0.23668916640950419</v>
      </c>
      <c r="AA44" s="1">
        <f t="shared" ref="AA44:AA53" si="99">((I44-$AM$5)/$AN$5)</f>
        <v>0.20960138014354907</v>
      </c>
      <c r="AB44" s="1">
        <f>((J44-$AM$9)/ $AN$9)-$AB$43</f>
        <v>-3.0594755634700821E-3</v>
      </c>
      <c r="AC44" s="1">
        <f t="shared" ref="AC44:AC53" si="100">W44*2</f>
        <v>0.17535054185053314</v>
      </c>
      <c r="AD44">
        <f t="shared" ref="AD44:AD53" si="101">AB44*2</f>
        <v>-6.1189511269401642E-3</v>
      </c>
      <c r="AE44">
        <f t="shared" ref="AE44:AE53" si="102">X44*2</f>
        <v>-5.0455079108440645E-3</v>
      </c>
      <c r="AF44">
        <f t="shared" ref="AF44:AF53" si="103">(V44+AC44+AE44)/0.5</f>
        <v>1.0099009107491059</v>
      </c>
      <c r="AG44">
        <f t="shared" ref="AG44:AG53" si="104">(AA44+AD44+AE44)/0.5</f>
        <v>0.39687384221152966</v>
      </c>
      <c r="AH44" s="1">
        <f t="shared" si="89"/>
        <v>1.1019894555204754E-2</v>
      </c>
    </row>
    <row r="45" spans="1:34" x14ac:dyDescent="0.4">
      <c r="A45">
        <v>1</v>
      </c>
      <c r="B45" s="1">
        <v>2.0670292753623186E-4</v>
      </c>
      <c r="C45">
        <v>1.123231884057971E-2</v>
      </c>
      <c r="D45">
        <v>2.2279420289855072E-2</v>
      </c>
      <c r="E45" s="1">
        <v>3.0034782608695659E-3</v>
      </c>
      <c r="F45" s="1">
        <v>4.6774230434782607E-4</v>
      </c>
      <c r="G45">
        <v>2.2700869565217392E-2</v>
      </c>
      <c r="H45">
        <v>1.6089855072463767E-3</v>
      </c>
      <c r="I45">
        <f t="shared" si="90"/>
        <v>6.5536405797101448E-3</v>
      </c>
      <c r="J45" s="1">
        <f t="shared" si="91"/>
        <v>2.8264898550724644E-3</v>
      </c>
      <c r="K45">
        <f t="shared" si="76"/>
        <v>1.950093699275362E-4</v>
      </c>
      <c r="L45" s="1">
        <f t="shared" si="92"/>
        <v>1.9421476811594201E-4</v>
      </c>
      <c r="M45">
        <f t="shared" si="77"/>
        <v>1.7531290055210487E-4</v>
      </c>
      <c r="N45">
        <f t="shared" si="93"/>
        <v>1.0744994243234577E-2</v>
      </c>
      <c r="O45">
        <f t="shared" si="94"/>
        <v>2.0732106467469296E-2</v>
      </c>
      <c r="P45" s="1">
        <f t="shared" si="95"/>
        <v>1.9896542592786962E-3</v>
      </c>
      <c r="Q45">
        <f t="shared" si="96"/>
        <v>3.974965085806303E-4</v>
      </c>
      <c r="R45">
        <f t="shared" si="97"/>
        <v>2.2041688408000897E-2</v>
      </c>
      <c r="S45">
        <f t="shared" si="98"/>
        <v>1.4178906297953962E-3</v>
      </c>
      <c r="V45" s="1">
        <f t="shared" si="81"/>
        <v>0.32624701062147116</v>
      </c>
      <c r="W45" s="1">
        <f t="shared" si="82"/>
        <v>9.4271275244362185E-2</v>
      </c>
      <c r="X45">
        <f>((H45-$AM$13)/$AN$13)-$X$43</f>
        <v>-4.1002136886718679E-4</v>
      </c>
      <c r="Y45">
        <f t="shared" si="83"/>
        <v>1.8522427233614198</v>
      </c>
      <c r="Z45">
        <f t="shared" si="84"/>
        <v>0.21279287907499289</v>
      </c>
      <c r="AA45" s="1">
        <f t="shared" si="99"/>
        <v>0.1929402606102576</v>
      </c>
      <c r="AB45" s="1">
        <f>((J45-$AM$9)/ $AN$9)-$AB$43</f>
        <v>3.5365287556255315E-3</v>
      </c>
      <c r="AC45" s="1">
        <f t="shared" si="100"/>
        <v>0.18854255048872437</v>
      </c>
      <c r="AD45">
        <f t="shared" si="101"/>
        <v>7.073057511251063E-3</v>
      </c>
      <c r="AE45">
        <f t="shared" si="102"/>
        <v>-8.2004273773437358E-4</v>
      </c>
      <c r="AF45">
        <f t="shared" si="103"/>
        <v>1.0279390367449224</v>
      </c>
      <c r="AG45">
        <f t="shared" si="104"/>
        <v>0.39838655076754859</v>
      </c>
      <c r="AH45" s="1">
        <f t="shared" si="89"/>
        <v>1.39264580493013E-2</v>
      </c>
    </row>
    <row r="46" spans="1:34" x14ac:dyDescent="0.4">
      <c r="A46">
        <v>2</v>
      </c>
      <c r="B46" s="1">
        <v>1.7790013043478259E-4</v>
      </c>
      <c r="C46">
        <v>1.0408115942028989E-2</v>
      </c>
      <c r="D46">
        <v>2.4563913043478266E-2</v>
      </c>
      <c r="E46" s="1">
        <v>3.4356521739130424E-3</v>
      </c>
      <c r="F46" s="1">
        <v>6.5015126086956539E-4</v>
      </c>
      <c r="G46">
        <v>2.1152753623188403E-2</v>
      </c>
      <c r="H46">
        <v>2.2228985507246374E-3</v>
      </c>
      <c r="I46">
        <f t="shared" si="90"/>
        <v>5.2496942028985531E-3</v>
      </c>
      <c r="J46" s="1">
        <f t="shared" si="91"/>
        <v>3.1911333333333324E-3</v>
      </c>
      <c r="K46">
        <f t="shared" si="76"/>
        <v>1.6164634891304347E-4</v>
      </c>
      <c r="L46" s="1">
        <f t="shared" si="92"/>
        <v>2.72258507246377E-4</v>
      </c>
      <c r="M46">
        <f t="shared" si="77"/>
        <v>1.465101034506556E-4</v>
      </c>
      <c r="N46">
        <f t="shared" si="93"/>
        <v>9.9207913446838561E-3</v>
      </c>
      <c r="O46">
        <f t="shared" si="94"/>
        <v>2.301659922109249E-2</v>
      </c>
      <c r="P46" s="1">
        <f t="shared" si="95"/>
        <v>2.4218281723221722E-3</v>
      </c>
      <c r="Q46">
        <f t="shared" si="96"/>
        <v>5.7990546510236962E-4</v>
      </c>
      <c r="R46">
        <f t="shared" si="97"/>
        <v>2.0493572465971908E-2</v>
      </c>
      <c r="S46">
        <f t="shared" si="98"/>
        <v>2.0318036732736569E-3</v>
      </c>
      <c r="V46" s="1">
        <f t="shared" si="81"/>
        <v>0.30003309059086475</v>
      </c>
      <c r="W46" s="1">
        <f t="shared" si="82"/>
        <v>0.10731501479653231</v>
      </c>
      <c r="X46">
        <f>((H46-$AM$13)/$AN$13)-$X$43</f>
        <v>4.595311537534565E-3</v>
      </c>
      <c r="Y46">
        <f t="shared" si="83"/>
        <v>1.7221489467203284</v>
      </c>
      <c r="Z46">
        <f t="shared" si="84"/>
        <v>0.16940306239073408</v>
      </c>
      <c r="AA46" s="1">
        <f t="shared" si="99"/>
        <v>0.15146801378117844</v>
      </c>
      <c r="AB46" s="1">
        <f>((J46-$AM$9)/ $AN$9)-$AB$43</f>
        <v>1.6580268307795659E-2</v>
      </c>
      <c r="AC46" s="1">
        <f t="shared" si="100"/>
        <v>0.21463002959306463</v>
      </c>
      <c r="AD46">
        <f t="shared" si="101"/>
        <v>3.3160536615591318E-2</v>
      </c>
      <c r="AE46">
        <f t="shared" si="102"/>
        <v>9.1906230750691299E-3</v>
      </c>
      <c r="AF46">
        <f t="shared" si="103"/>
        <v>1.0477074865179969</v>
      </c>
      <c r="AG46">
        <f t="shared" si="104"/>
        <v>0.38763834694367777</v>
      </c>
      <c r="AH46" s="1">
        <f t="shared" si="89"/>
        <v>2.2693755530424686E-2</v>
      </c>
    </row>
    <row r="47" spans="1:34" x14ac:dyDescent="0.4">
      <c r="A47">
        <v>3</v>
      </c>
      <c r="B47" s="1">
        <v>1.4263430434782607E-4</v>
      </c>
      <c r="C47">
        <v>9.1981159420289841E-3</v>
      </c>
      <c r="D47">
        <v>2.8051884057971016E-2</v>
      </c>
      <c r="E47" s="1">
        <v>4.7453623188405784E-3</v>
      </c>
      <c r="F47" s="1">
        <v>1.2403204202898548E-3</v>
      </c>
      <c r="G47">
        <v>2.1757971014492755E-2</v>
      </c>
      <c r="H47">
        <v>4.3028985507246355E-3</v>
      </c>
      <c r="I47">
        <f t="shared" si="90"/>
        <v>3.307220289855071E-3</v>
      </c>
      <c r="J47" s="1">
        <f t="shared" si="91"/>
        <v>4.2720434782608681E-3</v>
      </c>
      <c r="K47">
        <f t="shared" si="76"/>
        <v>1.1162629384057969E-4</v>
      </c>
      <c r="L47" s="1">
        <f t="shared" si="92"/>
        <v>5.0882766666666675E-4</v>
      </c>
      <c r="M47">
        <f t="shared" si="77"/>
        <v>1.1124427736369907E-4</v>
      </c>
      <c r="N47">
        <f t="shared" si="93"/>
        <v>8.7107913446838516E-3</v>
      </c>
      <c r="O47">
        <f t="shared" si="94"/>
        <v>2.650457023558524E-2</v>
      </c>
      <c r="P47" s="1">
        <f t="shared" si="95"/>
        <v>3.7315383172497087E-3</v>
      </c>
      <c r="Q47">
        <f t="shared" si="96"/>
        <v>1.1700746245226592E-3</v>
      </c>
      <c r="R47">
        <f t="shared" si="97"/>
        <v>2.109878985727626E-2</v>
      </c>
      <c r="S47">
        <f t="shared" si="98"/>
        <v>4.1118036732736554E-3</v>
      </c>
      <c r="V47" s="1">
        <f t="shared" si="81"/>
        <v>0.26154882501401677</v>
      </c>
      <c r="W47" s="1">
        <f t="shared" si="82"/>
        <v>0.14598048189052124</v>
      </c>
      <c r="X47">
        <f>((H47-$AM$13)/$AN$13)-$X$43</f>
        <v>2.1553889883303652E-2</v>
      </c>
      <c r="Y47">
        <f t="shared" si="83"/>
        <v>1.7730075510316183</v>
      </c>
      <c r="Z47">
        <f t="shared" si="84"/>
        <v>0.10435016987275922</v>
      </c>
      <c r="AA47" s="1">
        <f t="shared" si="99"/>
        <v>8.9687284900464209E-2</v>
      </c>
      <c r="AB47" s="1">
        <f>((J47-$AM$9)/ $AN$9)-$AB$43</f>
        <v>5.5245735401784582E-2</v>
      </c>
      <c r="AC47" s="1">
        <f t="shared" si="100"/>
        <v>0.29196096378104247</v>
      </c>
      <c r="AD47">
        <f t="shared" si="101"/>
        <v>0.11049147080356916</v>
      </c>
      <c r="AE47">
        <f t="shared" si="102"/>
        <v>4.3107779766607304E-2</v>
      </c>
      <c r="AF47">
        <f t="shared" si="103"/>
        <v>1.1932351371233332</v>
      </c>
      <c r="AG47">
        <f t="shared" si="104"/>
        <v>0.48657307094128133</v>
      </c>
      <c r="AH47" s="1">
        <f t="shared" si="89"/>
        <v>4.9269522127544971E-2</v>
      </c>
    </row>
    <row r="48" spans="1:34" x14ac:dyDescent="0.4">
      <c r="A48">
        <v>4</v>
      </c>
      <c r="B48" s="1">
        <v>1.1232315072463766E-4</v>
      </c>
      <c r="C48">
        <v>8.4060869565217421E-3</v>
      </c>
      <c r="D48">
        <v>3.2242173913043466E-2</v>
      </c>
      <c r="E48" s="1">
        <v>4.7315942028985517E-3</v>
      </c>
      <c r="F48" s="1">
        <v>1.4682608695652172E-3</v>
      </c>
      <c r="G48">
        <v>1.620971014492753E-2</v>
      </c>
      <c r="H48">
        <v>4.9810144927536224E-3</v>
      </c>
      <c r="I48">
        <f t="shared" si="90"/>
        <v>1.6352304347826141E-3</v>
      </c>
      <c r="J48" s="1">
        <f t="shared" si="91"/>
        <v>4.1836826086956531E-3</v>
      </c>
      <c r="K48">
        <f t="shared" si="76"/>
        <v>7.5616628985507235E-5</v>
      </c>
      <c r="L48" s="1">
        <f t="shared" si="92"/>
        <v>6.2148840579710134E-4</v>
      </c>
      <c r="M48">
        <f t="shared" si="77"/>
        <v>8.0933123740510669E-5</v>
      </c>
      <c r="N48">
        <f t="shared" si="93"/>
        <v>7.9187623591766097E-3</v>
      </c>
      <c r="O48">
        <f t="shared" si="94"/>
        <v>3.0694860090657691E-2</v>
      </c>
      <c r="P48" s="1">
        <f t="shared" si="95"/>
        <v>3.7177702013076819E-3</v>
      </c>
      <c r="Q48">
        <f t="shared" si="96"/>
        <v>1.3980150737980216E-3</v>
      </c>
      <c r="R48">
        <f t="shared" si="97"/>
        <v>1.5550528987711035E-2</v>
      </c>
      <c r="S48">
        <f t="shared" si="98"/>
        <v>4.7899196153026423E-3</v>
      </c>
      <c r="V48" s="1">
        <f t="shared" si="81"/>
        <v>0.23635820201994895</v>
      </c>
      <c r="W48" s="1">
        <f t="shared" si="82"/>
        <v>0.14281970639904956</v>
      </c>
      <c r="X48">
        <f>((H48-$AM$13)/$AN$13)-$X$43</f>
        <v>2.7082679465233267E-2</v>
      </c>
      <c r="Y48">
        <f t="shared" si="83"/>
        <v>1.3067671418244566</v>
      </c>
      <c r="Z48">
        <f t="shared" si="84"/>
        <v>5.7518297056311667E-2</v>
      </c>
      <c r="AA48" s="1">
        <f t="shared" si="99"/>
        <v>3.6509349673684251E-2</v>
      </c>
      <c r="AB48" s="1">
        <f>((J48-$AM$9)/ $AN$9)-$AB$43</f>
        <v>5.2084959910312909E-2</v>
      </c>
      <c r="AC48" s="1">
        <f t="shared" si="100"/>
        <v>0.28563941279809912</v>
      </c>
      <c r="AD48">
        <f t="shared" si="101"/>
        <v>0.10416991982062582</v>
      </c>
      <c r="AE48">
        <f t="shared" si="102"/>
        <v>5.4165358930466534E-2</v>
      </c>
      <c r="AF48">
        <f t="shared" si="103"/>
        <v>1.1523259474970291</v>
      </c>
      <c r="AG48">
        <f t="shared" si="104"/>
        <v>0.38968925684955319</v>
      </c>
      <c r="AH48" s="1">
        <f t="shared" si="89"/>
        <v>6.1925632988006934E-2</v>
      </c>
    </row>
    <row r="49" spans="1:34" x14ac:dyDescent="0.4">
      <c r="A49">
        <v>5</v>
      </c>
      <c r="B49" s="1">
        <v>8.9076721739130441E-5</v>
      </c>
      <c r="C49">
        <v>7.8843478260869557E-3</v>
      </c>
      <c r="D49">
        <v>3.432739130434783E-2</v>
      </c>
      <c r="E49" s="1">
        <v>5.1156521739130429E-3</v>
      </c>
      <c r="F49" s="1">
        <v>1.6976811594202905E-3</v>
      </c>
      <c r="G49">
        <v>1.3789565217391305E-2</v>
      </c>
      <c r="H49">
        <v>6.6055072463768131E-3</v>
      </c>
      <c r="I49">
        <f t="shared" si="90"/>
        <v>6.7559565217391142E-4</v>
      </c>
      <c r="J49" s="1">
        <f t="shared" si="91"/>
        <v>4.389046376811593E-3</v>
      </c>
      <c r="K49">
        <f t="shared" si="76"/>
        <v>4.6634692753623178E-5</v>
      </c>
      <c r="L49" s="1">
        <f t="shared" si="92"/>
        <v>5.7474492753623214E-4</v>
      </c>
      <c r="M49">
        <f t="shared" si="77"/>
        <v>5.7686694755003442E-5</v>
      </c>
      <c r="N49">
        <f t="shared" si="93"/>
        <v>7.3970232287418232E-3</v>
      </c>
      <c r="O49">
        <f t="shared" si="94"/>
        <v>3.2780077481962051E-2</v>
      </c>
      <c r="P49" s="1">
        <f t="shared" si="95"/>
        <v>4.1018281723221731E-3</v>
      </c>
      <c r="Q49">
        <f t="shared" si="96"/>
        <v>1.6274353636530948E-3</v>
      </c>
      <c r="R49">
        <f t="shared" si="97"/>
        <v>1.313038406017481E-2</v>
      </c>
      <c r="S49">
        <f t="shared" si="98"/>
        <v>6.414412368925833E-3</v>
      </c>
      <c r="V49" s="1">
        <f t="shared" si="81"/>
        <v>0.21976419602202665</v>
      </c>
      <c r="W49" s="1">
        <f t="shared" si="82"/>
        <v>0.15016581750333266</v>
      </c>
      <c r="X49">
        <f>((H49-$AM$13)/$AN$13)-$X$43</f>
        <v>4.0327433135643395E-2</v>
      </c>
      <c r="Y49">
        <f t="shared" si="83"/>
        <v>1.1033936185020847</v>
      </c>
      <c r="Z49">
        <f t="shared" si="84"/>
        <v>1.9826239742015504E-2</v>
      </c>
      <c r="AA49" s="1">
        <f t="shared" si="99"/>
        <v>5.9879944417057804E-3</v>
      </c>
      <c r="AB49" s="1">
        <f>((J49-$AM$9)/ $AN$9)-$AB$43</f>
        <v>5.9431071014596007E-2</v>
      </c>
      <c r="AC49" s="1">
        <f t="shared" si="100"/>
        <v>0.30033163500666532</v>
      </c>
      <c r="AD49">
        <f t="shared" si="101"/>
        <v>0.11886214202919201</v>
      </c>
      <c r="AE49">
        <f t="shared" si="102"/>
        <v>8.065486627128679E-2</v>
      </c>
      <c r="AF49">
        <f t="shared" si="103"/>
        <v>1.2015013945999575</v>
      </c>
      <c r="AG49">
        <f t="shared" si="104"/>
        <v>0.41101000548436917</v>
      </c>
      <c r="AH49" s="1">
        <f t="shared" si="89"/>
        <v>5.6674552199443742E-2</v>
      </c>
    </row>
    <row r="50" spans="1:34" x14ac:dyDescent="0.4">
      <c r="A50">
        <v>6</v>
      </c>
      <c r="B50" s="1">
        <v>8.6828078260869589E-5</v>
      </c>
      <c r="C50">
        <v>7.6805797101449271E-3</v>
      </c>
      <c r="D50">
        <v>3.4927971014492756E-2</v>
      </c>
      <c r="E50" s="1">
        <v>5.2365217391304357E-3</v>
      </c>
      <c r="F50" s="1">
        <v>1.6901449275362316E-3</v>
      </c>
      <c r="G50">
        <v>1.2744492753623184E-2</v>
      </c>
      <c r="H50">
        <v>7.5950724637681155E-3</v>
      </c>
      <c r="I50">
        <f t="shared" si="90"/>
        <v>3.4570579710144819E-4</v>
      </c>
      <c r="J50" s="1">
        <f t="shared" si="91"/>
        <v>4.4010637681159426E-3</v>
      </c>
      <c r="K50">
        <f t="shared" si="76"/>
        <v>4.4574455072463799E-5</v>
      </c>
      <c r="L50" s="1">
        <f t="shared" si="92"/>
        <v>3.9898260869565181E-4</v>
      </c>
      <c r="M50">
        <f t="shared" si="77"/>
        <v>5.5438051276742591E-5</v>
      </c>
      <c r="N50">
        <f t="shared" si="93"/>
        <v>7.1932551127997946E-3</v>
      </c>
      <c r="O50">
        <f t="shared" si="94"/>
        <v>3.3380657192106977E-2</v>
      </c>
      <c r="P50" s="1">
        <f t="shared" si="95"/>
        <v>4.222697737539566E-3</v>
      </c>
      <c r="Q50">
        <f t="shared" si="96"/>
        <v>1.619899131769036E-3</v>
      </c>
      <c r="R50">
        <f t="shared" si="97"/>
        <v>1.2085311596406689E-2</v>
      </c>
      <c r="S50">
        <f t="shared" si="98"/>
        <v>7.4039775863171354E-3</v>
      </c>
      <c r="V50" s="1">
        <f t="shared" si="81"/>
        <v>0.21328331479061596</v>
      </c>
      <c r="W50" s="1">
        <f t="shared" si="82"/>
        <v>0.15059569416811786</v>
      </c>
      <c r="X50">
        <f>((H50-$AM$13)/$AN$13)-$X$43</f>
        <v>4.8395519321883032E-2</v>
      </c>
      <c r="Y50">
        <f t="shared" si="83"/>
        <v>1.0155724030593856</v>
      </c>
      <c r="Z50">
        <f t="shared" si="84"/>
        <v>1.7146826050051703E-2</v>
      </c>
      <c r="AA50" s="1">
        <f t="shared" si="99"/>
        <v>-4.5042111729359704E-3</v>
      </c>
      <c r="AB50" s="1">
        <f>((J50-$AM$9)/ $AN$9)-$AB$43</f>
        <v>5.9860947679381202E-2</v>
      </c>
      <c r="AC50" s="1">
        <f t="shared" si="100"/>
        <v>0.30119138833623571</v>
      </c>
      <c r="AD50">
        <f t="shared" si="101"/>
        <v>0.1197218953587624</v>
      </c>
      <c r="AE50">
        <f t="shared" si="102"/>
        <v>9.6791038643766064E-2</v>
      </c>
      <c r="AF50">
        <f t="shared" si="103"/>
        <v>1.2225314835412355</v>
      </c>
      <c r="AG50">
        <f t="shared" si="104"/>
        <v>0.42401744565918498</v>
      </c>
      <c r="AH50" s="1">
        <f t="shared" si="89"/>
        <v>3.6929719975656916E-2</v>
      </c>
    </row>
    <row r="51" spans="1:34" x14ac:dyDescent="0.4">
      <c r="A51">
        <v>8</v>
      </c>
      <c r="B51" s="1">
        <v>7.6682328985507262E-5</v>
      </c>
      <c r="C51">
        <v>7.6831884057971039E-3</v>
      </c>
      <c r="D51">
        <v>3.5797391304347816E-2</v>
      </c>
      <c r="E51" s="1">
        <v>5.3575362318840584E-3</v>
      </c>
      <c r="F51" s="1">
        <v>1.6489855072463768E-3</v>
      </c>
      <c r="G51">
        <v>1.1701449275362315E-2</v>
      </c>
      <c r="H51">
        <v>8.7328985507246389E-3</v>
      </c>
      <c r="I51">
        <f t="shared" si="90"/>
        <v>1.6573623188406283E-4</v>
      </c>
      <c r="J51" s="1">
        <f t="shared" si="91"/>
        <v>4.3969173913043485E-3</v>
      </c>
      <c r="K51">
        <f t="shared" si="76"/>
        <v>3.5457691304347842E-5</v>
      </c>
      <c r="L51" s="1">
        <f t="shared" si="92"/>
        <v>1.6439275362318813E-4</v>
      </c>
      <c r="M51">
        <f t="shared" si="77"/>
        <v>4.5292302001380263E-5</v>
      </c>
      <c r="N51">
        <f t="shared" si="93"/>
        <v>7.1958638084519714E-3</v>
      </c>
      <c r="O51">
        <f t="shared" si="94"/>
        <v>3.4250077481962037E-2</v>
      </c>
      <c r="P51" s="1">
        <f t="shared" si="95"/>
        <v>4.3437122302931886E-3</v>
      </c>
      <c r="Q51">
        <f t="shared" si="96"/>
        <v>1.5787397114791811E-3</v>
      </c>
      <c r="R51">
        <f t="shared" si="97"/>
        <v>1.104226811814582E-2</v>
      </c>
      <c r="S51">
        <f t="shared" si="98"/>
        <v>8.5418036732736579E-3</v>
      </c>
      <c r="V51" s="1">
        <f t="shared" si="81"/>
        <v>0.21336628482060566</v>
      </c>
      <c r="W51" s="1">
        <f t="shared" si="82"/>
        <v>0.15044737323975918</v>
      </c>
      <c r="X51">
        <f>((H51-$AM$13)/$AN$13)-$X$43</f>
        <v>5.7672400494725384E-2</v>
      </c>
      <c r="Y51">
        <f t="shared" si="83"/>
        <v>0.92792169060048901</v>
      </c>
      <c r="Z51">
        <f t="shared" si="84"/>
        <v>5.2901447117398E-3</v>
      </c>
      <c r="AA51" s="1">
        <f t="shared" si="99"/>
        <v>-1.0228175258535718E-2</v>
      </c>
      <c r="AB51" s="1">
        <f>((J51-$AM$9)/ $AN$9)-$AB$43</f>
        <v>5.9712626751022527E-2</v>
      </c>
      <c r="AC51" s="1">
        <f t="shared" si="100"/>
        <v>0.30089474647951836</v>
      </c>
      <c r="AD51">
        <f t="shared" si="101"/>
        <v>0.11942525350204505</v>
      </c>
      <c r="AE51">
        <f t="shared" si="102"/>
        <v>0.11534480098945077</v>
      </c>
      <c r="AF51">
        <f t="shared" si="103"/>
        <v>1.2592116645791496</v>
      </c>
      <c r="AG51">
        <f t="shared" si="104"/>
        <v>0.44908375846592019</v>
      </c>
      <c r="AH51" s="1">
        <f t="shared" si="89"/>
        <v>1.0576304975428597E-2</v>
      </c>
    </row>
    <row r="52" spans="1:34" x14ac:dyDescent="0.4">
      <c r="A52">
        <v>9</v>
      </c>
      <c r="B52" s="1">
        <v>7.0124375362318859E-5</v>
      </c>
      <c r="C52">
        <v>7.6871014492753643E-3</v>
      </c>
      <c r="D52">
        <v>3.5901449275362318E-2</v>
      </c>
      <c r="E52" s="1">
        <v>5.4585507246376818E-3</v>
      </c>
      <c r="F52" s="1">
        <v>1.6430434782608698E-3</v>
      </c>
      <c r="G52">
        <v>1.1465942028985505E-2</v>
      </c>
      <c r="H52">
        <v>9.548405797101445E-3</v>
      </c>
      <c r="I52">
        <f t="shared" si="90"/>
        <v>1.4779710144927766E-4</v>
      </c>
      <c r="J52" s="1">
        <f t="shared" si="91"/>
        <v>4.408226086956523E-3</v>
      </c>
      <c r="K52">
        <f t="shared" si="76"/>
        <v>2.9048288405797112E-5</v>
      </c>
      <c r="L52" s="1">
        <f t="shared" si="92"/>
        <v>1.9814492753624088E-5</v>
      </c>
      <c r="M52">
        <f t="shared" si="77"/>
        <v>3.873434837819186E-5</v>
      </c>
      <c r="N52">
        <f t="shared" si="93"/>
        <v>7.1997768519302318E-3</v>
      </c>
      <c r="O52">
        <f t="shared" si="94"/>
        <v>3.4354135452976539E-2</v>
      </c>
      <c r="P52" s="1">
        <f t="shared" si="95"/>
        <v>4.4447267230468121E-3</v>
      </c>
      <c r="Q52">
        <f t="shared" si="96"/>
        <v>1.5727976824936741E-3</v>
      </c>
      <c r="R52">
        <f t="shared" si="97"/>
        <v>1.080676087176901E-2</v>
      </c>
      <c r="S52">
        <f t="shared" si="98"/>
        <v>9.357310919650464E-3</v>
      </c>
      <c r="V52" s="1">
        <f t="shared" si="81"/>
        <v>0.21349073986559006</v>
      </c>
      <c r="W52" s="1">
        <f t="shared" si="82"/>
        <v>0.15085189900137499</v>
      </c>
      <c r="X52">
        <f>((H52-$AM$13)/$AN$13)-$X$43</f>
        <v>6.4321363729928985E-2</v>
      </c>
      <c r="Y52">
        <f t="shared" si="83"/>
        <v>0.90813116569487473</v>
      </c>
      <c r="Z52">
        <f t="shared" si="84"/>
        <v>-3.0455158000246068E-3</v>
      </c>
      <c r="AA52" s="1">
        <f t="shared" si="99"/>
        <v>-1.079873249809769E-2</v>
      </c>
      <c r="AB52" s="1">
        <f>((J52-$AM$9)/ $AN$9)-$AB$43</f>
        <v>6.0117152512638342E-2</v>
      </c>
      <c r="AC52" s="1">
        <f t="shared" si="100"/>
        <v>0.30170379800274999</v>
      </c>
      <c r="AD52">
        <f t="shared" si="101"/>
        <v>0.12023430502527668</v>
      </c>
      <c r="AE52">
        <f t="shared" si="102"/>
        <v>0.12864272745985797</v>
      </c>
      <c r="AF52">
        <f t="shared" si="103"/>
        <v>1.2876745306563959</v>
      </c>
      <c r="AG52">
        <f t="shared" si="104"/>
        <v>0.47615659997407389</v>
      </c>
      <c r="AH52" s="1">
        <f t="shared" si="89"/>
        <v>-5.665364586667174E-3</v>
      </c>
    </row>
    <row r="53" spans="1:34" x14ac:dyDescent="0.4">
      <c r="A53">
        <v>10</v>
      </c>
      <c r="B53" s="1">
        <v>6.5018946376811573E-5</v>
      </c>
      <c r="C53">
        <v>7.7685507246376814E-3</v>
      </c>
      <c r="D53">
        <v>3.6232318840579709E-2</v>
      </c>
      <c r="E53" s="1">
        <v>5.5056521739130426E-3</v>
      </c>
      <c r="F53" s="1">
        <v>1.4266666666666668E-3</v>
      </c>
      <c r="G53">
        <v>1.0267971014492755E-2</v>
      </c>
      <c r="H53">
        <v>1.0024057971014496E-2</v>
      </c>
      <c r="I53">
        <f t="shared" si="90"/>
        <v>1.5976376811594264E-4</v>
      </c>
      <c r="J53" s="1">
        <f t="shared" si="91"/>
        <v>4.403005797101448E-3</v>
      </c>
      <c r="K53">
        <f t="shared" si="76"/>
        <v>2.9352279710144904E-5</v>
      </c>
      <c r="L53" s="1">
        <f t="shared" si="92"/>
        <v>-2.7742318840579764E-4</v>
      </c>
      <c r="M53">
        <f t="shared" si="77"/>
        <v>3.3628919392684574E-5</v>
      </c>
      <c r="N53">
        <f t="shared" si="93"/>
        <v>7.2812261272925489E-3</v>
      </c>
      <c r="O53">
        <f t="shared" si="94"/>
        <v>3.468500501819393E-2</v>
      </c>
      <c r="P53" s="1">
        <f t="shared" si="95"/>
        <v>4.4918281723221728E-3</v>
      </c>
      <c r="Q53">
        <f t="shared" si="96"/>
        <v>1.3564208708994711E-3</v>
      </c>
      <c r="R53">
        <f t="shared" si="97"/>
        <v>9.6087898572762599E-3</v>
      </c>
      <c r="S53">
        <f t="shared" si="98"/>
        <v>9.8329630935635147E-3</v>
      </c>
      <c r="V53" s="1">
        <f t="shared" si="81"/>
        <v>0.21608124857971009</v>
      </c>
      <c r="W53" s="1">
        <f t="shared" si="82"/>
        <v>0.15066516290072898</v>
      </c>
      <c r="X53">
        <f>((H53-$AM$13)/$AN$13)-$X$43</f>
        <v>6.819943327639047E-2</v>
      </c>
      <c r="Y53">
        <f t="shared" si="83"/>
        <v>0.80746133254422348</v>
      </c>
      <c r="Z53">
        <f t="shared" si="84"/>
        <v>-2.6501641032004582E-3</v>
      </c>
      <c r="AA53" s="1">
        <f t="shared" si="99"/>
        <v>-1.0418130532750956E-2</v>
      </c>
      <c r="AB53" s="1">
        <f>((J53-$AM$9)/ $AN$9)-$AB$43</f>
        <v>5.9930416411992329E-2</v>
      </c>
      <c r="AC53" s="1">
        <f t="shared" si="100"/>
        <v>0.30133032580145797</v>
      </c>
      <c r="AD53">
        <f t="shared" si="101"/>
        <v>0.11986083282398466</v>
      </c>
      <c r="AE53">
        <f t="shared" si="102"/>
        <v>0.13639886655278094</v>
      </c>
      <c r="AF53">
        <f t="shared" si="103"/>
        <v>1.3076208818678978</v>
      </c>
      <c r="AG53">
        <f t="shared" si="104"/>
        <v>0.49168313768802929</v>
      </c>
      <c r="AH53" s="1">
        <f t="shared" si="89"/>
        <v>-3.9056527059912832E-2</v>
      </c>
    </row>
    <row r="54" spans="1:34" x14ac:dyDescent="0.4">
      <c r="B54" s="1"/>
      <c r="F54" s="1"/>
      <c r="AA54" s="2"/>
    </row>
    <row r="55" spans="1:34" x14ac:dyDescent="0.4">
      <c r="B55" s="1"/>
      <c r="F55" s="1"/>
      <c r="U55" s="1"/>
      <c r="AA55" s="2"/>
    </row>
    <row r="56" spans="1:34" x14ac:dyDescent="0.4">
      <c r="B56" s="1"/>
      <c r="F56" s="1"/>
      <c r="AA56" s="2"/>
    </row>
    <row r="57" spans="1:34" x14ac:dyDescent="0.4">
      <c r="B57" s="1"/>
      <c r="F57" s="1"/>
      <c r="AA57" s="2"/>
    </row>
    <row r="58" spans="1:34" x14ac:dyDescent="0.4">
      <c r="B58" s="1"/>
      <c r="F58" s="1"/>
      <c r="AA58" s="2"/>
    </row>
    <row r="59" spans="1:34" x14ac:dyDescent="0.4">
      <c r="B59" s="1"/>
      <c r="F59" s="1"/>
      <c r="AA59" s="2"/>
    </row>
    <row r="60" spans="1:34" x14ac:dyDescent="0.4">
      <c r="B60" s="1"/>
      <c r="F60" s="1"/>
      <c r="AA60" s="2"/>
    </row>
    <row r="61" spans="1:34" x14ac:dyDescent="0.4">
      <c r="B61" s="1"/>
      <c r="F61" s="1"/>
      <c r="AA61" s="2"/>
    </row>
    <row r="62" spans="1:34" x14ac:dyDescent="0.4">
      <c r="B62" s="1"/>
      <c r="F62" s="1"/>
      <c r="AA62" s="2"/>
    </row>
    <row r="63" spans="1:34" x14ac:dyDescent="0.4">
      <c r="B63" s="1"/>
      <c r="F63" s="1"/>
      <c r="AA63" s="2"/>
    </row>
    <row r="64" spans="1:34" x14ac:dyDescent="0.4">
      <c r="B64" s="1"/>
      <c r="F64" s="1"/>
      <c r="AA64" s="2"/>
    </row>
    <row r="65" spans="2:27" x14ac:dyDescent="0.4">
      <c r="B65" s="1"/>
      <c r="F65" s="1"/>
      <c r="AA65" s="2"/>
    </row>
    <row r="66" spans="2:27" x14ac:dyDescent="0.4">
      <c r="B66" s="1"/>
      <c r="F66" s="1"/>
      <c r="AA66" s="2"/>
    </row>
    <row r="67" spans="2:27" x14ac:dyDescent="0.4">
      <c r="B67" s="1"/>
      <c r="F67" s="1"/>
      <c r="AA67" s="2"/>
    </row>
    <row r="68" spans="2:27" x14ac:dyDescent="0.4">
      <c r="B68" s="1"/>
      <c r="F68" s="1"/>
      <c r="AA68" s="2"/>
    </row>
    <row r="69" spans="2:27" x14ac:dyDescent="0.4">
      <c r="B69" s="1"/>
      <c r="F69" s="1"/>
      <c r="AA69" s="2"/>
    </row>
    <row r="70" spans="2:27" x14ac:dyDescent="0.4">
      <c r="B70" s="1"/>
      <c r="F70" s="1"/>
      <c r="AA70" s="2"/>
    </row>
    <row r="71" spans="2:27" x14ac:dyDescent="0.4">
      <c r="B71" s="1"/>
      <c r="F71" s="1"/>
      <c r="AA71" s="2"/>
    </row>
    <row r="72" spans="2:27" x14ac:dyDescent="0.4">
      <c r="B72" s="1"/>
      <c r="F72" s="1"/>
      <c r="AA72" s="2"/>
    </row>
    <row r="73" spans="2:27" x14ac:dyDescent="0.4">
      <c r="B73" s="1"/>
      <c r="F73" s="1"/>
      <c r="AA73" s="2"/>
    </row>
    <row r="74" spans="2:27" x14ac:dyDescent="0.4">
      <c r="B74" s="1"/>
      <c r="F74" s="1"/>
      <c r="AA74" s="2"/>
    </row>
    <row r="75" spans="2:27" x14ac:dyDescent="0.4">
      <c r="B75" s="1"/>
      <c r="F75" s="1"/>
      <c r="AA75" s="2"/>
    </row>
    <row r="76" spans="2:27" x14ac:dyDescent="0.4">
      <c r="B76" s="1"/>
      <c r="F76" s="1"/>
      <c r="AA76" s="2"/>
    </row>
    <row r="77" spans="2:27" x14ac:dyDescent="0.4">
      <c r="B77" s="1"/>
      <c r="F77" s="1"/>
      <c r="AA77" s="2"/>
    </row>
    <row r="78" spans="2:27" x14ac:dyDescent="0.4">
      <c r="B78" s="1"/>
      <c r="F78" s="1"/>
      <c r="AA78" s="2"/>
    </row>
    <row r="79" spans="2:27" x14ac:dyDescent="0.4">
      <c r="B79" s="1"/>
      <c r="F79" s="1"/>
      <c r="AA79" s="2"/>
    </row>
    <row r="80" spans="2:27" x14ac:dyDescent="0.4">
      <c r="B80" s="1"/>
      <c r="F80" s="1"/>
      <c r="AA80" s="2"/>
    </row>
    <row r="81" spans="2:27" x14ac:dyDescent="0.4">
      <c r="B81" s="1"/>
      <c r="F81" s="1"/>
      <c r="AA81" s="2"/>
    </row>
    <row r="82" spans="2:27" x14ac:dyDescent="0.4">
      <c r="B82" s="1"/>
      <c r="F82" s="1"/>
      <c r="AA82" s="2"/>
    </row>
    <row r="83" spans="2:27" x14ac:dyDescent="0.4">
      <c r="F83" s="1"/>
      <c r="AA83" s="2"/>
    </row>
    <row r="84" spans="2:27" x14ac:dyDescent="0.4">
      <c r="B84" s="1"/>
      <c r="F84" s="1"/>
      <c r="AA84" s="2"/>
    </row>
    <row r="85" spans="2:27" x14ac:dyDescent="0.4">
      <c r="B85" s="1"/>
      <c r="F85" s="1"/>
      <c r="AA85" s="2"/>
    </row>
    <row r="86" spans="2:27" x14ac:dyDescent="0.4">
      <c r="B86" s="1"/>
      <c r="F86" s="1"/>
      <c r="AA86" s="2"/>
    </row>
    <row r="87" spans="2:27" x14ac:dyDescent="0.4">
      <c r="B87" s="1"/>
      <c r="F87" s="1"/>
      <c r="AA87" s="2"/>
    </row>
    <row r="88" spans="2:27" x14ac:dyDescent="0.4">
      <c r="B88" s="1"/>
      <c r="F88" s="1"/>
      <c r="AA88" s="2"/>
    </row>
    <row r="89" spans="2:27" x14ac:dyDescent="0.4">
      <c r="B89" s="1"/>
      <c r="F89" s="1"/>
      <c r="AA89" s="2"/>
    </row>
    <row r="90" spans="2:27" x14ac:dyDescent="0.4">
      <c r="B90" s="1"/>
      <c r="F90" s="1"/>
      <c r="AA90" s="2"/>
    </row>
    <row r="91" spans="2:27" x14ac:dyDescent="0.4">
      <c r="B91" s="1"/>
      <c r="F91" s="1"/>
      <c r="AA91" s="2"/>
    </row>
    <row r="92" spans="2:27" x14ac:dyDescent="0.4">
      <c r="B92" s="1"/>
      <c r="F92" s="1"/>
      <c r="AA92" s="2"/>
    </row>
    <row r="93" spans="2:27" x14ac:dyDescent="0.4">
      <c r="B93" s="1"/>
      <c r="F93" s="1"/>
      <c r="AA93" s="2"/>
    </row>
    <row r="94" spans="2:27" x14ac:dyDescent="0.4">
      <c r="B94" s="1"/>
      <c r="F94" s="1"/>
      <c r="AA94" s="2"/>
    </row>
    <row r="95" spans="2:27" x14ac:dyDescent="0.4">
      <c r="B95" s="1"/>
      <c r="F95" s="1"/>
      <c r="AA95" s="2"/>
    </row>
    <row r="96" spans="2:27" x14ac:dyDescent="0.4">
      <c r="B96" s="1"/>
      <c r="F96" s="1"/>
      <c r="AA96" s="2"/>
    </row>
    <row r="97" spans="2:27" x14ac:dyDescent="0.4">
      <c r="B97" s="1"/>
      <c r="F97" s="1"/>
      <c r="AA97" s="2"/>
    </row>
    <row r="98" spans="2:27" x14ac:dyDescent="0.4">
      <c r="B98" s="1"/>
      <c r="F98" s="1"/>
      <c r="AA98" s="2"/>
    </row>
    <row r="99" spans="2:27" x14ac:dyDescent="0.4">
      <c r="B99" s="1"/>
      <c r="F99" s="1"/>
      <c r="AA99" s="2"/>
    </row>
    <row r="100" spans="2:27" x14ac:dyDescent="0.4">
      <c r="B100" s="1"/>
      <c r="F100" s="1"/>
      <c r="AA100" s="2"/>
    </row>
    <row r="101" spans="2:27" x14ac:dyDescent="0.4">
      <c r="B101" s="1"/>
      <c r="F101" s="1"/>
      <c r="AA101" s="2"/>
    </row>
    <row r="102" spans="2:27" x14ac:dyDescent="0.4">
      <c r="B102" s="1"/>
      <c r="F102" s="1"/>
      <c r="AA102" s="2"/>
    </row>
    <row r="103" spans="2:27" x14ac:dyDescent="0.4">
      <c r="B103" s="1"/>
      <c r="F103" s="1"/>
      <c r="AA103" s="2"/>
    </row>
    <row r="104" spans="2:27" x14ac:dyDescent="0.4">
      <c r="B104" s="1"/>
      <c r="F104" s="1"/>
      <c r="AA104" s="2"/>
    </row>
    <row r="105" spans="2:27" x14ac:dyDescent="0.4">
      <c r="B105" s="1"/>
      <c r="F105" s="1"/>
      <c r="AA105" s="2"/>
    </row>
    <row r="106" spans="2:27" x14ac:dyDescent="0.4">
      <c r="B106" s="1"/>
      <c r="F106" s="1"/>
      <c r="AA106" s="2"/>
    </row>
    <row r="107" spans="2:27" x14ac:dyDescent="0.4">
      <c r="B107" s="1"/>
      <c r="F107" s="1"/>
      <c r="AA107" s="2"/>
    </row>
    <row r="108" spans="2:27" x14ac:dyDescent="0.4">
      <c r="B108" s="1"/>
      <c r="F108" s="1"/>
      <c r="AA108" s="2"/>
    </row>
    <row r="109" spans="2:27" x14ac:dyDescent="0.4">
      <c r="B109" s="1"/>
      <c r="F109" s="1"/>
      <c r="AA109" s="2"/>
    </row>
    <row r="110" spans="2:27" x14ac:dyDescent="0.4">
      <c r="B110" s="1"/>
      <c r="F110" s="1"/>
      <c r="AA110" s="2"/>
    </row>
    <row r="111" spans="2:27" x14ac:dyDescent="0.4">
      <c r="B111" s="1"/>
      <c r="F111" s="1"/>
      <c r="AA111" s="2"/>
    </row>
    <row r="112" spans="2:27" x14ac:dyDescent="0.4">
      <c r="B112" s="1"/>
      <c r="F112" s="1"/>
      <c r="AA112" s="2"/>
    </row>
    <row r="113" spans="2:27" x14ac:dyDescent="0.4">
      <c r="B113" s="1"/>
      <c r="F113" s="1"/>
      <c r="AA113" s="2"/>
    </row>
    <row r="114" spans="2:27" x14ac:dyDescent="0.4">
      <c r="B114" s="1"/>
      <c r="F114" s="1"/>
      <c r="AA114" s="2"/>
    </row>
    <row r="115" spans="2:27" x14ac:dyDescent="0.4">
      <c r="B115" s="1"/>
      <c r="F115" s="1"/>
      <c r="AA115" s="2"/>
    </row>
    <row r="116" spans="2:27" x14ac:dyDescent="0.4">
      <c r="B116" s="1"/>
      <c r="F116" s="1"/>
      <c r="AA116" s="2"/>
    </row>
    <row r="117" spans="2:27" x14ac:dyDescent="0.4">
      <c r="B117" s="1"/>
      <c r="F117" s="1"/>
      <c r="AA117" s="2"/>
    </row>
    <row r="118" spans="2:27" x14ac:dyDescent="0.4">
      <c r="B118" s="1"/>
      <c r="F118" s="1"/>
      <c r="AA118" s="2"/>
    </row>
    <row r="119" spans="2:27" x14ac:dyDescent="0.4">
      <c r="B119" s="1"/>
      <c r="F119" s="1"/>
      <c r="AA119" s="2"/>
    </row>
    <row r="120" spans="2:27" x14ac:dyDescent="0.4">
      <c r="B120" s="1"/>
      <c r="F120" s="1"/>
      <c r="AA120" s="2"/>
    </row>
    <row r="121" spans="2:27" x14ac:dyDescent="0.4">
      <c r="B121" s="1"/>
      <c r="F121" s="1"/>
      <c r="AA121" s="2"/>
    </row>
    <row r="122" spans="2:27" x14ac:dyDescent="0.4">
      <c r="B122" s="1"/>
      <c r="F122" s="1"/>
      <c r="AA122" s="2"/>
    </row>
    <row r="123" spans="2:27" x14ac:dyDescent="0.4">
      <c r="B123" s="1"/>
      <c r="F123" s="1"/>
      <c r="AA123" s="2"/>
    </row>
    <row r="124" spans="2:27" x14ac:dyDescent="0.4">
      <c r="B124" s="1"/>
      <c r="F124" s="1"/>
      <c r="AA124" s="2"/>
    </row>
    <row r="125" spans="2:27" x14ac:dyDescent="0.4">
      <c r="B125" s="1"/>
      <c r="F125" s="1"/>
      <c r="AA125" s="2"/>
    </row>
    <row r="126" spans="2:27" x14ac:dyDescent="0.4">
      <c r="B126" s="1"/>
      <c r="F126" s="1"/>
      <c r="AA126" s="2"/>
    </row>
    <row r="127" spans="2:27" x14ac:dyDescent="0.4">
      <c r="B127" s="1"/>
      <c r="F127" s="1"/>
      <c r="AA127" s="2"/>
    </row>
    <row r="128" spans="2:27" x14ac:dyDescent="0.4">
      <c r="B128" s="1"/>
      <c r="F128" s="1"/>
      <c r="AA128" s="2"/>
    </row>
    <row r="129" spans="2:27" x14ac:dyDescent="0.4">
      <c r="B129" s="1"/>
      <c r="F129" s="1"/>
      <c r="AA129" s="2"/>
    </row>
    <row r="130" spans="2:27" x14ac:dyDescent="0.4">
      <c r="B130" s="1"/>
      <c r="F130" s="1"/>
      <c r="AA130" s="2"/>
    </row>
    <row r="131" spans="2:27" x14ac:dyDescent="0.4">
      <c r="B131" s="1"/>
      <c r="F131" s="1"/>
      <c r="AA131" s="2"/>
    </row>
    <row r="132" spans="2:27" x14ac:dyDescent="0.4">
      <c r="B132" s="1"/>
      <c r="F132" s="1"/>
      <c r="AA132" s="2"/>
    </row>
    <row r="133" spans="2:27" x14ac:dyDescent="0.4">
      <c r="B133" s="1"/>
      <c r="F133" s="1"/>
      <c r="AA133" s="2"/>
    </row>
    <row r="134" spans="2:27" x14ac:dyDescent="0.4">
      <c r="B134" s="1"/>
      <c r="F134" s="1"/>
      <c r="AA134" s="2"/>
    </row>
    <row r="135" spans="2:27" x14ac:dyDescent="0.4">
      <c r="B135" s="1"/>
      <c r="F135" s="1"/>
      <c r="AA135" s="2"/>
    </row>
    <row r="136" spans="2:27" x14ac:dyDescent="0.4">
      <c r="B136" s="1"/>
      <c r="F136" s="1"/>
      <c r="AA136" s="2"/>
    </row>
    <row r="137" spans="2:27" x14ac:dyDescent="0.4">
      <c r="B137" s="1"/>
      <c r="F137" s="1"/>
      <c r="AA137" s="2"/>
    </row>
    <row r="138" spans="2:27" x14ac:dyDescent="0.4">
      <c r="B138" s="1"/>
      <c r="F138" s="1"/>
      <c r="AA138" s="2"/>
    </row>
    <row r="139" spans="2:27" x14ac:dyDescent="0.4">
      <c r="B139" s="1"/>
      <c r="F139" s="1"/>
      <c r="AA139" s="2"/>
    </row>
    <row r="140" spans="2:27" x14ac:dyDescent="0.4">
      <c r="B140" s="1"/>
      <c r="F140" s="1"/>
      <c r="AA140" s="2"/>
    </row>
    <row r="141" spans="2:27" x14ac:dyDescent="0.4">
      <c r="B141" s="1"/>
      <c r="F141" s="1"/>
      <c r="AA141" s="2"/>
    </row>
    <row r="142" spans="2:27" x14ac:dyDescent="0.4">
      <c r="B142" s="1"/>
      <c r="F142" s="1"/>
      <c r="AA142" s="2"/>
    </row>
    <row r="143" spans="2:27" x14ac:dyDescent="0.4">
      <c r="B143" s="1"/>
      <c r="F143" s="1"/>
      <c r="AA143" s="2"/>
    </row>
    <row r="144" spans="2:27" x14ac:dyDescent="0.4">
      <c r="B144" s="1"/>
      <c r="F144" s="1"/>
      <c r="AA144" s="2"/>
    </row>
    <row r="145" spans="2:27" x14ac:dyDescent="0.4">
      <c r="B145" s="1"/>
      <c r="F145" s="1"/>
      <c r="AA145" s="2"/>
    </row>
    <row r="146" spans="2:27" x14ac:dyDescent="0.4">
      <c r="B146" s="1"/>
      <c r="F146" s="1"/>
      <c r="AA146" s="2"/>
    </row>
    <row r="147" spans="2:27" x14ac:dyDescent="0.4">
      <c r="B147" s="1"/>
      <c r="F147" s="1"/>
      <c r="AA147" s="2"/>
    </row>
    <row r="148" spans="2:27" x14ac:dyDescent="0.4">
      <c r="B148" s="1"/>
      <c r="F148" s="1"/>
      <c r="AA148" s="2"/>
    </row>
    <row r="149" spans="2:27" x14ac:dyDescent="0.4">
      <c r="B149" s="1"/>
      <c r="F149" s="1"/>
      <c r="AA149" s="2"/>
    </row>
    <row r="150" spans="2:27" x14ac:dyDescent="0.4">
      <c r="B150" s="1"/>
      <c r="F150" s="1"/>
      <c r="AA150" s="2"/>
    </row>
    <row r="151" spans="2:27" x14ac:dyDescent="0.4">
      <c r="B151" s="1"/>
      <c r="F151" s="1"/>
      <c r="AA151" s="2"/>
    </row>
    <row r="152" spans="2:27" x14ac:dyDescent="0.4">
      <c r="B152" s="1"/>
      <c r="F152" s="1"/>
      <c r="AA152" s="2"/>
    </row>
    <row r="153" spans="2:27" x14ac:dyDescent="0.4">
      <c r="B153" s="1"/>
      <c r="F153" s="1"/>
      <c r="AA153" s="2"/>
    </row>
    <row r="154" spans="2:27" x14ac:dyDescent="0.4">
      <c r="B154" s="1"/>
      <c r="F154" s="1"/>
      <c r="AA154" s="2"/>
    </row>
    <row r="155" spans="2:27" x14ac:dyDescent="0.4">
      <c r="B155" s="1"/>
      <c r="F155" s="1"/>
      <c r="AA155" s="2"/>
    </row>
    <row r="156" spans="2:27" x14ac:dyDescent="0.4">
      <c r="B156" s="1"/>
      <c r="F156" s="1"/>
      <c r="AA156" s="2"/>
    </row>
    <row r="157" spans="2:27" x14ac:dyDescent="0.4">
      <c r="B157" s="1"/>
      <c r="F157" s="1"/>
      <c r="AA157" s="2"/>
    </row>
    <row r="158" spans="2:27" x14ac:dyDescent="0.4">
      <c r="B158" s="1"/>
      <c r="F158" s="1"/>
      <c r="AA158" s="2"/>
    </row>
    <row r="159" spans="2:27" x14ac:dyDescent="0.4">
      <c r="B159" s="1"/>
      <c r="F159" s="1"/>
      <c r="AA159" s="2"/>
    </row>
    <row r="160" spans="2:27" x14ac:dyDescent="0.4">
      <c r="B160" s="1"/>
      <c r="F160" s="1"/>
      <c r="AA160" s="2"/>
    </row>
    <row r="161" spans="2:27" x14ac:dyDescent="0.4">
      <c r="B161" s="1"/>
      <c r="F161" s="1"/>
      <c r="AA161" s="2"/>
    </row>
    <row r="162" spans="2:27" x14ac:dyDescent="0.4">
      <c r="B162" s="1"/>
      <c r="F162" s="1"/>
      <c r="AA162" s="2"/>
    </row>
    <row r="163" spans="2:27" x14ac:dyDescent="0.4">
      <c r="B163" s="1"/>
      <c r="F163" s="1"/>
      <c r="AA163" s="2"/>
    </row>
    <row r="164" spans="2:27" x14ac:dyDescent="0.4">
      <c r="B164" s="1"/>
      <c r="F164" s="1"/>
      <c r="AA164" s="2"/>
    </row>
    <row r="165" spans="2:27" x14ac:dyDescent="0.4">
      <c r="B165" s="1"/>
      <c r="F165" s="1"/>
      <c r="AA165" s="2"/>
    </row>
    <row r="166" spans="2:27" x14ac:dyDescent="0.4">
      <c r="B166" s="1"/>
      <c r="F166" s="1"/>
      <c r="AA166" s="2"/>
    </row>
    <row r="167" spans="2:27" x14ac:dyDescent="0.4">
      <c r="B167" s="1"/>
      <c r="F167" s="1"/>
      <c r="AA167" s="2"/>
    </row>
    <row r="168" spans="2:27" x14ac:dyDescent="0.4">
      <c r="B168" s="1"/>
      <c r="F168" s="1"/>
      <c r="AA168" s="2"/>
    </row>
    <row r="169" spans="2:27" x14ac:dyDescent="0.4">
      <c r="B169" s="1"/>
      <c r="F169" s="1"/>
      <c r="AA169" s="2"/>
    </row>
    <row r="170" spans="2:27" x14ac:dyDescent="0.4">
      <c r="B170" s="1"/>
      <c r="F170" s="1"/>
      <c r="AA170" s="2"/>
    </row>
    <row r="171" spans="2:27" x14ac:dyDescent="0.4">
      <c r="B171" s="1"/>
      <c r="F171" s="1"/>
      <c r="AA171" s="2"/>
    </row>
    <row r="172" spans="2:27" x14ac:dyDescent="0.4">
      <c r="B172" s="1"/>
      <c r="F172" s="1"/>
      <c r="AA172" s="2"/>
    </row>
    <row r="173" spans="2:27" x14ac:dyDescent="0.4">
      <c r="B173" s="1"/>
      <c r="F173" s="1"/>
      <c r="AA173" s="2"/>
    </row>
    <row r="174" spans="2:27" x14ac:dyDescent="0.4">
      <c r="B174" s="1"/>
      <c r="F174" s="1"/>
      <c r="AA174" s="2"/>
    </row>
    <row r="175" spans="2:27" x14ac:dyDescent="0.4">
      <c r="B175" s="1"/>
      <c r="F175" s="1"/>
      <c r="AA175" s="2"/>
    </row>
    <row r="176" spans="2:27" x14ac:dyDescent="0.4">
      <c r="B176" s="1"/>
      <c r="F176" s="1"/>
      <c r="AA176" s="2"/>
    </row>
    <row r="177" spans="2:27" x14ac:dyDescent="0.4">
      <c r="B177" s="1"/>
      <c r="F177" s="1"/>
      <c r="AA177" s="2"/>
    </row>
    <row r="178" spans="2:27" x14ac:dyDescent="0.4">
      <c r="B178" s="1"/>
      <c r="F178" s="1"/>
      <c r="AA178" s="2"/>
    </row>
    <row r="179" spans="2:27" x14ac:dyDescent="0.4">
      <c r="B179" s="1"/>
      <c r="F179" s="1"/>
      <c r="AA179" s="2"/>
    </row>
    <row r="180" spans="2:27" x14ac:dyDescent="0.4">
      <c r="B180" s="1"/>
      <c r="F180" s="1"/>
      <c r="AA180" s="2"/>
    </row>
    <row r="181" spans="2:27" x14ac:dyDescent="0.4">
      <c r="B181" s="1"/>
      <c r="F181" s="1"/>
      <c r="AA181" s="2"/>
    </row>
    <row r="182" spans="2:27" x14ac:dyDescent="0.4">
      <c r="B182" s="1"/>
      <c r="F182" s="1"/>
      <c r="AA182" s="2"/>
    </row>
    <row r="183" spans="2:27" x14ac:dyDescent="0.4">
      <c r="B183" s="1"/>
      <c r="F183" s="1"/>
      <c r="AA183" s="2"/>
    </row>
    <row r="184" spans="2:27" x14ac:dyDescent="0.4">
      <c r="B184" s="1"/>
      <c r="F184" s="1"/>
      <c r="AA184" s="2"/>
    </row>
    <row r="185" spans="2:27" x14ac:dyDescent="0.4">
      <c r="B185" s="1"/>
      <c r="F185" s="1"/>
      <c r="AA185" s="2"/>
    </row>
    <row r="186" spans="2:27" x14ac:dyDescent="0.4">
      <c r="B186" s="1"/>
      <c r="F186" s="1"/>
      <c r="AA186" s="2"/>
    </row>
    <row r="187" spans="2:27" x14ac:dyDescent="0.4">
      <c r="B187" s="1"/>
      <c r="F187" s="1"/>
      <c r="AA187" s="2"/>
    </row>
    <row r="188" spans="2:27" x14ac:dyDescent="0.4">
      <c r="B188" s="1"/>
      <c r="F188" s="1"/>
      <c r="AA188" s="2"/>
    </row>
    <row r="189" spans="2:27" x14ac:dyDescent="0.4">
      <c r="B189" s="1"/>
      <c r="F189" s="1"/>
      <c r="AA189" s="2"/>
    </row>
    <row r="190" spans="2:27" x14ac:dyDescent="0.4">
      <c r="B190" s="1"/>
      <c r="F190" s="1"/>
      <c r="AA190" s="2"/>
    </row>
    <row r="191" spans="2:27" x14ac:dyDescent="0.4">
      <c r="B191" s="1"/>
      <c r="F191" s="1"/>
      <c r="AA191" s="2"/>
    </row>
    <row r="192" spans="2:27" x14ac:dyDescent="0.4">
      <c r="B192" s="1"/>
      <c r="F192" s="1"/>
      <c r="AA192" s="2"/>
    </row>
    <row r="193" spans="2:27" x14ac:dyDescent="0.4">
      <c r="B193" s="1"/>
      <c r="F193" s="1"/>
      <c r="AA193" s="2"/>
    </row>
    <row r="194" spans="2:27" x14ac:dyDescent="0.4">
      <c r="B194" s="1"/>
      <c r="F194" s="1"/>
      <c r="AA194" s="2"/>
    </row>
    <row r="195" spans="2:27" x14ac:dyDescent="0.4">
      <c r="B195" s="1"/>
      <c r="F195" s="1"/>
      <c r="AA195" s="2"/>
    </row>
    <row r="196" spans="2:27" x14ac:dyDescent="0.4">
      <c r="B196" s="1"/>
      <c r="F196" s="1"/>
      <c r="AA196" s="2"/>
    </row>
    <row r="197" spans="2:27" x14ac:dyDescent="0.4">
      <c r="B197" s="1"/>
      <c r="F197" s="1"/>
      <c r="AA197" s="2"/>
    </row>
    <row r="198" spans="2:27" x14ac:dyDescent="0.4">
      <c r="B198" s="1"/>
      <c r="F198" s="1"/>
      <c r="AA198" s="2"/>
    </row>
    <row r="199" spans="2:27" x14ac:dyDescent="0.4">
      <c r="B199" s="1"/>
      <c r="F199" s="1"/>
      <c r="AA199" s="2"/>
    </row>
    <row r="200" spans="2:27" x14ac:dyDescent="0.4">
      <c r="F200" s="1"/>
      <c r="AA200" s="2"/>
    </row>
    <row r="201" spans="2:27" x14ac:dyDescent="0.4">
      <c r="B201" s="1"/>
      <c r="F201" s="1"/>
      <c r="AA201" s="2"/>
    </row>
    <row r="202" spans="2:27" x14ac:dyDescent="0.4">
      <c r="B202" s="1"/>
      <c r="F202" s="1"/>
      <c r="AA202" s="2"/>
    </row>
    <row r="203" spans="2:27" x14ac:dyDescent="0.4">
      <c r="B203" s="1"/>
      <c r="F203" s="1"/>
      <c r="AA203" s="2"/>
    </row>
    <row r="204" spans="2:27" x14ac:dyDescent="0.4">
      <c r="B204" s="1"/>
      <c r="F204" s="1"/>
      <c r="AA204" s="2"/>
    </row>
    <row r="205" spans="2:27" x14ac:dyDescent="0.4">
      <c r="B205" s="1"/>
      <c r="F205" s="1"/>
      <c r="AA205" s="2"/>
    </row>
    <row r="206" spans="2:27" x14ac:dyDescent="0.4">
      <c r="B206" s="1"/>
      <c r="F206" s="1"/>
      <c r="AA206" s="2"/>
    </row>
    <row r="207" spans="2:27" x14ac:dyDescent="0.4">
      <c r="B207" s="1"/>
      <c r="F207" s="1"/>
      <c r="AA207" s="2"/>
    </row>
    <row r="208" spans="2:27" x14ac:dyDescent="0.4">
      <c r="B208" s="1"/>
      <c r="F208" s="1"/>
      <c r="AA208" s="2"/>
    </row>
    <row r="209" spans="2:27" x14ac:dyDescent="0.4">
      <c r="B209" s="1"/>
      <c r="F209" s="1"/>
      <c r="AA209" s="2"/>
    </row>
    <row r="210" spans="2:27" x14ac:dyDescent="0.4">
      <c r="B210" s="1"/>
      <c r="F210" s="1"/>
      <c r="AA210" s="2"/>
    </row>
    <row r="211" spans="2:27" x14ac:dyDescent="0.4">
      <c r="B211" s="1"/>
      <c r="F211" s="1"/>
      <c r="AA211" s="2"/>
    </row>
    <row r="212" spans="2:27" x14ac:dyDescent="0.4">
      <c r="B212" s="1"/>
      <c r="F212" s="1"/>
      <c r="AA212" s="2"/>
    </row>
    <row r="213" spans="2:27" x14ac:dyDescent="0.4">
      <c r="B213" s="1"/>
      <c r="F213" s="1"/>
      <c r="AA213" s="2"/>
    </row>
    <row r="214" spans="2:27" x14ac:dyDescent="0.4">
      <c r="F214" s="1"/>
      <c r="AA214" s="2"/>
    </row>
    <row r="215" spans="2:27" x14ac:dyDescent="0.4">
      <c r="B215" s="1"/>
      <c r="F215" s="1"/>
      <c r="AA215" s="2"/>
    </row>
    <row r="216" spans="2:27" x14ac:dyDescent="0.4">
      <c r="B216" s="1"/>
      <c r="F216" s="1"/>
      <c r="AA216" s="2"/>
    </row>
    <row r="217" spans="2:27" x14ac:dyDescent="0.4">
      <c r="B217" s="1"/>
      <c r="F217" s="1"/>
      <c r="AA217" s="2"/>
    </row>
    <row r="218" spans="2:27" x14ac:dyDescent="0.4">
      <c r="B218" s="1"/>
      <c r="F218" s="1"/>
      <c r="AA218" s="2"/>
    </row>
    <row r="219" spans="2:27" x14ac:dyDescent="0.4">
      <c r="B219" s="1"/>
      <c r="F219" s="1"/>
      <c r="AA219" s="2"/>
    </row>
    <row r="220" spans="2:27" x14ac:dyDescent="0.4">
      <c r="B220" s="1"/>
      <c r="F220" s="1"/>
      <c r="AA220" s="2"/>
    </row>
    <row r="221" spans="2:27" x14ac:dyDescent="0.4">
      <c r="B221" s="1"/>
      <c r="F221" s="1"/>
      <c r="AA221" s="2"/>
    </row>
    <row r="222" spans="2:27" x14ac:dyDescent="0.4">
      <c r="B222" s="1"/>
      <c r="F222" s="1"/>
      <c r="AA222" s="2"/>
    </row>
    <row r="223" spans="2:27" x14ac:dyDescent="0.4">
      <c r="B223" s="1"/>
      <c r="F223" s="1"/>
      <c r="AA223" s="2"/>
    </row>
    <row r="224" spans="2:27" x14ac:dyDescent="0.4">
      <c r="B224" s="1"/>
      <c r="F224" s="1"/>
      <c r="AA224" s="2"/>
    </row>
    <row r="225" spans="2:27" x14ac:dyDescent="0.4">
      <c r="B225" s="1"/>
      <c r="F225" s="1"/>
      <c r="AA225" s="2"/>
    </row>
    <row r="226" spans="2:27" x14ac:dyDescent="0.4">
      <c r="B226" s="1"/>
      <c r="F226" s="1"/>
      <c r="AA226" s="2"/>
    </row>
    <row r="227" spans="2:27" x14ac:dyDescent="0.4">
      <c r="B227" s="1"/>
      <c r="F227" s="1"/>
      <c r="AA227" s="2"/>
    </row>
    <row r="228" spans="2:27" x14ac:dyDescent="0.4">
      <c r="B228" s="1"/>
      <c r="F228" s="1"/>
      <c r="AA228" s="2"/>
    </row>
    <row r="229" spans="2:27" x14ac:dyDescent="0.4">
      <c r="B229" s="1"/>
      <c r="F229" s="1"/>
      <c r="AA229" s="2"/>
    </row>
    <row r="230" spans="2:27" x14ac:dyDescent="0.4">
      <c r="B230" s="1"/>
      <c r="F230" s="1"/>
      <c r="AA230" s="2"/>
    </row>
    <row r="231" spans="2:27" x14ac:dyDescent="0.4">
      <c r="B231" s="1"/>
      <c r="F231" s="1"/>
      <c r="AA231" s="2"/>
    </row>
    <row r="232" spans="2:27" x14ac:dyDescent="0.4">
      <c r="B232" s="1"/>
      <c r="F232" s="1"/>
      <c r="AA232" s="2"/>
    </row>
    <row r="233" spans="2:27" x14ac:dyDescent="0.4">
      <c r="B233" s="1"/>
      <c r="F233" s="1"/>
      <c r="AA233" s="2"/>
    </row>
    <row r="234" spans="2:27" x14ac:dyDescent="0.4">
      <c r="B234" s="1"/>
      <c r="F234" s="1"/>
      <c r="AA234" s="2"/>
    </row>
    <row r="235" spans="2:27" x14ac:dyDescent="0.4">
      <c r="B235" s="1"/>
      <c r="F235" s="1"/>
      <c r="AA235" s="2"/>
    </row>
    <row r="236" spans="2:27" x14ac:dyDescent="0.4">
      <c r="B236" s="1"/>
      <c r="F236" s="1"/>
      <c r="AA236" s="2"/>
    </row>
    <row r="237" spans="2:27" x14ac:dyDescent="0.4">
      <c r="B237" s="1"/>
      <c r="F237" s="1"/>
      <c r="AA237" s="2"/>
    </row>
    <row r="238" spans="2:27" x14ac:dyDescent="0.4">
      <c r="B238" s="1"/>
      <c r="F238" s="1"/>
      <c r="AA238" s="2"/>
    </row>
    <row r="239" spans="2:27" x14ac:dyDescent="0.4">
      <c r="B239" s="1"/>
      <c r="F239" s="1"/>
      <c r="AA239" s="2"/>
    </row>
    <row r="240" spans="2:27" x14ac:dyDescent="0.4">
      <c r="B240" s="1"/>
      <c r="F240" s="1"/>
      <c r="AA240" s="2"/>
    </row>
    <row r="241" spans="2:27" x14ac:dyDescent="0.4">
      <c r="B241" s="1"/>
      <c r="F241" s="1"/>
      <c r="AA241" s="2"/>
    </row>
    <row r="242" spans="2:27" x14ac:dyDescent="0.4">
      <c r="B242" s="1"/>
      <c r="F242" s="1"/>
      <c r="AA242" s="2"/>
    </row>
    <row r="243" spans="2:27" x14ac:dyDescent="0.4">
      <c r="B243" s="1"/>
      <c r="F243" s="1"/>
      <c r="AA243" s="2"/>
    </row>
    <row r="244" spans="2:27" x14ac:dyDescent="0.4">
      <c r="B244" s="1"/>
      <c r="F244" s="1"/>
      <c r="AA244" s="2"/>
    </row>
    <row r="245" spans="2:27" x14ac:dyDescent="0.4">
      <c r="B245" s="1"/>
      <c r="F245" s="1"/>
      <c r="AA245" s="2"/>
    </row>
    <row r="246" spans="2:27" x14ac:dyDescent="0.4">
      <c r="B246" s="1"/>
      <c r="F246" s="1"/>
      <c r="AA246" s="2"/>
    </row>
    <row r="247" spans="2:27" x14ac:dyDescent="0.4">
      <c r="B247" s="1"/>
      <c r="F247" s="1"/>
      <c r="AA247" s="2"/>
    </row>
    <row r="248" spans="2:27" x14ac:dyDescent="0.4">
      <c r="B248" s="1"/>
      <c r="F248" s="1"/>
      <c r="AA248" s="2"/>
    </row>
    <row r="249" spans="2:27" x14ac:dyDescent="0.4">
      <c r="B249" s="1"/>
      <c r="F249" s="1"/>
      <c r="AA249" s="2"/>
    </row>
    <row r="250" spans="2:27" x14ac:dyDescent="0.4">
      <c r="B250" s="1"/>
      <c r="F250" s="1"/>
      <c r="AA250" s="2"/>
    </row>
    <row r="251" spans="2:27" x14ac:dyDescent="0.4">
      <c r="B251" s="1"/>
      <c r="F251" s="1"/>
      <c r="AA251" s="2"/>
    </row>
    <row r="252" spans="2:27" x14ac:dyDescent="0.4">
      <c r="B252" s="1"/>
      <c r="F252" s="1"/>
      <c r="H252" s="1"/>
      <c r="AA252" s="2"/>
    </row>
    <row r="253" spans="2:27" x14ac:dyDescent="0.4">
      <c r="B253" s="1"/>
      <c r="F253" s="1"/>
      <c r="H253" s="1"/>
      <c r="AA253" s="2"/>
    </row>
    <row r="254" spans="2:27" x14ac:dyDescent="0.4">
      <c r="B254" s="1"/>
      <c r="F254" s="1"/>
      <c r="AA254" s="2"/>
    </row>
    <row r="255" spans="2:27" x14ac:dyDescent="0.4">
      <c r="B255" s="1"/>
      <c r="F255" s="1"/>
      <c r="AA255" s="2"/>
    </row>
    <row r="256" spans="2:27" x14ac:dyDescent="0.4">
      <c r="B256" s="1"/>
      <c r="F256" s="1"/>
      <c r="AA256" s="2"/>
    </row>
    <row r="257" spans="2:27" x14ac:dyDescent="0.4">
      <c r="B257" s="1"/>
      <c r="F257" s="1"/>
      <c r="AA257" s="2"/>
    </row>
    <row r="258" spans="2:27" x14ac:dyDescent="0.4">
      <c r="B258" s="1"/>
      <c r="F258" s="1"/>
      <c r="AA258" s="2"/>
    </row>
    <row r="259" spans="2:27" x14ac:dyDescent="0.4">
      <c r="B259" s="1"/>
      <c r="F259" s="1"/>
      <c r="AA259" s="2"/>
    </row>
    <row r="260" spans="2:27" x14ac:dyDescent="0.4">
      <c r="B260" s="1"/>
      <c r="F260" s="1"/>
      <c r="AA260" s="2"/>
    </row>
    <row r="261" spans="2:27" x14ac:dyDescent="0.4">
      <c r="B261" s="1"/>
      <c r="F261" s="1"/>
      <c r="AA261" s="2"/>
    </row>
    <row r="262" spans="2:27" x14ac:dyDescent="0.4">
      <c r="B262" s="1"/>
      <c r="F262" s="1"/>
      <c r="AA262" s="2"/>
    </row>
    <row r="263" spans="2:27" x14ac:dyDescent="0.4">
      <c r="B263" s="1"/>
      <c r="F263" s="1"/>
      <c r="AA263" s="2"/>
    </row>
    <row r="264" spans="2:27" x14ac:dyDescent="0.4">
      <c r="B264" s="1"/>
      <c r="F264" s="1"/>
      <c r="AA264" s="2"/>
    </row>
    <row r="265" spans="2:27" x14ac:dyDescent="0.4">
      <c r="B265" s="1"/>
      <c r="F265" s="1"/>
      <c r="AA265" s="2"/>
    </row>
    <row r="266" spans="2:27" x14ac:dyDescent="0.4">
      <c r="B266" s="1"/>
      <c r="F266" s="1"/>
      <c r="AA266" s="2"/>
    </row>
    <row r="267" spans="2:27" x14ac:dyDescent="0.4">
      <c r="B267" s="1"/>
      <c r="F267" s="1"/>
      <c r="AA267" s="2"/>
    </row>
    <row r="268" spans="2:27" x14ac:dyDescent="0.4">
      <c r="B268" s="1"/>
      <c r="F268" s="1"/>
      <c r="AA268" s="2"/>
    </row>
    <row r="269" spans="2:27" x14ac:dyDescent="0.4">
      <c r="B269" s="1"/>
      <c r="F269" s="1"/>
      <c r="AA269" s="2"/>
    </row>
    <row r="270" spans="2:27" x14ac:dyDescent="0.4">
      <c r="B270" s="1"/>
      <c r="F270" s="1"/>
      <c r="AA270" s="2"/>
    </row>
    <row r="271" spans="2:27" x14ac:dyDescent="0.4">
      <c r="B271" s="1"/>
      <c r="F271" s="1"/>
      <c r="AA271" s="2"/>
    </row>
    <row r="272" spans="2:27" x14ac:dyDescent="0.4">
      <c r="B272" s="1"/>
      <c r="F272" s="1"/>
      <c r="AA272" s="2"/>
    </row>
    <row r="273" spans="2:27" x14ac:dyDescent="0.4">
      <c r="B273" s="1"/>
      <c r="F273" s="1"/>
      <c r="AA273" s="2"/>
    </row>
    <row r="274" spans="2:27" x14ac:dyDescent="0.4">
      <c r="B274" s="1"/>
      <c r="F274" s="1"/>
      <c r="AA274" s="2"/>
    </row>
    <row r="275" spans="2:27" x14ac:dyDescent="0.4">
      <c r="B275" s="1"/>
      <c r="F275" s="1"/>
      <c r="AA275" s="2"/>
    </row>
    <row r="276" spans="2:27" x14ac:dyDescent="0.4">
      <c r="B276" s="1"/>
      <c r="F276" s="1"/>
      <c r="AA276" s="2"/>
    </row>
    <row r="277" spans="2:27" x14ac:dyDescent="0.4">
      <c r="B277" s="1"/>
      <c r="F277" s="1"/>
      <c r="AA277" s="2"/>
    </row>
    <row r="278" spans="2:27" x14ac:dyDescent="0.4">
      <c r="B278" s="1"/>
      <c r="F278" s="1"/>
      <c r="AA278" s="2"/>
    </row>
    <row r="279" spans="2:27" x14ac:dyDescent="0.4">
      <c r="B279" s="1"/>
      <c r="F279" s="1"/>
      <c r="AA279" s="2"/>
    </row>
    <row r="280" spans="2:27" x14ac:dyDescent="0.4">
      <c r="B280" s="1"/>
      <c r="F280" s="1"/>
      <c r="AA280" s="2"/>
    </row>
    <row r="281" spans="2:27" x14ac:dyDescent="0.4">
      <c r="B281" s="1"/>
      <c r="F281" s="1"/>
      <c r="AA281" s="2"/>
    </row>
    <row r="282" spans="2:27" x14ac:dyDescent="0.4">
      <c r="B282" s="1"/>
      <c r="F282" s="1"/>
      <c r="AA282" s="2"/>
    </row>
    <row r="283" spans="2:27" x14ac:dyDescent="0.4">
      <c r="B283" s="1"/>
      <c r="F283" s="1"/>
      <c r="AA283" s="2"/>
    </row>
    <row r="284" spans="2:27" x14ac:dyDescent="0.4">
      <c r="B284" s="1"/>
      <c r="F284" s="1"/>
      <c r="AA284" s="2"/>
    </row>
    <row r="285" spans="2:27" x14ac:dyDescent="0.4">
      <c r="B285" s="1"/>
      <c r="F285" s="1"/>
      <c r="AA285" s="2"/>
    </row>
    <row r="286" spans="2:27" x14ac:dyDescent="0.4">
      <c r="B286" s="1"/>
      <c r="F286" s="1"/>
      <c r="AA286" s="2"/>
    </row>
    <row r="287" spans="2:27" x14ac:dyDescent="0.4">
      <c r="B287" s="1"/>
      <c r="F287" s="1"/>
      <c r="AA287" s="2"/>
    </row>
    <row r="288" spans="2:27" x14ac:dyDescent="0.4">
      <c r="B288" s="1"/>
      <c r="F288" s="1"/>
      <c r="AA288" s="2"/>
    </row>
    <row r="289" spans="2:27" x14ac:dyDescent="0.4">
      <c r="B289" s="1"/>
      <c r="F289" s="1"/>
      <c r="AA289" s="2"/>
    </row>
    <row r="290" spans="2:27" x14ac:dyDescent="0.4">
      <c r="B290" s="1"/>
      <c r="F290" s="1"/>
      <c r="AA290" s="2"/>
    </row>
    <row r="291" spans="2:27" x14ac:dyDescent="0.4">
      <c r="B291" s="1"/>
      <c r="F291" s="1"/>
      <c r="AA291" s="2"/>
    </row>
    <row r="292" spans="2:27" x14ac:dyDescent="0.4">
      <c r="B292" s="1"/>
      <c r="F292" s="1"/>
      <c r="AA292" s="2"/>
    </row>
    <row r="293" spans="2:27" x14ac:dyDescent="0.4">
      <c r="B293" s="1"/>
      <c r="F293" s="1"/>
      <c r="AA293" s="2"/>
    </row>
    <row r="294" spans="2:27" x14ac:dyDescent="0.4">
      <c r="B294" s="1"/>
      <c r="F294" s="1"/>
      <c r="AA294" s="2"/>
    </row>
    <row r="295" spans="2:27" x14ac:dyDescent="0.4">
      <c r="B295" s="1"/>
      <c r="F295" s="1"/>
      <c r="AA295" s="2"/>
    </row>
    <row r="296" spans="2:27" x14ac:dyDescent="0.4">
      <c r="B296" s="1"/>
      <c r="F296" s="1"/>
      <c r="AA296" s="2"/>
    </row>
    <row r="297" spans="2:27" x14ac:dyDescent="0.4">
      <c r="B297" s="1"/>
      <c r="F297" s="1"/>
      <c r="AA297" s="2"/>
    </row>
    <row r="298" spans="2:27" x14ac:dyDescent="0.4">
      <c r="B298" s="1"/>
      <c r="F298" s="1"/>
      <c r="AA298" s="2"/>
    </row>
    <row r="299" spans="2:27" x14ac:dyDescent="0.4">
      <c r="B299" s="1"/>
      <c r="F299" s="1"/>
      <c r="AA299" s="2"/>
    </row>
    <row r="300" spans="2:27" x14ac:dyDescent="0.4">
      <c r="B300" s="1"/>
      <c r="F300" s="1"/>
      <c r="AA300" s="2"/>
    </row>
    <row r="301" spans="2:27" x14ac:dyDescent="0.4">
      <c r="B301" s="1"/>
      <c r="F301" s="1"/>
      <c r="AA301" s="2"/>
    </row>
    <row r="302" spans="2:27" x14ac:dyDescent="0.4">
      <c r="B302" s="1"/>
      <c r="F302" s="1"/>
      <c r="AA302" s="2"/>
    </row>
    <row r="303" spans="2:27" x14ac:dyDescent="0.4">
      <c r="B303" s="1"/>
      <c r="F303" s="1"/>
      <c r="AA303" s="2"/>
    </row>
    <row r="304" spans="2:27" x14ac:dyDescent="0.4">
      <c r="B304" s="1"/>
      <c r="F304" s="1"/>
      <c r="AA304" s="2"/>
    </row>
    <row r="305" spans="2:27" x14ac:dyDescent="0.4">
      <c r="B305" s="1"/>
      <c r="F305" s="1"/>
      <c r="AA305" s="2"/>
    </row>
    <row r="306" spans="2:27" x14ac:dyDescent="0.4">
      <c r="B306" s="1"/>
      <c r="F306" s="1"/>
      <c r="AA306" s="2"/>
    </row>
    <row r="307" spans="2:27" x14ac:dyDescent="0.4">
      <c r="B307" s="1"/>
      <c r="F307" s="1"/>
      <c r="AA307" s="2"/>
    </row>
    <row r="308" spans="2:27" x14ac:dyDescent="0.4">
      <c r="B308" s="1"/>
      <c r="F308" s="1"/>
      <c r="AA308" s="2"/>
    </row>
    <row r="309" spans="2:27" x14ac:dyDescent="0.4">
      <c r="B309" s="1"/>
      <c r="F309" s="1"/>
      <c r="AA309" s="2"/>
    </row>
    <row r="310" spans="2:27" x14ac:dyDescent="0.4">
      <c r="B310" s="1"/>
      <c r="F310" s="1"/>
      <c r="AA310" s="2"/>
    </row>
    <row r="311" spans="2:27" x14ac:dyDescent="0.4">
      <c r="B311" s="1"/>
      <c r="F311" s="1"/>
      <c r="AA311" s="2"/>
    </row>
    <row r="312" spans="2:27" x14ac:dyDescent="0.4">
      <c r="B312" s="1"/>
      <c r="F312" s="1"/>
      <c r="AA312" s="2"/>
    </row>
    <row r="313" spans="2:27" x14ac:dyDescent="0.4">
      <c r="B313" s="1"/>
      <c r="F313" s="1"/>
      <c r="AA313" s="2"/>
    </row>
    <row r="314" spans="2:27" x14ac:dyDescent="0.4">
      <c r="B314" s="1"/>
      <c r="F314" s="1"/>
      <c r="AA314" s="2"/>
    </row>
    <row r="315" spans="2:27" x14ac:dyDescent="0.4">
      <c r="B315" s="1"/>
      <c r="F315" s="1"/>
      <c r="H315" s="1"/>
      <c r="AA315" s="2"/>
    </row>
    <row r="316" spans="2:27" x14ac:dyDescent="0.4">
      <c r="B316" s="1"/>
      <c r="F316" s="1"/>
      <c r="H316" s="1"/>
      <c r="AA316" s="2"/>
    </row>
    <row r="317" spans="2:27" x14ac:dyDescent="0.4">
      <c r="B317" s="1"/>
      <c r="F317" s="1"/>
      <c r="H317" s="1"/>
      <c r="AA317" s="2"/>
    </row>
    <row r="318" spans="2:27" x14ac:dyDescent="0.4">
      <c r="B318" s="1"/>
      <c r="F318" s="1"/>
      <c r="H318" s="1"/>
      <c r="AA318" s="2"/>
    </row>
    <row r="319" spans="2:27" x14ac:dyDescent="0.4">
      <c r="B319" s="1"/>
      <c r="F319" s="1"/>
      <c r="AA319" s="2"/>
    </row>
    <row r="320" spans="2:27" x14ac:dyDescent="0.4">
      <c r="B320" s="1"/>
      <c r="F320" s="1"/>
      <c r="H320" s="1"/>
      <c r="AA320" s="2"/>
    </row>
    <row r="321" spans="2:27" x14ac:dyDescent="0.4">
      <c r="B321" s="1"/>
      <c r="F321" s="1"/>
      <c r="AA321" s="2"/>
    </row>
    <row r="322" spans="2:27" x14ac:dyDescent="0.4">
      <c r="B322" s="1"/>
      <c r="F322" s="1"/>
      <c r="AA322" s="2"/>
    </row>
    <row r="323" spans="2:27" x14ac:dyDescent="0.4">
      <c r="B323" s="1"/>
      <c r="F323" s="1"/>
      <c r="AA323" s="2"/>
    </row>
    <row r="324" spans="2:27" x14ac:dyDescent="0.4">
      <c r="B324" s="1"/>
      <c r="F324" s="1"/>
      <c r="H324" s="1"/>
      <c r="AA324" s="2"/>
    </row>
    <row r="325" spans="2:27" x14ac:dyDescent="0.4">
      <c r="B325" s="1"/>
      <c r="F325" s="1"/>
      <c r="AA325" s="2"/>
    </row>
    <row r="326" spans="2:27" x14ac:dyDescent="0.4">
      <c r="B326" s="1"/>
      <c r="F326" s="1"/>
      <c r="H326" s="1"/>
      <c r="AA326" s="2"/>
    </row>
    <row r="327" spans="2:27" x14ac:dyDescent="0.4">
      <c r="B327" s="1"/>
      <c r="F327" s="1"/>
      <c r="AA327" s="2"/>
    </row>
    <row r="328" spans="2:27" x14ac:dyDescent="0.4">
      <c r="B328" s="1"/>
      <c r="F328" s="1"/>
      <c r="H328" s="1"/>
      <c r="AA328" s="2"/>
    </row>
    <row r="329" spans="2:27" x14ac:dyDescent="0.4">
      <c r="B329" s="1"/>
      <c r="F329" s="1"/>
      <c r="AA329" s="2"/>
    </row>
    <row r="330" spans="2:27" x14ac:dyDescent="0.4">
      <c r="B330" s="1"/>
      <c r="F330" s="1"/>
      <c r="AA330" s="2"/>
    </row>
    <row r="331" spans="2:27" x14ac:dyDescent="0.4">
      <c r="B331" s="1"/>
      <c r="F331" s="1"/>
      <c r="AA331" s="2"/>
    </row>
    <row r="332" spans="2:27" x14ac:dyDescent="0.4">
      <c r="B332" s="1"/>
      <c r="F332" s="1"/>
      <c r="H332" s="1"/>
      <c r="AA332" s="2"/>
    </row>
    <row r="333" spans="2:27" x14ac:dyDescent="0.4">
      <c r="B333" s="1"/>
      <c r="F333" s="1"/>
      <c r="AA333" s="2"/>
    </row>
    <row r="334" spans="2:27" x14ac:dyDescent="0.4">
      <c r="B334" s="1"/>
      <c r="F334" s="1"/>
      <c r="AA334" s="2"/>
    </row>
    <row r="335" spans="2:27" x14ac:dyDescent="0.4">
      <c r="B335" s="1"/>
      <c r="F335" s="1"/>
      <c r="H335" s="1"/>
      <c r="AA335" s="2"/>
    </row>
    <row r="336" spans="2:27" x14ac:dyDescent="0.4">
      <c r="B336" s="1"/>
      <c r="F336" s="1"/>
      <c r="AA336" s="2"/>
    </row>
    <row r="337" spans="2:27" x14ac:dyDescent="0.4">
      <c r="B337" s="1"/>
      <c r="F337" s="1"/>
      <c r="AA337" s="2"/>
    </row>
    <row r="338" spans="2:27" x14ac:dyDescent="0.4">
      <c r="B338" s="1"/>
      <c r="F338" s="1"/>
      <c r="H338" s="1"/>
      <c r="AA338" s="2"/>
    </row>
    <row r="339" spans="2:27" x14ac:dyDescent="0.4">
      <c r="B339" s="1"/>
      <c r="F339" s="1"/>
      <c r="H339" s="1"/>
      <c r="AA339" s="2"/>
    </row>
    <row r="340" spans="2:27" x14ac:dyDescent="0.4">
      <c r="B340" s="1"/>
      <c r="F340" s="1"/>
      <c r="H340" s="1"/>
      <c r="AA340" s="2"/>
    </row>
    <row r="341" spans="2:27" x14ac:dyDescent="0.4">
      <c r="B341" s="1"/>
      <c r="F341" s="1"/>
      <c r="AA341" s="2"/>
    </row>
    <row r="342" spans="2:27" x14ac:dyDescent="0.4">
      <c r="B342" s="1"/>
      <c r="F342" s="1"/>
      <c r="H342" s="1"/>
      <c r="AA342" s="2"/>
    </row>
    <row r="343" spans="2:27" x14ac:dyDescent="0.4">
      <c r="B343" s="1"/>
      <c r="F343" s="1"/>
      <c r="AA343" s="2"/>
    </row>
    <row r="344" spans="2:27" x14ac:dyDescent="0.4">
      <c r="B344" s="1"/>
      <c r="F344" s="1"/>
      <c r="AA344" s="2"/>
    </row>
    <row r="345" spans="2:27" x14ac:dyDescent="0.4">
      <c r="B345" s="1"/>
      <c r="F345" s="1"/>
      <c r="AA345" s="2"/>
    </row>
    <row r="346" spans="2:27" x14ac:dyDescent="0.4">
      <c r="B346" s="1"/>
      <c r="F346" s="1"/>
      <c r="AA346" s="2"/>
    </row>
    <row r="347" spans="2:27" x14ac:dyDescent="0.4">
      <c r="B347" s="1"/>
      <c r="F347" s="1"/>
      <c r="AA347" s="2"/>
    </row>
    <row r="348" spans="2:27" x14ac:dyDescent="0.4">
      <c r="B348" s="1"/>
      <c r="F348" s="1"/>
      <c r="H348" s="1"/>
      <c r="AA348" s="2"/>
    </row>
    <row r="349" spans="2:27" x14ac:dyDescent="0.4">
      <c r="B349" s="1"/>
      <c r="F349" s="1"/>
      <c r="AA349" s="2"/>
    </row>
    <row r="350" spans="2:27" x14ac:dyDescent="0.4">
      <c r="B350" s="1"/>
      <c r="F350" s="1"/>
      <c r="H350" s="1"/>
      <c r="AA350" s="2"/>
    </row>
    <row r="351" spans="2:27" x14ac:dyDescent="0.4">
      <c r="B351" s="1"/>
      <c r="F351" s="1"/>
      <c r="H351" s="1"/>
      <c r="AA351" s="2"/>
    </row>
    <row r="352" spans="2:27" x14ac:dyDescent="0.4">
      <c r="B352" s="1"/>
      <c r="F352" s="1"/>
      <c r="AA352" s="2"/>
    </row>
    <row r="353" spans="2:27" x14ac:dyDescent="0.4">
      <c r="B353" s="1"/>
      <c r="F353" s="1"/>
      <c r="AA353" s="2"/>
    </row>
    <row r="354" spans="2:27" x14ac:dyDescent="0.4">
      <c r="B354" s="1"/>
      <c r="F354" s="1"/>
      <c r="AA354" s="2"/>
    </row>
    <row r="355" spans="2:27" x14ac:dyDescent="0.4">
      <c r="B355" s="1"/>
      <c r="F355" s="1"/>
      <c r="H355" s="1"/>
      <c r="AA355" s="2"/>
    </row>
    <row r="356" spans="2:27" x14ac:dyDescent="0.4">
      <c r="B356" s="1"/>
      <c r="F356" s="1"/>
      <c r="H356" s="1"/>
      <c r="AA356" s="2"/>
    </row>
    <row r="357" spans="2:27" x14ac:dyDescent="0.4">
      <c r="B357" s="1"/>
      <c r="F357" s="1"/>
      <c r="AA357" s="2"/>
    </row>
    <row r="358" spans="2:27" x14ac:dyDescent="0.4">
      <c r="B358" s="1"/>
      <c r="F358" s="1"/>
      <c r="AA358" s="2"/>
    </row>
    <row r="359" spans="2:27" x14ac:dyDescent="0.4">
      <c r="B359" s="1"/>
      <c r="F359" s="1"/>
      <c r="AA359" s="2"/>
    </row>
    <row r="360" spans="2:27" x14ac:dyDescent="0.4">
      <c r="B360" s="1"/>
      <c r="F360" s="1"/>
      <c r="H360" s="1"/>
      <c r="AA360" s="2"/>
    </row>
    <row r="361" spans="2:27" x14ac:dyDescent="0.4">
      <c r="B361" s="1"/>
      <c r="F361" s="1"/>
      <c r="H361" s="1"/>
      <c r="AA361" s="2"/>
    </row>
    <row r="362" spans="2:27" x14ac:dyDescent="0.4">
      <c r="B362" s="1"/>
      <c r="F362" s="1"/>
      <c r="H362" s="1"/>
      <c r="AA362" s="2"/>
    </row>
    <row r="363" spans="2:27" x14ac:dyDescent="0.4">
      <c r="B363" s="1"/>
      <c r="F363" s="1"/>
      <c r="AA363" s="2"/>
    </row>
    <row r="364" spans="2:27" x14ac:dyDescent="0.4">
      <c r="B364" s="1"/>
      <c r="F364" s="1"/>
      <c r="AA364" s="2"/>
    </row>
    <row r="365" spans="2:27" x14ac:dyDescent="0.4">
      <c r="B365" s="1"/>
      <c r="F365" s="1"/>
      <c r="AA365" s="2"/>
    </row>
    <row r="366" spans="2:27" x14ac:dyDescent="0.4">
      <c r="B366" s="1"/>
      <c r="F366" s="1"/>
      <c r="AA366" s="2"/>
    </row>
    <row r="367" spans="2:27" x14ac:dyDescent="0.4">
      <c r="B367" s="1"/>
      <c r="F367" s="1"/>
      <c r="H367" s="1"/>
      <c r="AA367" s="2"/>
    </row>
    <row r="368" spans="2:27" x14ac:dyDescent="0.4">
      <c r="B368" s="1"/>
      <c r="F368" s="1"/>
      <c r="H368" s="1"/>
      <c r="AA368" s="2"/>
    </row>
    <row r="369" spans="2:27" x14ac:dyDescent="0.4">
      <c r="B369" s="1"/>
      <c r="F369" s="1"/>
      <c r="H369" s="1"/>
      <c r="AA369" s="2"/>
    </row>
    <row r="370" spans="2:27" x14ac:dyDescent="0.4">
      <c r="B370" s="1"/>
      <c r="F370" s="1"/>
      <c r="AA370" s="2"/>
    </row>
    <row r="371" spans="2:27" x14ac:dyDescent="0.4">
      <c r="B371" s="1"/>
      <c r="F371" s="1"/>
      <c r="AA371" s="2"/>
    </row>
    <row r="372" spans="2:27" x14ac:dyDescent="0.4">
      <c r="B372" s="1"/>
      <c r="F372" s="1"/>
      <c r="H372" s="1"/>
      <c r="AA372" s="2"/>
    </row>
    <row r="373" spans="2:27" x14ac:dyDescent="0.4">
      <c r="B373" s="1"/>
      <c r="F373" s="1"/>
      <c r="AA373" s="2"/>
    </row>
    <row r="374" spans="2:27" x14ac:dyDescent="0.4">
      <c r="B374" s="1"/>
      <c r="F374" s="1"/>
      <c r="AA374" s="2"/>
    </row>
    <row r="375" spans="2:27" x14ac:dyDescent="0.4">
      <c r="B375" s="1"/>
      <c r="F375" s="1"/>
      <c r="H375" s="1"/>
      <c r="AA375" s="2"/>
    </row>
    <row r="376" spans="2:27" x14ac:dyDescent="0.4">
      <c r="B376" s="1"/>
      <c r="F376" s="1"/>
      <c r="H376" s="1"/>
      <c r="AA376" s="2"/>
    </row>
    <row r="377" spans="2:27" x14ac:dyDescent="0.4">
      <c r="B377" s="1"/>
      <c r="F377" s="1"/>
      <c r="H377" s="1"/>
      <c r="AA377" s="2"/>
    </row>
    <row r="378" spans="2:27" x14ac:dyDescent="0.4">
      <c r="B378" s="1"/>
      <c r="F378" s="1"/>
      <c r="AA378" s="2"/>
    </row>
    <row r="379" spans="2:27" x14ac:dyDescent="0.4">
      <c r="B379" s="1"/>
      <c r="F379" s="1"/>
      <c r="AA379" s="2"/>
    </row>
    <row r="380" spans="2:27" x14ac:dyDescent="0.4">
      <c r="B380" s="1"/>
      <c r="F380" s="1"/>
      <c r="AA380" s="2"/>
    </row>
    <row r="381" spans="2:27" x14ac:dyDescent="0.4">
      <c r="B381" s="1"/>
      <c r="F381" s="1"/>
      <c r="AA381" s="2"/>
    </row>
    <row r="382" spans="2:27" x14ac:dyDescent="0.4">
      <c r="B382" s="1"/>
      <c r="F382" s="1"/>
      <c r="H382" s="1"/>
      <c r="AA382" s="2"/>
    </row>
    <row r="383" spans="2:27" x14ac:dyDescent="0.4">
      <c r="B383" s="1"/>
      <c r="F383" s="1"/>
      <c r="H383" s="1"/>
      <c r="AA383" s="2"/>
    </row>
    <row r="384" spans="2:27" x14ac:dyDescent="0.4">
      <c r="B384" s="1"/>
      <c r="F384" s="1"/>
      <c r="H384" s="1"/>
      <c r="AA384" s="2"/>
    </row>
    <row r="385" spans="2:27" x14ac:dyDescent="0.4">
      <c r="B385" s="1"/>
      <c r="F385" s="1"/>
      <c r="AA385" s="2"/>
    </row>
    <row r="386" spans="2:27" x14ac:dyDescent="0.4">
      <c r="B386" s="1"/>
      <c r="F386" s="1"/>
      <c r="H386" s="1"/>
      <c r="AA386" s="2"/>
    </row>
    <row r="387" spans="2:27" x14ac:dyDescent="0.4">
      <c r="B387" s="1"/>
      <c r="F387" s="1"/>
      <c r="AA387" s="2"/>
    </row>
    <row r="388" spans="2:27" x14ac:dyDescent="0.4">
      <c r="B388" s="1"/>
      <c r="F388" s="1"/>
      <c r="H388" s="1"/>
      <c r="AA388" s="2"/>
    </row>
    <row r="389" spans="2:27" x14ac:dyDescent="0.4">
      <c r="B389" s="1"/>
      <c r="F389" s="1"/>
      <c r="AA389" s="2"/>
    </row>
    <row r="390" spans="2:27" x14ac:dyDescent="0.4">
      <c r="B390" s="1"/>
      <c r="F390" s="1"/>
      <c r="AA390" s="2"/>
    </row>
    <row r="391" spans="2:27" x14ac:dyDescent="0.4">
      <c r="B391" s="1"/>
      <c r="F391" s="1"/>
      <c r="H391" s="1"/>
      <c r="AA391" s="2"/>
    </row>
    <row r="392" spans="2:27" x14ac:dyDescent="0.4">
      <c r="B392" s="1"/>
      <c r="F392" s="1"/>
      <c r="H392" s="1"/>
      <c r="AA392" s="2"/>
    </row>
    <row r="393" spans="2:27" x14ac:dyDescent="0.4">
      <c r="B393" s="1"/>
      <c r="F393" s="1"/>
      <c r="AA393" s="2"/>
    </row>
    <row r="394" spans="2:27" x14ac:dyDescent="0.4">
      <c r="B394" s="1"/>
      <c r="F394" s="1"/>
      <c r="AA394" s="2"/>
    </row>
    <row r="395" spans="2:27" x14ac:dyDescent="0.4">
      <c r="B395" s="1"/>
      <c r="F395" s="1"/>
      <c r="AA395" s="2"/>
    </row>
    <row r="396" spans="2:27" x14ac:dyDescent="0.4">
      <c r="B396" s="1"/>
      <c r="F396" s="1"/>
      <c r="AA396" s="2"/>
    </row>
    <row r="397" spans="2:27" x14ac:dyDescent="0.4">
      <c r="B397" s="1"/>
      <c r="F397" s="1"/>
      <c r="AA397" s="2"/>
    </row>
    <row r="398" spans="2:27" x14ac:dyDescent="0.4">
      <c r="B398" s="1"/>
      <c r="F398" s="1"/>
      <c r="AA398" s="2"/>
    </row>
    <row r="399" spans="2:27" x14ac:dyDescent="0.4">
      <c r="B399" s="1"/>
      <c r="F399" s="1"/>
      <c r="H399" s="1"/>
      <c r="AA399" s="2"/>
    </row>
    <row r="400" spans="2:27" x14ac:dyDescent="0.4">
      <c r="B400" s="1"/>
      <c r="F400" s="1"/>
      <c r="AA400" s="2"/>
    </row>
    <row r="401" spans="2:27" x14ac:dyDescent="0.4">
      <c r="B401" s="1"/>
      <c r="F401" s="1"/>
      <c r="H401" s="1"/>
      <c r="AA401" s="2"/>
    </row>
    <row r="402" spans="2:27" x14ac:dyDescent="0.4">
      <c r="B402" s="1"/>
      <c r="F402" s="1"/>
      <c r="AA402" s="2"/>
    </row>
    <row r="403" spans="2:27" x14ac:dyDescent="0.4">
      <c r="B403" s="1"/>
      <c r="F403" s="1"/>
      <c r="AA403" s="2"/>
    </row>
    <row r="404" spans="2:27" x14ac:dyDescent="0.4">
      <c r="B404" s="1"/>
      <c r="F404" s="1"/>
      <c r="AA404" s="2"/>
    </row>
    <row r="405" spans="2:27" x14ac:dyDescent="0.4">
      <c r="B405" s="1"/>
      <c r="F405" s="1"/>
      <c r="AA405" s="2"/>
    </row>
    <row r="406" spans="2:27" x14ac:dyDescent="0.4">
      <c r="B406" s="1"/>
      <c r="F406" s="1"/>
      <c r="AA406" s="2"/>
    </row>
    <row r="407" spans="2:27" x14ac:dyDescent="0.4">
      <c r="B407" s="1"/>
      <c r="F407" s="1"/>
      <c r="H407" s="1"/>
      <c r="AA407" s="2"/>
    </row>
    <row r="408" spans="2:27" x14ac:dyDescent="0.4">
      <c r="B408" s="1"/>
      <c r="F408" s="1"/>
      <c r="H408" s="1"/>
      <c r="AA408" s="2"/>
    </row>
    <row r="409" spans="2:27" x14ac:dyDescent="0.4">
      <c r="B409" s="1"/>
      <c r="F409" s="1"/>
      <c r="H409" s="1"/>
      <c r="AA409" s="2"/>
    </row>
    <row r="410" spans="2:27" x14ac:dyDescent="0.4">
      <c r="B410" s="1"/>
      <c r="F410" s="1"/>
      <c r="H410" s="1"/>
      <c r="AA410" s="2"/>
    </row>
    <row r="411" spans="2:27" x14ac:dyDescent="0.4">
      <c r="B411" s="1"/>
      <c r="F411" s="1"/>
      <c r="AA411" s="2"/>
    </row>
    <row r="412" spans="2:27" x14ac:dyDescent="0.4">
      <c r="B412" s="1"/>
      <c r="F412" s="1"/>
      <c r="AA412" s="2"/>
    </row>
    <row r="413" spans="2:27" x14ac:dyDescent="0.4">
      <c r="B413" s="1"/>
      <c r="F413" s="1"/>
      <c r="H413" s="1"/>
      <c r="AA413" s="2"/>
    </row>
    <row r="414" spans="2:27" x14ac:dyDescent="0.4">
      <c r="B414" s="1"/>
      <c r="F414" s="1"/>
      <c r="H414" s="1"/>
      <c r="AA414" s="2"/>
    </row>
    <row r="415" spans="2:27" x14ac:dyDescent="0.4">
      <c r="B415" s="1"/>
      <c r="F415" s="1"/>
      <c r="H415" s="1"/>
      <c r="AA415" s="2"/>
    </row>
    <row r="416" spans="2:27" x14ac:dyDescent="0.4">
      <c r="B416" s="1"/>
      <c r="F416" s="1"/>
      <c r="H416" s="1"/>
      <c r="AA416" s="2"/>
    </row>
    <row r="417" spans="2:27" x14ac:dyDescent="0.4">
      <c r="B417" s="1"/>
      <c r="F417" s="1"/>
      <c r="H417" s="1"/>
      <c r="AA417" s="2"/>
    </row>
    <row r="418" spans="2:27" x14ac:dyDescent="0.4">
      <c r="B418" s="1"/>
      <c r="F418" s="1"/>
      <c r="AA418" s="2"/>
    </row>
    <row r="419" spans="2:27" x14ac:dyDescent="0.4">
      <c r="B419" s="1"/>
      <c r="F419" s="1"/>
      <c r="AA419" s="2"/>
    </row>
    <row r="420" spans="2:27" x14ac:dyDescent="0.4">
      <c r="B420" s="1"/>
      <c r="F420" s="1"/>
      <c r="H420" s="1"/>
      <c r="AA420" s="2"/>
    </row>
    <row r="421" spans="2:27" x14ac:dyDescent="0.4">
      <c r="B421" s="1"/>
      <c r="F421" s="1"/>
      <c r="H421" s="1"/>
      <c r="AA421" s="2"/>
    </row>
    <row r="422" spans="2:27" x14ac:dyDescent="0.4">
      <c r="B422" s="1"/>
      <c r="F422" s="1"/>
      <c r="AA422" s="2"/>
    </row>
    <row r="423" spans="2:27" x14ac:dyDescent="0.4">
      <c r="B423" s="1"/>
      <c r="F423" s="1"/>
      <c r="AA423" s="2"/>
    </row>
    <row r="424" spans="2:27" x14ac:dyDescent="0.4">
      <c r="B424" s="1"/>
      <c r="F424" s="1"/>
      <c r="H424" s="1"/>
      <c r="AA424" s="2"/>
    </row>
    <row r="425" spans="2:27" x14ac:dyDescent="0.4">
      <c r="B425" s="1"/>
      <c r="F425" s="1"/>
      <c r="AA425" s="2"/>
    </row>
    <row r="426" spans="2:27" x14ac:dyDescent="0.4">
      <c r="B426" s="1"/>
      <c r="F426" s="1"/>
      <c r="AA426" s="2"/>
    </row>
    <row r="427" spans="2:27" x14ac:dyDescent="0.4">
      <c r="B427" s="1"/>
      <c r="F427" s="1"/>
      <c r="H427" s="1"/>
      <c r="AA427" s="2"/>
    </row>
    <row r="428" spans="2:27" x14ac:dyDescent="0.4">
      <c r="B428" s="1"/>
      <c r="F428" s="1"/>
      <c r="H428" s="1"/>
      <c r="AA428" s="2"/>
    </row>
    <row r="429" spans="2:27" x14ac:dyDescent="0.4">
      <c r="B429" s="1"/>
      <c r="F429" s="1"/>
      <c r="H429" s="1"/>
      <c r="AA429" s="2"/>
    </row>
    <row r="430" spans="2:27" x14ac:dyDescent="0.4">
      <c r="B430" s="1"/>
      <c r="F430" s="1"/>
      <c r="H430" s="1"/>
      <c r="AA430" s="2"/>
    </row>
    <row r="431" spans="2:27" x14ac:dyDescent="0.4">
      <c r="B431" s="1"/>
      <c r="F431" s="1"/>
      <c r="H431" s="1"/>
      <c r="AA431" s="2"/>
    </row>
    <row r="432" spans="2:27" x14ac:dyDescent="0.4">
      <c r="B432" s="1"/>
      <c r="F432" s="1"/>
      <c r="AA432" s="2"/>
    </row>
    <row r="433" spans="2:27" x14ac:dyDescent="0.4">
      <c r="B433" s="1"/>
      <c r="F433" s="1"/>
      <c r="H433" s="1"/>
      <c r="AA433" s="2"/>
    </row>
    <row r="434" spans="2:27" x14ac:dyDescent="0.4">
      <c r="B434" s="1"/>
      <c r="F434" s="1"/>
      <c r="AA434" s="2"/>
    </row>
    <row r="435" spans="2:27" x14ac:dyDescent="0.4">
      <c r="B435" s="1"/>
      <c r="F435" s="1"/>
      <c r="H435" s="1"/>
      <c r="AA435" s="2"/>
    </row>
    <row r="436" spans="2:27" x14ac:dyDescent="0.4">
      <c r="B436" s="1"/>
      <c r="F436" s="1"/>
      <c r="H436" s="1"/>
      <c r="AA436" s="2"/>
    </row>
    <row r="437" spans="2:27" x14ac:dyDescent="0.4">
      <c r="B437" s="1"/>
      <c r="F437" s="1"/>
      <c r="AA437" s="2"/>
    </row>
    <row r="438" spans="2:27" x14ac:dyDescent="0.4">
      <c r="B438" s="1"/>
      <c r="F438" s="1"/>
      <c r="H438" s="1"/>
      <c r="AA438" s="2"/>
    </row>
    <row r="439" spans="2:27" x14ac:dyDescent="0.4">
      <c r="B439" s="1"/>
      <c r="F439" s="1"/>
      <c r="H439" s="1"/>
      <c r="AA439" s="2"/>
    </row>
    <row r="440" spans="2:27" x14ac:dyDescent="0.4">
      <c r="B440" s="1"/>
      <c r="F440" s="1"/>
      <c r="H440" s="1"/>
      <c r="AA440" s="2"/>
    </row>
    <row r="441" spans="2:27" x14ac:dyDescent="0.4">
      <c r="B441" s="1"/>
      <c r="F441" s="1"/>
      <c r="H441" s="1"/>
      <c r="AA441" s="2"/>
    </row>
    <row r="442" spans="2:27" x14ac:dyDescent="0.4">
      <c r="B442" s="1"/>
      <c r="F442" s="1"/>
      <c r="H442" s="1"/>
      <c r="AA442" s="2"/>
    </row>
    <row r="443" spans="2:27" x14ac:dyDescent="0.4">
      <c r="B443" s="1"/>
      <c r="F443" s="1"/>
      <c r="H443" s="1"/>
      <c r="AA443" s="2"/>
    </row>
    <row r="444" spans="2:27" x14ac:dyDescent="0.4">
      <c r="B444" s="1"/>
      <c r="F444" s="1"/>
      <c r="H444" s="1"/>
      <c r="AA444" s="2"/>
    </row>
    <row r="445" spans="2:27" x14ac:dyDescent="0.4">
      <c r="B445" s="1"/>
      <c r="F445" s="1"/>
      <c r="H445" s="1"/>
      <c r="AA445" s="2"/>
    </row>
    <row r="446" spans="2:27" x14ac:dyDescent="0.4">
      <c r="B446" s="1"/>
      <c r="F446" s="1"/>
      <c r="H446" s="1"/>
      <c r="AA446" s="2"/>
    </row>
    <row r="447" spans="2:27" x14ac:dyDescent="0.4">
      <c r="B447" s="1"/>
      <c r="F447" s="1"/>
      <c r="H447" s="1"/>
      <c r="AA447" s="2"/>
    </row>
    <row r="448" spans="2:27" x14ac:dyDescent="0.4">
      <c r="B448" s="1"/>
      <c r="F448" s="1"/>
      <c r="H448" s="1"/>
      <c r="AA448" s="2"/>
    </row>
    <row r="449" spans="2:27" x14ac:dyDescent="0.4">
      <c r="B449" s="1"/>
      <c r="F449" s="1"/>
      <c r="H449" s="1"/>
      <c r="AA449" s="2"/>
    </row>
    <row r="450" spans="2:27" x14ac:dyDescent="0.4">
      <c r="B450" s="1"/>
      <c r="F450" s="1"/>
      <c r="H450" s="1"/>
      <c r="AA450" s="2"/>
    </row>
    <row r="451" spans="2:27" x14ac:dyDescent="0.4">
      <c r="B451" s="1"/>
      <c r="F451" s="1"/>
      <c r="AA451" s="2"/>
    </row>
    <row r="452" spans="2:27" x14ac:dyDescent="0.4">
      <c r="B452" s="1"/>
      <c r="F452" s="1"/>
      <c r="H452" s="1"/>
      <c r="AA452" s="2"/>
    </row>
    <row r="453" spans="2:27" x14ac:dyDescent="0.4">
      <c r="B453" s="1"/>
      <c r="F453" s="1"/>
      <c r="AA453" s="2"/>
    </row>
    <row r="454" spans="2:27" x14ac:dyDescent="0.4">
      <c r="B454" s="1"/>
      <c r="F454" s="1"/>
      <c r="AA454" s="2"/>
    </row>
    <row r="455" spans="2:27" x14ac:dyDescent="0.4">
      <c r="B455" s="1"/>
      <c r="F455" s="1"/>
      <c r="H455" s="1"/>
      <c r="AA455" s="2"/>
    </row>
    <row r="456" spans="2:27" x14ac:dyDescent="0.4">
      <c r="B456" s="1"/>
      <c r="F456" s="1"/>
      <c r="H456" s="1"/>
      <c r="AA456" s="2"/>
    </row>
    <row r="457" spans="2:27" x14ac:dyDescent="0.4">
      <c r="B457" s="1"/>
      <c r="F457" s="1"/>
      <c r="H457" s="1"/>
      <c r="AA457" s="2"/>
    </row>
    <row r="458" spans="2:27" x14ac:dyDescent="0.4">
      <c r="B458" s="1"/>
      <c r="F458" s="1"/>
      <c r="H458" s="1"/>
      <c r="AA458" s="2"/>
    </row>
    <row r="459" spans="2:27" x14ac:dyDescent="0.4">
      <c r="B459" s="1"/>
      <c r="F459" s="1"/>
      <c r="H459" s="1"/>
      <c r="AA459" s="2"/>
    </row>
    <row r="460" spans="2:27" x14ac:dyDescent="0.4">
      <c r="B460" s="1"/>
      <c r="F460" s="1"/>
      <c r="H460" s="1"/>
      <c r="AA460" s="2"/>
    </row>
    <row r="461" spans="2:27" x14ac:dyDescent="0.4">
      <c r="B461" s="1"/>
      <c r="F461" s="1"/>
      <c r="AA461" s="2"/>
    </row>
    <row r="462" spans="2:27" x14ac:dyDescent="0.4">
      <c r="B462" s="1"/>
      <c r="F462" s="1"/>
      <c r="H462" s="1"/>
      <c r="AA462" s="2"/>
    </row>
    <row r="463" spans="2:27" x14ac:dyDescent="0.4">
      <c r="B463" s="1"/>
      <c r="F463" s="1"/>
      <c r="H463" s="1"/>
      <c r="AA463" s="2"/>
    </row>
    <row r="464" spans="2:27" x14ac:dyDescent="0.4">
      <c r="B464" s="1"/>
      <c r="F464" s="1"/>
      <c r="H464" s="1"/>
      <c r="AA464" s="2"/>
    </row>
    <row r="465" spans="2:27" x14ac:dyDescent="0.4">
      <c r="B465" s="1"/>
      <c r="F465" s="1"/>
      <c r="AA465" s="2"/>
    </row>
    <row r="466" spans="2:27" x14ac:dyDescent="0.4">
      <c r="B466" s="1"/>
      <c r="F466" s="1"/>
      <c r="H466" s="1"/>
      <c r="AA466" s="2"/>
    </row>
    <row r="467" spans="2:27" x14ac:dyDescent="0.4">
      <c r="B467" s="1"/>
      <c r="F467" s="1"/>
      <c r="H467" s="1"/>
      <c r="AA467" s="2"/>
    </row>
    <row r="468" spans="2:27" x14ac:dyDescent="0.4">
      <c r="B468" s="1"/>
      <c r="F468" s="1"/>
      <c r="H468" s="1"/>
      <c r="AA468" s="2"/>
    </row>
    <row r="469" spans="2:27" x14ac:dyDescent="0.4">
      <c r="B469" s="1"/>
      <c r="F469" s="1"/>
      <c r="H469" s="1"/>
      <c r="AA469" s="2"/>
    </row>
    <row r="470" spans="2:27" x14ac:dyDescent="0.4">
      <c r="B470" s="1"/>
      <c r="F470" s="1"/>
      <c r="H470" s="1"/>
      <c r="AA470" s="2"/>
    </row>
    <row r="471" spans="2:27" x14ac:dyDescent="0.4">
      <c r="B471" s="1"/>
      <c r="F471" s="1"/>
      <c r="H471" s="1"/>
      <c r="AA471" s="2"/>
    </row>
    <row r="472" spans="2:27" x14ac:dyDescent="0.4">
      <c r="B472" s="1"/>
      <c r="F472" s="1"/>
      <c r="H472" s="1"/>
      <c r="AA472" s="2"/>
    </row>
    <row r="473" spans="2:27" x14ac:dyDescent="0.4">
      <c r="B473" s="1"/>
      <c r="F473" s="1"/>
      <c r="H473" s="1"/>
      <c r="AA473" s="2"/>
    </row>
    <row r="474" spans="2:27" x14ac:dyDescent="0.4">
      <c r="B474" s="1"/>
      <c r="F474" s="1"/>
      <c r="H474" s="1"/>
      <c r="AA474" s="2"/>
    </row>
    <row r="475" spans="2:27" x14ac:dyDescent="0.4">
      <c r="B475" s="1"/>
      <c r="F475" s="1"/>
      <c r="H475" s="1"/>
      <c r="AA475" s="2"/>
    </row>
    <row r="476" spans="2:27" x14ac:dyDescent="0.4">
      <c r="B476" s="1"/>
      <c r="F476" s="1"/>
      <c r="H476" s="1"/>
      <c r="AA476" s="2"/>
    </row>
    <row r="477" spans="2:27" x14ac:dyDescent="0.4">
      <c r="B477" s="1"/>
      <c r="F477" s="1"/>
      <c r="H477" s="1"/>
      <c r="AA477" s="2"/>
    </row>
    <row r="478" spans="2:27" x14ac:dyDescent="0.4">
      <c r="B478" s="1"/>
      <c r="F478" s="1"/>
      <c r="H478" s="1"/>
      <c r="AA478" s="2"/>
    </row>
    <row r="479" spans="2:27" x14ac:dyDescent="0.4">
      <c r="B479" s="1"/>
      <c r="F479" s="1"/>
      <c r="H479" s="1"/>
      <c r="AA479" s="2"/>
    </row>
    <row r="480" spans="2:27" x14ac:dyDescent="0.4">
      <c r="B480" s="1"/>
      <c r="F480" s="1"/>
      <c r="H480" s="1"/>
      <c r="AA480" s="2"/>
    </row>
    <row r="481" spans="2:27" x14ac:dyDescent="0.4">
      <c r="B481" s="1"/>
      <c r="F481" s="1"/>
      <c r="H481" s="1"/>
      <c r="AA481" s="2"/>
    </row>
    <row r="482" spans="2:27" x14ac:dyDescent="0.4">
      <c r="B482" s="1"/>
      <c r="F482" s="1"/>
      <c r="H482" s="1"/>
      <c r="AA482" s="2"/>
    </row>
    <row r="483" spans="2:27" x14ac:dyDescent="0.4">
      <c r="B483" s="1"/>
      <c r="F483" s="1"/>
      <c r="AA483" s="2"/>
    </row>
    <row r="484" spans="2:27" x14ac:dyDescent="0.4">
      <c r="B484" s="1"/>
      <c r="F484" s="1"/>
      <c r="H484" s="1"/>
      <c r="AA484" s="2"/>
    </row>
    <row r="485" spans="2:27" x14ac:dyDescent="0.4">
      <c r="B485" s="1"/>
      <c r="F485" s="1"/>
      <c r="H485" s="1"/>
      <c r="AA485" s="2"/>
    </row>
    <row r="486" spans="2:27" x14ac:dyDescent="0.4">
      <c r="B486" s="1"/>
      <c r="F486" s="1"/>
      <c r="H486" s="1"/>
      <c r="AA486" s="2"/>
    </row>
    <row r="487" spans="2:27" x14ac:dyDescent="0.4">
      <c r="B487" s="1"/>
      <c r="F487" s="1"/>
      <c r="H487" s="1"/>
      <c r="AA487" s="2"/>
    </row>
    <row r="488" spans="2:27" x14ac:dyDescent="0.4">
      <c r="B488" s="1"/>
      <c r="F488" s="1"/>
      <c r="H488" s="1"/>
      <c r="AA488" s="2"/>
    </row>
    <row r="489" spans="2:27" x14ac:dyDescent="0.4">
      <c r="B489" s="1"/>
      <c r="F489" s="1"/>
      <c r="H489" s="1"/>
      <c r="AA489" s="2"/>
    </row>
    <row r="490" spans="2:27" x14ac:dyDescent="0.4">
      <c r="B490" s="1"/>
      <c r="F490" s="1"/>
      <c r="AA490" s="2"/>
    </row>
    <row r="491" spans="2:27" x14ac:dyDescent="0.4">
      <c r="B491" s="1"/>
      <c r="F491" s="1"/>
      <c r="H491" s="1"/>
      <c r="AA491" s="2"/>
    </row>
    <row r="492" spans="2:27" x14ac:dyDescent="0.4">
      <c r="B492" s="1"/>
      <c r="F492" s="1"/>
      <c r="H492" s="1"/>
      <c r="AA492" s="2"/>
    </row>
    <row r="493" spans="2:27" x14ac:dyDescent="0.4">
      <c r="B493" s="1"/>
      <c r="F493" s="1"/>
      <c r="H493" s="1"/>
      <c r="AA493" s="2"/>
    </row>
    <row r="494" spans="2:27" x14ac:dyDescent="0.4">
      <c r="B494" s="1"/>
      <c r="F494" s="1"/>
      <c r="H494" s="1"/>
      <c r="AA494" s="2"/>
    </row>
    <row r="495" spans="2:27" x14ac:dyDescent="0.4">
      <c r="B495" s="1"/>
      <c r="F495" s="1"/>
      <c r="AA495" s="2"/>
    </row>
    <row r="496" spans="2:27" x14ac:dyDescent="0.4">
      <c r="B496" s="1"/>
      <c r="F496" s="1"/>
      <c r="H496" s="1"/>
      <c r="AA496" s="2"/>
    </row>
    <row r="497" spans="2:27" x14ac:dyDescent="0.4">
      <c r="B497" s="1"/>
      <c r="F497" s="1"/>
      <c r="H497" s="1"/>
      <c r="AA497" s="2"/>
    </row>
    <row r="498" spans="2:27" x14ac:dyDescent="0.4">
      <c r="B498" s="1"/>
      <c r="F498" s="1"/>
      <c r="H498" s="1"/>
      <c r="AA498" s="2"/>
    </row>
    <row r="499" spans="2:27" x14ac:dyDescent="0.4">
      <c r="B499" s="1"/>
      <c r="F499" s="1"/>
      <c r="H499" s="1"/>
      <c r="AA499" s="2"/>
    </row>
    <row r="500" spans="2:27" x14ac:dyDescent="0.4">
      <c r="B500" s="1"/>
      <c r="F500" s="1"/>
      <c r="H500" s="1"/>
      <c r="AA500" s="2"/>
    </row>
    <row r="501" spans="2:27" x14ac:dyDescent="0.4">
      <c r="B501" s="1"/>
      <c r="F501" s="1"/>
      <c r="H501" s="1"/>
      <c r="AA501" s="2"/>
    </row>
    <row r="502" spans="2:27" x14ac:dyDescent="0.4">
      <c r="B502" s="1"/>
      <c r="F502" s="1"/>
      <c r="H502" s="1"/>
      <c r="AA502" s="2"/>
    </row>
    <row r="503" spans="2:27" x14ac:dyDescent="0.4">
      <c r="B503" s="1"/>
      <c r="F503" s="1"/>
      <c r="AA503" s="2"/>
    </row>
    <row r="504" spans="2:27" x14ac:dyDescent="0.4">
      <c r="B504" s="1"/>
      <c r="F504" s="1"/>
      <c r="H504" s="1"/>
      <c r="AA504" s="2"/>
    </row>
    <row r="505" spans="2:27" x14ac:dyDescent="0.4">
      <c r="B505" s="1"/>
      <c r="F505" s="1"/>
      <c r="AA505" s="2"/>
    </row>
    <row r="506" spans="2:27" x14ac:dyDescent="0.4">
      <c r="B506" s="1"/>
      <c r="F506" s="1"/>
      <c r="H506" s="1"/>
      <c r="AA506" s="2"/>
    </row>
    <row r="507" spans="2:27" x14ac:dyDescent="0.4">
      <c r="B507" s="1"/>
      <c r="F507" s="1"/>
      <c r="H507" s="1"/>
      <c r="AA507" s="2"/>
    </row>
    <row r="508" spans="2:27" x14ac:dyDescent="0.4">
      <c r="B508" s="1"/>
      <c r="F508" s="1"/>
      <c r="AA508" s="2"/>
    </row>
    <row r="509" spans="2:27" x14ac:dyDescent="0.4">
      <c r="B509" s="1"/>
      <c r="F509" s="1"/>
      <c r="H509" s="1"/>
      <c r="AA509" s="2"/>
    </row>
    <row r="510" spans="2:27" x14ac:dyDescent="0.4">
      <c r="B510" s="1"/>
      <c r="F510" s="1"/>
      <c r="H510" s="1"/>
      <c r="AA510" s="2"/>
    </row>
    <row r="511" spans="2:27" x14ac:dyDescent="0.4">
      <c r="B511" s="1"/>
      <c r="F511" s="1"/>
      <c r="H511" s="1"/>
      <c r="AA511" s="2"/>
    </row>
    <row r="512" spans="2:27" x14ac:dyDescent="0.4">
      <c r="B512" s="1"/>
      <c r="F512" s="1"/>
      <c r="H512" s="1"/>
      <c r="AA512" s="2"/>
    </row>
    <row r="513" spans="2:27" x14ac:dyDescent="0.4">
      <c r="B513" s="1"/>
      <c r="F513" s="1"/>
      <c r="H513" s="1"/>
      <c r="AA513" s="2"/>
    </row>
    <row r="514" spans="2:27" x14ac:dyDescent="0.4">
      <c r="B514" s="1"/>
      <c r="F514" s="1"/>
      <c r="H514" s="1"/>
      <c r="AA514" s="2"/>
    </row>
    <row r="515" spans="2:27" x14ac:dyDescent="0.4">
      <c r="B515" s="1"/>
      <c r="F515" s="1"/>
      <c r="H515" s="1"/>
      <c r="AA515" s="2"/>
    </row>
    <row r="516" spans="2:27" x14ac:dyDescent="0.4">
      <c r="B516" s="1"/>
      <c r="F516" s="1"/>
      <c r="H516" s="1"/>
      <c r="AA516" s="2"/>
    </row>
    <row r="517" spans="2:27" x14ac:dyDescent="0.4">
      <c r="B517" s="1"/>
      <c r="F517" s="1"/>
      <c r="H517" s="1"/>
      <c r="AA517" s="2"/>
    </row>
    <row r="518" spans="2:27" x14ac:dyDescent="0.4">
      <c r="B518" s="1"/>
      <c r="F518" s="1"/>
      <c r="H518" s="1"/>
      <c r="AA518" s="2"/>
    </row>
    <row r="519" spans="2:27" x14ac:dyDescent="0.4">
      <c r="B519" s="1"/>
      <c r="F519" s="1"/>
      <c r="H519" s="1"/>
      <c r="AA519" s="2"/>
    </row>
    <row r="520" spans="2:27" x14ac:dyDescent="0.4">
      <c r="B520" s="1"/>
      <c r="F520" s="1"/>
      <c r="H520" s="1"/>
      <c r="AA520" s="2"/>
    </row>
    <row r="521" spans="2:27" x14ac:dyDescent="0.4">
      <c r="B521" s="1"/>
      <c r="F521" s="1"/>
      <c r="H521" s="1"/>
      <c r="AA521" s="2"/>
    </row>
    <row r="522" spans="2:27" x14ac:dyDescent="0.4">
      <c r="B522" s="1"/>
      <c r="F522" s="1"/>
      <c r="H522" s="1"/>
      <c r="AA522" s="2"/>
    </row>
    <row r="523" spans="2:27" x14ac:dyDescent="0.4">
      <c r="B523" s="1"/>
      <c r="F523" s="1"/>
      <c r="H523" s="1"/>
      <c r="AA523" s="2"/>
    </row>
    <row r="524" spans="2:27" x14ac:dyDescent="0.4">
      <c r="B524" s="1"/>
      <c r="F524" s="1"/>
      <c r="H524" s="1"/>
      <c r="AA524" s="2"/>
    </row>
    <row r="525" spans="2:27" x14ac:dyDescent="0.4">
      <c r="B525" s="1"/>
      <c r="F525" s="1"/>
      <c r="AA525" s="2"/>
    </row>
    <row r="526" spans="2:27" x14ac:dyDescent="0.4">
      <c r="B526" s="1"/>
      <c r="F526" s="1"/>
      <c r="H526" s="1"/>
      <c r="AA526" s="2"/>
    </row>
    <row r="527" spans="2:27" x14ac:dyDescent="0.4">
      <c r="B527" s="1"/>
      <c r="F527" s="1"/>
      <c r="H527" s="1"/>
      <c r="AA527" s="2"/>
    </row>
    <row r="528" spans="2:27" x14ac:dyDescent="0.4">
      <c r="B528" s="1"/>
      <c r="F528" s="1"/>
      <c r="H528" s="1"/>
      <c r="AA528" s="2"/>
    </row>
    <row r="529" spans="2:27" x14ac:dyDescent="0.4">
      <c r="B529" s="1"/>
      <c r="F529" s="1"/>
      <c r="H529" s="1"/>
      <c r="AA529" s="2"/>
    </row>
    <row r="530" spans="2:27" x14ac:dyDescent="0.4">
      <c r="B530" s="1"/>
      <c r="F530" s="1"/>
      <c r="H530" s="1"/>
      <c r="AA530" s="2"/>
    </row>
    <row r="531" spans="2:27" x14ac:dyDescent="0.4">
      <c r="B531" s="1"/>
      <c r="F531" s="1"/>
      <c r="AA531" s="2"/>
    </row>
    <row r="532" spans="2:27" x14ac:dyDescent="0.4">
      <c r="B532" s="1"/>
      <c r="F532" s="1"/>
      <c r="H532" s="1"/>
      <c r="AA532" s="2"/>
    </row>
    <row r="533" spans="2:27" x14ac:dyDescent="0.4">
      <c r="B533" s="1"/>
      <c r="F533" s="1"/>
      <c r="H533" s="1"/>
      <c r="AA533" s="2"/>
    </row>
    <row r="534" spans="2:27" x14ac:dyDescent="0.4">
      <c r="B534" s="1"/>
      <c r="F534" s="1"/>
      <c r="AA534" s="2"/>
    </row>
    <row r="535" spans="2:27" x14ac:dyDescent="0.4">
      <c r="B535" s="1"/>
      <c r="F535" s="1"/>
      <c r="H535" s="1"/>
      <c r="AA535" s="2"/>
    </row>
    <row r="536" spans="2:27" x14ac:dyDescent="0.4">
      <c r="B536" s="1"/>
      <c r="F536" s="1"/>
      <c r="H536" s="1"/>
      <c r="AA536" s="2"/>
    </row>
    <row r="537" spans="2:27" x14ac:dyDescent="0.4">
      <c r="B537" s="1"/>
      <c r="F537" s="1"/>
      <c r="H537" s="1"/>
      <c r="AA537" s="2"/>
    </row>
    <row r="538" spans="2:27" x14ac:dyDescent="0.4">
      <c r="B538" s="1"/>
      <c r="F538" s="1"/>
      <c r="AA538" s="2"/>
    </row>
    <row r="539" spans="2:27" x14ac:dyDescent="0.4">
      <c r="B539" s="1"/>
      <c r="F539" s="1"/>
      <c r="H539" s="1"/>
      <c r="AA539" s="2"/>
    </row>
    <row r="540" spans="2:27" x14ac:dyDescent="0.4">
      <c r="B540" s="1"/>
      <c r="F540" s="1"/>
      <c r="H540" s="1"/>
      <c r="AA540" s="2"/>
    </row>
    <row r="541" spans="2:27" x14ac:dyDescent="0.4">
      <c r="B541" s="1"/>
      <c r="F541" s="1"/>
      <c r="H541" s="1"/>
      <c r="AA541" s="2"/>
    </row>
    <row r="542" spans="2:27" x14ac:dyDescent="0.4">
      <c r="B542" s="1"/>
      <c r="F542" s="1"/>
      <c r="H542" s="1"/>
      <c r="AA542" s="2"/>
    </row>
    <row r="543" spans="2:27" x14ac:dyDescent="0.4">
      <c r="B543" s="1"/>
      <c r="F543" s="1"/>
      <c r="H543" s="1"/>
      <c r="AA543" s="2"/>
    </row>
    <row r="544" spans="2:27" x14ac:dyDescent="0.4">
      <c r="B544" s="1"/>
      <c r="F544" s="1"/>
      <c r="H544" s="1"/>
      <c r="AA544" s="2"/>
    </row>
    <row r="545" spans="2:27" x14ac:dyDescent="0.4">
      <c r="B545" s="1"/>
      <c r="F545" s="1"/>
      <c r="H545" s="1"/>
      <c r="AA545" s="2"/>
    </row>
    <row r="546" spans="2:27" x14ac:dyDescent="0.4">
      <c r="B546" s="1"/>
      <c r="F546" s="1"/>
      <c r="H546" s="1"/>
      <c r="AA546" s="2"/>
    </row>
    <row r="547" spans="2:27" x14ac:dyDescent="0.4">
      <c r="B547" s="1"/>
      <c r="F547" s="1"/>
      <c r="AA547" s="2"/>
    </row>
    <row r="548" spans="2:27" x14ac:dyDescent="0.4">
      <c r="B548" s="1"/>
      <c r="F548" s="1"/>
      <c r="H548" s="1"/>
      <c r="AA548" s="2"/>
    </row>
    <row r="549" spans="2:27" x14ac:dyDescent="0.4">
      <c r="B549" s="1"/>
      <c r="F549" s="1"/>
      <c r="AA549" s="2"/>
    </row>
    <row r="550" spans="2:27" x14ac:dyDescent="0.4">
      <c r="B550" s="1"/>
      <c r="F550" s="1"/>
      <c r="H550" s="1"/>
      <c r="AA550" s="2"/>
    </row>
    <row r="551" spans="2:27" x14ac:dyDescent="0.4">
      <c r="B551" s="1"/>
      <c r="F551" s="1"/>
      <c r="H551" s="1"/>
      <c r="AA551" s="2"/>
    </row>
    <row r="552" spans="2:27" x14ac:dyDescent="0.4">
      <c r="B552" s="1"/>
      <c r="F552" s="1"/>
      <c r="H552" s="1"/>
      <c r="AA552" s="2"/>
    </row>
    <row r="553" spans="2:27" x14ac:dyDescent="0.4">
      <c r="B553" s="1"/>
      <c r="F553" s="1"/>
      <c r="H553" s="1"/>
      <c r="AA553" s="2"/>
    </row>
    <row r="554" spans="2:27" x14ac:dyDescent="0.4">
      <c r="B554" s="1"/>
      <c r="F554" s="1"/>
      <c r="H554" s="1"/>
      <c r="AA554" s="2"/>
    </row>
    <row r="555" spans="2:27" x14ac:dyDescent="0.4">
      <c r="B555" s="1"/>
      <c r="F555" s="1"/>
      <c r="H555" s="1"/>
      <c r="AA555" s="2"/>
    </row>
    <row r="556" spans="2:27" x14ac:dyDescent="0.4">
      <c r="B556" s="1"/>
      <c r="F556" s="1"/>
      <c r="H556" s="1"/>
      <c r="AA556" s="2"/>
    </row>
    <row r="557" spans="2:27" x14ac:dyDescent="0.4">
      <c r="B557" s="1"/>
      <c r="F557" s="1"/>
      <c r="H557" s="1"/>
      <c r="AA557" s="2"/>
    </row>
    <row r="558" spans="2:27" x14ac:dyDescent="0.4">
      <c r="B558" s="1"/>
      <c r="F558" s="1"/>
      <c r="AA558" s="2"/>
    </row>
    <row r="559" spans="2:27" x14ac:dyDescent="0.4">
      <c r="B559" s="1"/>
      <c r="F559" s="1"/>
      <c r="H559" s="1"/>
      <c r="AA559" s="2"/>
    </row>
    <row r="560" spans="2:27" x14ac:dyDescent="0.4">
      <c r="B560" s="1"/>
      <c r="F560" s="1"/>
      <c r="H560" s="1"/>
      <c r="AA560" s="2"/>
    </row>
    <row r="561" spans="2:27" x14ac:dyDescent="0.4">
      <c r="B561" s="1"/>
      <c r="F561" s="1"/>
      <c r="H561" s="1"/>
      <c r="AA561" s="2"/>
    </row>
    <row r="562" spans="2:27" x14ac:dyDescent="0.4">
      <c r="B562" s="1"/>
      <c r="F562" s="1"/>
      <c r="H562" s="1"/>
      <c r="AA562" s="2"/>
    </row>
    <row r="563" spans="2:27" x14ac:dyDescent="0.4">
      <c r="B563" s="1"/>
      <c r="F563" s="1"/>
      <c r="H563" s="1"/>
      <c r="AA563" s="2"/>
    </row>
    <row r="564" spans="2:27" x14ac:dyDescent="0.4">
      <c r="B564" s="1"/>
      <c r="F564" s="1"/>
      <c r="H564" s="1"/>
      <c r="AA564" s="2"/>
    </row>
    <row r="565" spans="2:27" x14ac:dyDescent="0.4">
      <c r="B565" s="1"/>
      <c r="F565" s="1"/>
      <c r="H565" s="1"/>
      <c r="AA565" s="2"/>
    </row>
    <row r="566" spans="2:27" x14ac:dyDescent="0.4">
      <c r="B566" s="1"/>
      <c r="F566" s="1"/>
      <c r="H566" s="1"/>
      <c r="AA566" s="2"/>
    </row>
    <row r="567" spans="2:27" x14ac:dyDescent="0.4">
      <c r="B567" s="1"/>
      <c r="F567" s="1"/>
      <c r="H567" s="1"/>
      <c r="AA567" s="2"/>
    </row>
    <row r="568" spans="2:27" x14ac:dyDescent="0.4">
      <c r="B568" s="1"/>
      <c r="F568" s="1"/>
      <c r="H568" s="1"/>
      <c r="AA568" s="2"/>
    </row>
    <row r="569" spans="2:27" x14ac:dyDescent="0.4">
      <c r="B569" s="1"/>
      <c r="F569" s="1"/>
      <c r="H569" s="1"/>
      <c r="AA569" s="2"/>
    </row>
    <row r="570" spans="2:27" x14ac:dyDescent="0.4">
      <c r="B570" s="1"/>
      <c r="F570" s="1"/>
      <c r="H570" s="1"/>
      <c r="AA570" s="2"/>
    </row>
    <row r="571" spans="2:27" x14ac:dyDescent="0.4">
      <c r="B571" s="1"/>
      <c r="F571" s="1"/>
      <c r="H571" s="1"/>
      <c r="AA571" s="2"/>
    </row>
    <row r="572" spans="2:27" x14ac:dyDescent="0.4">
      <c r="B572" s="1"/>
      <c r="F572" s="1"/>
      <c r="AA572" s="2"/>
    </row>
    <row r="573" spans="2:27" x14ac:dyDescent="0.4">
      <c r="B573" s="1"/>
      <c r="F573" s="1"/>
      <c r="AA573" s="2"/>
    </row>
    <row r="574" spans="2:27" x14ac:dyDescent="0.4">
      <c r="B574" s="1"/>
      <c r="F574" s="1"/>
      <c r="AA574" s="2"/>
    </row>
    <row r="575" spans="2:27" x14ac:dyDescent="0.4">
      <c r="B575" s="1"/>
      <c r="F575" s="1"/>
      <c r="H575" s="1"/>
      <c r="AA575" s="2"/>
    </row>
    <row r="576" spans="2:27" x14ac:dyDescent="0.4">
      <c r="B576" s="1"/>
      <c r="F576" s="1"/>
      <c r="H576" s="1"/>
      <c r="AA576" s="2"/>
    </row>
    <row r="577" spans="2:27" x14ac:dyDescent="0.4">
      <c r="B577" s="1"/>
      <c r="F577" s="1"/>
      <c r="H577" s="1"/>
      <c r="AA577" s="2"/>
    </row>
    <row r="578" spans="2:27" x14ac:dyDescent="0.4">
      <c r="B578" s="1"/>
      <c r="F578" s="1"/>
      <c r="H578" s="1"/>
      <c r="AA578" s="2"/>
    </row>
    <row r="579" spans="2:27" x14ac:dyDescent="0.4">
      <c r="B579" s="1"/>
      <c r="F579" s="1"/>
      <c r="AA579" s="2"/>
    </row>
    <row r="580" spans="2:27" x14ac:dyDescent="0.4">
      <c r="B580" s="1"/>
      <c r="F580" s="1"/>
      <c r="H580" s="1"/>
      <c r="AA580" s="2"/>
    </row>
    <row r="581" spans="2:27" x14ac:dyDescent="0.4">
      <c r="B581" s="1"/>
      <c r="F581" s="1"/>
      <c r="H581" s="1"/>
      <c r="AA581" s="2"/>
    </row>
    <row r="582" spans="2:27" x14ac:dyDescent="0.4">
      <c r="B582" s="1"/>
      <c r="F582" s="1"/>
      <c r="AA582" s="2"/>
    </row>
    <row r="583" spans="2:27" x14ac:dyDescent="0.4">
      <c r="B583" s="1"/>
      <c r="F583" s="1"/>
      <c r="H583" s="1"/>
      <c r="AA583" s="2"/>
    </row>
    <row r="584" spans="2:27" x14ac:dyDescent="0.4">
      <c r="B584" s="1"/>
      <c r="F584" s="1"/>
      <c r="H584" s="1"/>
      <c r="AA584" s="2"/>
    </row>
    <row r="585" spans="2:27" x14ac:dyDescent="0.4">
      <c r="B585" s="1"/>
      <c r="F585" s="1"/>
      <c r="H585" s="1"/>
      <c r="AA585" s="2"/>
    </row>
    <row r="586" spans="2:27" x14ac:dyDescent="0.4">
      <c r="B586" s="1"/>
      <c r="F586" s="1"/>
      <c r="H586" s="1"/>
      <c r="AA586" s="2"/>
    </row>
    <row r="587" spans="2:27" x14ac:dyDescent="0.4">
      <c r="B587" s="1"/>
      <c r="F587" s="1"/>
      <c r="AA587" s="2"/>
    </row>
    <row r="588" spans="2:27" x14ac:dyDescent="0.4">
      <c r="B588" s="1"/>
      <c r="F588" s="1"/>
      <c r="AA588" s="2"/>
    </row>
    <row r="589" spans="2:27" x14ac:dyDescent="0.4">
      <c r="B589" s="1"/>
      <c r="F589" s="1"/>
      <c r="AA589" s="2"/>
    </row>
    <row r="590" spans="2:27" x14ac:dyDescent="0.4">
      <c r="B590" s="1"/>
      <c r="F590" s="1"/>
      <c r="H590" s="1"/>
      <c r="AA590" s="2"/>
    </row>
    <row r="591" spans="2:27" x14ac:dyDescent="0.4">
      <c r="B591" s="1"/>
      <c r="F591" s="1"/>
      <c r="H591" s="1"/>
      <c r="AA591" s="2"/>
    </row>
    <row r="592" spans="2:27" x14ac:dyDescent="0.4">
      <c r="B592" s="1"/>
      <c r="F592" s="1"/>
      <c r="AA592" s="2"/>
    </row>
    <row r="593" spans="2:27" x14ac:dyDescent="0.4">
      <c r="B593" s="1"/>
      <c r="F593" s="1"/>
      <c r="H593" s="1"/>
      <c r="AA593" s="2"/>
    </row>
    <row r="594" spans="2:27" x14ac:dyDescent="0.4">
      <c r="B594" s="1"/>
      <c r="F594" s="1"/>
      <c r="H594" s="1"/>
      <c r="AA594" s="2"/>
    </row>
    <row r="595" spans="2:27" x14ac:dyDescent="0.4">
      <c r="B595" s="1"/>
      <c r="F595" s="1"/>
      <c r="H595" s="1"/>
      <c r="AA595" s="2"/>
    </row>
    <row r="596" spans="2:27" x14ac:dyDescent="0.4">
      <c r="B596" s="1"/>
      <c r="F596" s="1"/>
      <c r="H596" s="1"/>
      <c r="AA596" s="2"/>
    </row>
    <row r="597" spans="2:27" x14ac:dyDescent="0.4">
      <c r="B597" s="1"/>
      <c r="F597" s="1"/>
      <c r="AA597" s="2"/>
    </row>
    <row r="598" spans="2:27" x14ac:dyDescent="0.4">
      <c r="B598" s="1"/>
      <c r="F598" s="1"/>
      <c r="H598" s="1"/>
      <c r="AA598" s="2"/>
    </row>
    <row r="599" spans="2:27" x14ac:dyDescent="0.4">
      <c r="B599" s="1"/>
      <c r="F599" s="1"/>
      <c r="H599" s="1"/>
      <c r="AA599" s="2"/>
    </row>
    <row r="600" spans="2:27" x14ac:dyDescent="0.4">
      <c r="B600" s="1"/>
      <c r="F600" s="1"/>
      <c r="H600" s="1"/>
      <c r="AA600" s="2"/>
    </row>
    <row r="601" spans="2:27" x14ac:dyDescent="0.4">
      <c r="B601" s="1"/>
      <c r="F601" s="1"/>
      <c r="H601" s="1"/>
      <c r="AA601" s="2"/>
    </row>
    <row r="602" spans="2:27" x14ac:dyDescent="0.4">
      <c r="B602" s="1"/>
      <c r="F602" s="1"/>
      <c r="H602" s="1"/>
      <c r="AA602" s="2"/>
    </row>
    <row r="603" spans="2:27" x14ac:dyDescent="0.4">
      <c r="B603" s="1"/>
      <c r="F603" s="1"/>
      <c r="H603" s="1"/>
      <c r="AA603" s="2"/>
    </row>
    <row r="604" spans="2:27" x14ac:dyDescent="0.4">
      <c r="B604" s="1"/>
      <c r="F604" s="1"/>
      <c r="H604" s="1"/>
      <c r="AA604" s="2"/>
    </row>
    <row r="605" spans="2:27" x14ac:dyDescent="0.4">
      <c r="B605" s="1"/>
      <c r="F605" s="1"/>
      <c r="H605" s="1"/>
      <c r="AA605" s="2"/>
    </row>
    <row r="606" spans="2:27" x14ac:dyDescent="0.4">
      <c r="B606" s="1"/>
      <c r="F606" s="1"/>
      <c r="H606" s="1"/>
      <c r="AA606" s="2"/>
    </row>
    <row r="607" spans="2:27" x14ac:dyDescent="0.4">
      <c r="B607" s="1"/>
      <c r="F607" s="1"/>
      <c r="H607" s="1"/>
      <c r="AA607" s="2"/>
    </row>
    <row r="608" spans="2:27" x14ac:dyDescent="0.4">
      <c r="B608" s="1"/>
      <c r="F608" s="1"/>
      <c r="AA608" s="2"/>
    </row>
    <row r="609" spans="2:27" x14ac:dyDescent="0.4">
      <c r="B609" s="1"/>
      <c r="F609" s="1"/>
      <c r="AA609" s="2"/>
    </row>
    <row r="610" spans="2:27" x14ac:dyDescent="0.4">
      <c r="B610" s="1"/>
      <c r="F610" s="1"/>
      <c r="H610" s="1"/>
      <c r="AA610" s="2"/>
    </row>
    <row r="611" spans="2:27" x14ac:dyDescent="0.4">
      <c r="B611" s="1"/>
      <c r="F611" s="1"/>
      <c r="H611" s="1"/>
      <c r="AA611" s="2"/>
    </row>
    <row r="612" spans="2:27" x14ac:dyDescent="0.4">
      <c r="B612" s="1"/>
      <c r="F612" s="1"/>
      <c r="AA612" s="2"/>
    </row>
    <row r="613" spans="2:27" x14ac:dyDescent="0.4">
      <c r="B613" s="1"/>
      <c r="F613" s="1"/>
      <c r="H613" s="1"/>
      <c r="AA613" s="2"/>
    </row>
    <row r="614" spans="2:27" x14ac:dyDescent="0.4">
      <c r="B614" s="1"/>
      <c r="F614" s="1"/>
      <c r="H614" s="1"/>
      <c r="AA614" s="2"/>
    </row>
    <row r="615" spans="2:27" x14ac:dyDescent="0.4">
      <c r="B615" s="1"/>
      <c r="F615" s="1"/>
      <c r="H615" s="1"/>
      <c r="AA615" s="2"/>
    </row>
    <row r="616" spans="2:27" x14ac:dyDescent="0.4">
      <c r="B616" s="1"/>
      <c r="F616" s="1"/>
      <c r="AA616" s="2"/>
    </row>
    <row r="617" spans="2:27" x14ac:dyDescent="0.4">
      <c r="B617" s="1"/>
      <c r="F617" s="1"/>
      <c r="H617" s="1"/>
      <c r="AA617" s="2"/>
    </row>
    <row r="618" spans="2:27" x14ac:dyDescent="0.4">
      <c r="B618" s="1"/>
      <c r="F618" s="1"/>
      <c r="AA618" s="2"/>
    </row>
    <row r="619" spans="2:27" x14ac:dyDescent="0.4">
      <c r="B619" s="1"/>
      <c r="F619" s="1"/>
      <c r="H619" s="1"/>
      <c r="AA619" s="2"/>
    </row>
    <row r="620" spans="2:27" x14ac:dyDescent="0.4">
      <c r="B620" s="1"/>
      <c r="F620" s="1"/>
      <c r="H620" s="1"/>
      <c r="AA620" s="2"/>
    </row>
    <row r="621" spans="2:27" x14ac:dyDescent="0.4">
      <c r="B621" s="1"/>
      <c r="F621" s="1"/>
      <c r="H621" s="1"/>
      <c r="AA621" s="2"/>
    </row>
    <row r="622" spans="2:27" x14ac:dyDescent="0.4">
      <c r="B622" s="1"/>
      <c r="F622" s="1"/>
      <c r="AA622" s="2"/>
    </row>
    <row r="623" spans="2:27" x14ac:dyDescent="0.4">
      <c r="B623" s="1"/>
      <c r="F623" s="1"/>
      <c r="H623" s="1"/>
      <c r="AA623" s="2"/>
    </row>
    <row r="624" spans="2:27" x14ac:dyDescent="0.4">
      <c r="B624" s="1"/>
      <c r="F624" s="1"/>
      <c r="AA624" s="2"/>
    </row>
    <row r="625" spans="2:27" x14ac:dyDescent="0.4">
      <c r="B625" s="1"/>
      <c r="F625" s="1"/>
      <c r="AA625" s="2"/>
    </row>
    <row r="626" spans="2:27" x14ac:dyDescent="0.4">
      <c r="B626" s="1"/>
      <c r="F626" s="1"/>
      <c r="H626" s="1"/>
      <c r="AA626" s="2"/>
    </row>
    <row r="627" spans="2:27" x14ac:dyDescent="0.4">
      <c r="B627" s="1"/>
      <c r="F627" s="1"/>
      <c r="H627" s="1"/>
      <c r="AA627" s="2"/>
    </row>
    <row r="628" spans="2:27" x14ac:dyDescent="0.4">
      <c r="B628" s="1"/>
      <c r="F628" s="1"/>
      <c r="H628" s="1"/>
      <c r="AA628" s="2"/>
    </row>
    <row r="629" spans="2:27" x14ac:dyDescent="0.4">
      <c r="B629" s="1"/>
      <c r="F629" s="1"/>
      <c r="H629" s="1"/>
      <c r="AA629" s="2"/>
    </row>
    <row r="630" spans="2:27" x14ac:dyDescent="0.4">
      <c r="B630" s="1"/>
      <c r="F630" s="1"/>
      <c r="AA630" s="2"/>
    </row>
    <row r="631" spans="2:27" x14ac:dyDescent="0.4">
      <c r="B631" s="1"/>
      <c r="F631" s="1"/>
      <c r="H631" s="1"/>
      <c r="AA631" s="2"/>
    </row>
    <row r="632" spans="2:27" x14ac:dyDescent="0.4">
      <c r="B632" s="1"/>
      <c r="F632" s="1"/>
      <c r="AA632" s="2"/>
    </row>
    <row r="633" spans="2:27" x14ac:dyDescent="0.4">
      <c r="B633" s="1"/>
      <c r="F633" s="1"/>
      <c r="AA633" s="2"/>
    </row>
    <row r="634" spans="2:27" x14ac:dyDescent="0.4">
      <c r="B634" s="1"/>
      <c r="F634" s="1"/>
      <c r="H634" s="1"/>
      <c r="AA634" s="2"/>
    </row>
    <row r="635" spans="2:27" x14ac:dyDescent="0.4">
      <c r="B635" s="1"/>
      <c r="F635" s="1"/>
      <c r="H635" s="1"/>
      <c r="AA635" s="2"/>
    </row>
    <row r="636" spans="2:27" x14ac:dyDescent="0.4">
      <c r="B636" s="1"/>
      <c r="F636" s="1"/>
      <c r="AA636" s="2"/>
    </row>
    <row r="637" spans="2:27" x14ac:dyDescent="0.4">
      <c r="B637" s="1"/>
      <c r="F637" s="1"/>
      <c r="H637" s="1"/>
      <c r="AA637" s="2"/>
    </row>
    <row r="638" spans="2:27" x14ac:dyDescent="0.4">
      <c r="B638" s="1"/>
      <c r="F638" s="1"/>
      <c r="H638" s="1"/>
      <c r="AA638" s="2"/>
    </row>
    <row r="639" spans="2:27" x14ac:dyDescent="0.4">
      <c r="B639" s="1"/>
      <c r="F639" s="1"/>
      <c r="AA639" s="2"/>
    </row>
    <row r="640" spans="2:27" x14ac:dyDescent="0.4">
      <c r="B640" s="1"/>
      <c r="F640" s="1"/>
      <c r="H640" s="1"/>
      <c r="AA640" s="2"/>
    </row>
    <row r="641" spans="2:27" x14ac:dyDescent="0.4">
      <c r="B641" s="1"/>
      <c r="F641" s="1"/>
      <c r="H641" s="1"/>
      <c r="AA641" s="2"/>
    </row>
    <row r="642" spans="2:27" x14ac:dyDescent="0.4">
      <c r="B642" s="1"/>
      <c r="F642" s="1"/>
      <c r="H642" s="1"/>
      <c r="AA642" s="2"/>
    </row>
    <row r="643" spans="2:27" x14ac:dyDescent="0.4">
      <c r="B643" s="1"/>
      <c r="F643" s="1"/>
      <c r="H643" s="1"/>
      <c r="AA643" s="2"/>
    </row>
    <row r="644" spans="2:27" x14ac:dyDescent="0.4">
      <c r="B644" s="1"/>
      <c r="F644" s="1"/>
      <c r="H644" s="1"/>
      <c r="AA644" s="2"/>
    </row>
    <row r="645" spans="2:27" x14ac:dyDescent="0.4">
      <c r="B645" s="1"/>
      <c r="F645" s="1"/>
      <c r="AA645" s="2"/>
    </row>
    <row r="646" spans="2:27" x14ac:dyDescent="0.4">
      <c r="B646" s="1"/>
      <c r="F646" s="1"/>
      <c r="H646" s="1"/>
      <c r="AA646" s="2"/>
    </row>
    <row r="647" spans="2:27" x14ac:dyDescent="0.4">
      <c r="B647" s="1"/>
      <c r="F647" s="1"/>
      <c r="H647" s="1"/>
      <c r="AA647" s="2"/>
    </row>
    <row r="648" spans="2:27" x14ac:dyDescent="0.4">
      <c r="B648" s="1"/>
      <c r="F648" s="1"/>
      <c r="AA648" s="2"/>
    </row>
    <row r="649" spans="2:27" x14ac:dyDescent="0.4">
      <c r="B649" s="1"/>
      <c r="F649" s="1"/>
      <c r="H649" s="1"/>
      <c r="AA649" s="2"/>
    </row>
    <row r="650" spans="2:27" x14ac:dyDescent="0.4">
      <c r="B650" s="1"/>
      <c r="F650" s="1"/>
      <c r="AA650" s="2"/>
    </row>
    <row r="651" spans="2:27" x14ac:dyDescent="0.4">
      <c r="B651" s="1"/>
      <c r="F651" s="1"/>
      <c r="AA651" s="2"/>
    </row>
    <row r="652" spans="2:27" x14ac:dyDescent="0.4">
      <c r="B652" s="1"/>
      <c r="F652" s="1"/>
      <c r="H652" s="1"/>
      <c r="AA652" s="2"/>
    </row>
    <row r="653" spans="2:27" x14ac:dyDescent="0.4">
      <c r="B653" s="1"/>
      <c r="F653" s="1"/>
      <c r="AA653" s="2"/>
    </row>
    <row r="654" spans="2:27" x14ac:dyDescent="0.4">
      <c r="B654" s="1"/>
      <c r="F654" s="1"/>
      <c r="H654" s="1"/>
      <c r="AA654" s="2"/>
    </row>
    <row r="655" spans="2:27" x14ac:dyDescent="0.4">
      <c r="B655" s="1"/>
      <c r="F655" s="1"/>
      <c r="AA655" s="2"/>
    </row>
    <row r="656" spans="2:27" x14ac:dyDescent="0.4">
      <c r="B656" s="1"/>
      <c r="F656" s="1"/>
      <c r="H656" s="1"/>
      <c r="AA656" s="2"/>
    </row>
    <row r="657" spans="2:27" x14ac:dyDescent="0.4">
      <c r="B657" s="1"/>
      <c r="F657" s="1"/>
      <c r="AA657" s="2"/>
    </row>
    <row r="658" spans="2:27" x14ac:dyDescent="0.4">
      <c r="B658" s="1"/>
      <c r="F658" s="1"/>
      <c r="H658" s="1"/>
      <c r="AA658" s="2"/>
    </row>
    <row r="659" spans="2:27" x14ac:dyDescent="0.4">
      <c r="B659" s="1"/>
      <c r="F659" s="1"/>
      <c r="H659" s="1"/>
      <c r="AA659" s="2"/>
    </row>
    <row r="660" spans="2:27" x14ac:dyDescent="0.4">
      <c r="B660" s="1"/>
      <c r="F660" s="1"/>
      <c r="AA660" s="2"/>
    </row>
    <row r="661" spans="2:27" x14ac:dyDescent="0.4">
      <c r="B661" s="1"/>
      <c r="F661" s="1"/>
      <c r="H661" s="1"/>
      <c r="AA661" s="2"/>
    </row>
    <row r="662" spans="2:27" x14ac:dyDescent="0.4">
      <c r="B662" s="1"/>
      <c r="F662" s="1"/>
      <c r="AA662" s="2"/>
    </row>
    <row r="663" spans="2:27" x14ac:dyDescent="0.4">
      <c r="B663" s="1"/>
      <c r="F663" s="1"/>
      <c r="H663" s="1"/>
      <c r="AA663" s="2"/>
    </row>
    <row r="664" spans="2:27" x14ac:dyDescent="0.4">
      <c r="B664" s="1"/>
      <c r="F664" s="1"/>
      <c r="H664" s="1"/>
      <c r="AA664" s="2"/>
    </row>
    <row r="665" spans="2:27" x14ac:dyDescent="0.4">
      <c r="B665" s="1"/>
      <c r="F665" s="1"/>
      <c r="AA665" s="2"/>
    </row>
    <row r="666" spans="2:27" x14ac:dyDescent="0.4">
      <c r="B666" s="1"/>
      <c r="F666" s="1"/>
      <c r="AA666" s="2"/>
    </row>
    <row r="667" spans="2:27" x14ac:dyDescent="0.4">
      <c r="B667" s="1"/>
      <c r="F667" s="1"/>
      <c r="H667" s="1"/>
      <c r="AA667" s="2"/>
    </row>
    <row r="668" spans="2:27" x14ac:dyDescent="0.4">
      <c r="B668" s="1"/>
      <c r="F668" s="1"/>
      <c r="AA668" s="2"/>
    </row>
    <row r="669" spans="2:27" x14ac:dyDescent="0.4">
      <c r="B669" s="1"/>
      <c r="F669" s="1"/>
      <c r="AA669" s="2"/>
    </row>
    <row r="670" spans="2:27" x14ac:dyDescent="0.4">
      <c r="B670" s="1"/>
      <c r="F670" s="1"/>
      <c r="AA670" s="2"/>
    </row>
    <row r="671" spans="2:27" x14ac:dyDescent="0.4">
      <c r="B671" s="1"/>
      <c r="F671" s="1"/>
      <c r="AA671" s="2"/>
    </row>
    <row r="672" spans="2:27" x14ac:dyDescent="0.4">
      <c r="B672" s="1"/>
      <c r="F672" s="1"/>
      <c r="AA672" s="2"/>
    </row>
    <row r="673" spans="2:27" x14ac:dyDescent="0.4">
      <c r="B673" s="1"/>
      <c r="F673" s="1"/>
      <c r="H673" s="1"/>
      <c r="AA673" s="2"/>
    </row>
    <row r="674" spans="2:27" x14ac:dyDescent="0.4">
      <c r="B674" s="1"/>
      <c r="F674" s="1"/>
      <c r="AA674" s="2"/>
    </row>
    <row r="675" spans="2:27" x14ac:dyDescent="0.4">
      <c r="B675" s="1"/>
      <c r="F675" s="1"/>
      <c r="AA675" s="2"/>
    </row>
    <row r="676" spans="2:27" x14ac:dyDescent="0.4">
      <c r="B676" s="1"/>
      <c r="F676" s="1"/>
      <c r="AA676" s="2"/>
    </row>
    <row r="677" spans="2:27" x14ac:dyDescent="0.4">
      <c r="B677" s="1"/>
      <c r="F677" s="1"/>
      <c r="AA677" s="2"/>
    </row>
    <row r="678" spans="2:27" x14ac:dyDescent="0.4">
      <c r="B678" s="1"/>
      <c r="F678" s="1"/>
      <c r="AA678" s="2"/>
    </row>
    <row r="679" spans="2:27" x14ac:dyDescent="0.4">
      <c r="B679" s="1"/>
      <c r="F679" s="1"/>
      <c r="H679" s="1"/>
      <c r="AA679" s="2"/>
    </row>
    <row r="680" spans="2:27" x14ac:dyDescent="0.4">
      <c r="B680" s="1"/>
      <c r="F680" s="1"/>
      <c r="H680" s="1"/>
      <c r="AA680" s="2"/>
    </row>
    <row r="681" spans="2:27" x14ac:dyDescent="0.4">
      <c r="B681" s="1"/>
      <c r="F681" s="1"/>
      <c r="AA681" s="2"/>
    </row>
    <row r="682" spans="2:27" x14ac:dyDescent="0.4">
      <c r="B682" s="1"/>
      <c r="F682" s="1"/>
      <c r="AA682" s="2"/>
    </row>
    <row r="683" spans="2:27" x14ac:dyDescent="0.4">
      <c r="B683" s="1"/>
      <c r="F683" s="1"/>
      <c r="H683" s="1"/>
      <c r="AA683" s="2"/>
    </row>
    <row r="684" spans="2:27" x14ac:dyDescent="0.4">
      <c r="B684" s="1"/>
      <c r="F684" s="1"/>
      <c r="AA684" s="2"/>
    </row>
    <row r="685" spans="2:27" x14ac:dyDescent="0.4">
      <c r="B685" s="1"/>
      <c r="F685" s="1"/>
      <c r="AA685" s="2"/>
    </row>
    <row r="686" spans="2:27" x14ac:dyDescent="0.4">
      <c r="B686" s="1"/>
      <c r="F686" s="1"/>
      <c r="AA686" s="2"/>
    </row>
    <row r="687" spans="2:27" x14ac:dyDescent="0.4">
      <c r="B687" s="1"/>
      <c r="F687" s="1"/>
      <c r="AA687" s="2"/>
    </row>
    <row r="688" spans="2:27" x14ac:dyDescent="0.4">
      <c r="B688" s="1"/>
      <c r="F688" s="1"/>
      <c r="AA688" s="2"/>
    </row>
    <row r="689" spans="2:27" x14ac:dyDescent="0.4">
      <c r="B689" s="1"/>
      <c r="F689" s="1"/>
      <c r="H689" s="1"/>
      <c r="AA689" s="2"/>
    </row>
    <row r="690" spans="2:27" x14ac:dyDescent="0.4">
      <c r="B690" s="1"/>
      <c r="F690" s="1"/>
      <c r="H690" s="1"/>
      <c r="AA690" s="2"/>
    </row>
    <row r="691" spans="2:27" x14ac:dyDescent="0.4">
      <c r="B691" s="1"/>
      <c r="F691" s="1"/>
      <c r="H691" s="1"/>
      <c r="AA691" s="2"/>
    </row>
    <row r="692" spans="2:27" x14ac:dyDescent="0.4">
      <c r="B692" s="1"/>
      <c r="F692" s="1"/>
      <c r="H692" s="1"/>
      <c r="AA692" s="2"/>
    </row>
    <row r="693" spans="2:27" x14ac:dyDescent="0.4">
      <c r="B693" s="1"/>
      <c r="F693" s="1"/>
      <c r="H693" s="1"/>
      <c r="AA693" s="2"/>
    </row>
    <row r="694" spans="2:27" x14ac:dyDescent="0.4">
      <c r="B694" s="1"/>
      <c r="F694" s="1"/>
      <c r="AA694" s="2"/>
    </row>
    <row r="695" spans="2:27" x14ac:dyDescent="0.4">
      <c r="B695" s="1"/>
      <c r="F695" s="1"/>
      <c r="AA695" s="2"/>
    </row>
    <row r="696" spans="2:27" x14ac:dyDescent="0.4">
      <c r="B696" s="1"/>
      <c r="F696" s="1"/>
      <c r="H696" s="1"/>
      <c r="AA696" s="2"/>
    </row>
    <row r="697" spans="2:27" x14ac:dyDescent="0.4">
      <c r="B697" s="1"/>
      <c r="F697" s="1"/>
      <c r="H697" s="1"/>
      <c r="AA697" s="2"/>
    </row>
    <row r="698" spans="2:27" x14ac:dyDescent="0.4">
      <c r="B698" s="1"/>
      <c r="F698" s="1"/>
      <c r="AA698" s="2"/>
    </row>
    <row r="699" spans="2:27" x14ac:dyDescent="0.4">
      <c r="B699" s="1"/>
      <c r="F699" s="1"/>
      <c r="AA699" s="2"/>
    </row>
    <row r="700" spans="2:27" x14ac:dyDescent="0.4">
      <c r="B700" s="1"/>
      <c r="F700" s="1"/>
      <c r="AA700" s="2"/>
    </row>
    <row r="701" spans="2:27" x14ac:dyDescent="0.4">
      <c r="B701" s="1"/>
      <c r="F701" s="1"/>
      <c r="AA701" s="2"/>
    </row>
    <row r="702" spans="2:27" x14ac:dyDescent="0.4">
      <c r="B702" s="1"/>
      <c r="F702" s="1"/>
      <c r="H702" s="1"/>
      <c r="AA702" s="2"/>
    </row>
    <row r="703" spans="2:27" x14ac:dyDescent="0.4">
      <c r="B703" s="1"/>
      <c r="F703" s="1"/>
      <c r="AA703" s="2"/>
    </row>
    <row r="704" spans="2:27" x14ac:dyDescent="0.4">
      <c r="B704" s="1"/>
      <c r="F704" s="1"/>
      <c r="AA704" s="2"/>
    </row>
    <row r="705" spans="2:27" x14ac:dyDescent="0.4">
      <c r="B705" s="1"/>
      <c r="F705" s="1"/>
      <c r="AA705" s="2"/>
    </row>
    <row r="706" spans="2:27" x14ac:dyDescent="0.4">
      <c r="B706" s="1"/>
      <c r="F706" s="1"/>
      <c r="AA706" s="2"/>
    </row>
    <row r="707" spans="2:27" x14ac:dyDescent="0.4">
      <c r="B707" s="1"/>
      <c r="F707" s="1"/>
      <c r="H707" s="1"/>
      <c r="AA707" s="2"/>
    </row>
    <row r="708" spans="2:27" x14ac:dyDescent="0.4">
      <c r="B708" s="1"/>
      <c r="F708" s="1"/>
      <c r="AA708" s="2"/>
    </row>
    <row r="709" spans="2:27" x14ac:dyDescent="0.4">
      <c r="B709" s="1"/>
      <c r="F709" s="1"/>
      <c r="AA709" s="2"/>
    </row>
    <row r="710" spans="2:27" x14ac:dyDescent="0.4">
      <c r="B710" s="1"/>
      <c r="F710" s="1"/>
      <c r="AA710" s="2"/>
    </row>
    <row r="711" spans="2:27" x14ac:dyDescent="0.4">
      <c r="B711" s="1"/>
      <c r="F711" s="1"/>
      <c r="AA711" s="2"/>
    </row>
    <row r="712" spans="2:27" x14ac:dyDescent="0.4">
      <c r="B712" s="1"/>
      <c r="F712" s="1"/>
      <c r="AA712" s="2"/>
    </row>
    <row r="713" spans="2:27" x14ac:dyDescent="0.4">
      <c r="B713" s="1"/>
      <c r="F713" s="1"/>
      <c r="AA713" s="2"/>
    </row>
    <row r="714" spans="2:27" x14ac:dyDescent="0.4">
      <c r="B714" s="1"/>
      <c r="F714" s="1"/>
      <c r="AA714" s="2"/>
    </row>
    <row r="715" spans="2:27" x14ac:dyDescent="0.4">
      <c r="B715" s="1"/>
      <c r="F715" s="1"/>
      <c r="H715" s="1"/>
      <c r="AA715" s="2"/>
    </row>
    <row r="716" spans="2:27" x14ac:dyDescent="0.4">
      <c r="B716" s="1"/>
      <c r="F716" s="1"/>
      <c r="H716" s="1"/>
      <c r="AA716" s="2"/>
    </row>
    <row r="717" spans="2:27" x14ac:dyDescent="0.4">
      <c r="B717" s="1"/>
      <c r="F717" s="1"/>
      <c r="AA717" s="2"/>
    </row>
    <row r="718" spans="2:27" x14ac:dyDescent="0.4">
      <c r="B718" s="1"/>
      <c r="F718" s="1"/>
      <c r="H718" s="1"/>
      <c r="AA718" s="2"/>
    </row>
    <row r="719" spans="2:27" x14ac:dyDescent="0.4">
      <c r="B719" s="1"/>
      <c r="F719" s="1"/>
      <c r="H719" s="1"/>
      <c r="AA719" s="2"/>
    </row>
    <row r="720" spans="2:27" x14ac:dyDescent="0.4">
      <c r="B720" s="1"/>
      <c r="F720" s="1"/>
      <c r="H720" s="1"/>
      <c r="AA720" s="2"/>
    </row>
    <row r="721" spans="2:27" x14ac:dyDescent="0.4">
      <c r="B721" s="1"/>
      <c r="F721" s="1"/>
      <c r="AA721" s="2"/>
    </row>
    <row r="722" spans="2:27" x14ac:dyDescent="0.4">
      <c r="B722" s="1"/>
      <c r="F722" s="1"/>
      <c r="H722" s="1"/>
      <c r="AA722" s="2"/>
    </row>
    <row r="723" spans="2:27" x14ac:dyDescent="0.4">
      <c r="B723" s="1"/>
      <c r="F723" s="1"/>
      <c r="AA723" s="2"/>
    </row>
    <row r="724" spans="2:27" x14ac:dyDescent="0.4">
      <c r="B724" s="1"/>
      <c r="F724" s="1"/>
      <c r="H724" s="1"/>
      <c r="AA724" s="2"/>
    </row>
    <row r="725" spans="2:27" x14ac:dyDescent="0.4">
      <c r="B725" s="1"/>
      <c r="F725" s="1"/>
      <c r="AA725" s="2"/>
    </row>
    <row r="726" spans="2:27" x14ac:dyDescent="0.4">
      <c r="B726" s="1"/>
      <c r="F726" s="1"/>
      <c r="H726" s="1"/>
      <c r="AA726" s="2"/>
    </row>
    <row r="727" spans="2:27" x14ac:dyDescent="0.4">
      <c r="B727" s="1"/>
      <c r="F727" s="1"/>
      <c r="AA727" s="2"/>
    </row>
    <row r="728" spans="2:27" x14ac:dyDescent="0.4">
      <c r="B728" s="1"/>
      <c r="F728" s="1"/>
      <c r="AA728" s="2"/>
    </row>
    <row r="729" spans="2:27" x14ac:dyDescent="0.4">
      <c r="B729" s="1"/>
      <c r="F729" s="1"/>
      <c r="H729" s="1"/>
      <c r="AA729" s="2"/>
    </row>
    <row r="730" spans="2:27" x14ac:dyDescent="0.4">
      <c r="B730" s="1"/>
      <c r="F730" s="1"/>
      <c r="H730" s="1"/>
      <c r="AA730" s="2"/>
    </row>
    <row r="731" spans="2:27" x14ac:dyDescent="0.4">
      <c r="B731" s="1"/>
      <c r="F731" s="1"/>
      <c r="H731" s="1"/>
      <c r="AA731" s="2"/>
    </row>
    <row r="732" spans="2:27" x14ac:dyDescent="0.4">
      <c r="B732" s="1"/>
      <c r="F732" s="1"/>
      <c r="AA732" s="2"/>
    </row>
    <row r="733" spans="2:27" x14ac:dyDescent="0.4">
      <c r="B733" s="1"/>
      <c r="F733" s="1"/>
      <c r="H733" s="1"/>
      <c r="AA733" s="2"/>
    </row>
    <row r="734" spans="2:27" x14ac:dyDescent="0.4">
      <c r="B734" s="1"/>
      <c r="F734" s="1"/>
      <c r="H734" s="1"/>
      <c r="AA734" s="2"/>
    </row>
    <row r="735" spans="2:27" x14ac:dyDescent="0.4">
      <c r="B735" s="1"/>
      <c r="F735" s="1"/>
      <c r="AA735" s="2"/>
    </row>
    <row r="736" spans="2:27" x14ac:dyDescent="0.4">
      <c r="B736" s="1"/>
      <c r="F736" s="1"/>
      <c r="H736" s="1"/>
      <c r="AA736" s="2"/>
    </row>
    <row r="737" spans="2:27" x14ac:dyDescent="0.4">
      <c r="B737" s="1"/>
      <c r="F737" s="1"/>
      <c r="H737" s="1"/>
      <c r="AA737" s="2"/>
    </row>
    <row r="738" spans="2:27" x14ac:dyDescent="0.4">
      <c r="B738" s="1"/>
      <c r="F738" s="1"/>
      <c r="H738" s="1"/>
      <c r="AA738" s="2"/>
    </row>
    <row r="739" spans="2:27" x14ac:dyDescent="0.4">
      <c r="B739" s="1"/>
      <c r="F739" s="1"/>
      <c r="AA739" s="2"/>
    </row>
    <row r="740" spans="2:27" x14ac:dyDescent="0.4">
      <c r="B740" s="1"/>
      <c r="F740" s="1"/>
      <c r="AA740" s="2"/>
    </row>
    <row r="741" spans="2:27" x14ac:dyDescent="0.4">
      <c r="B741" s="1"/>
      <c r="F741" s="1"/>
      <c r="AA741" s="2"/>
    </row>
    <row r="742" spans="2:27" x14ac:dyDescent="0.4">
      <c r="B742" s="1"/>
      <c r="F742" s="1"/>
      <c r="H742" s="1"/>
      <c r="AA742" s="2"/>
    </row>
    <row r="743" spans="2:27" x14ac:dyDescent="0.4">
      <c r="B743" s="1"/>
      <c r="F743" s="1"/>
      <c r="AA743" s="2"/>
    </row>
    <row r="744" spans="2:27" x14ac:dyDescent="0.4">
      <c r="B744" s="1"/>
      <c r="F744" s="1"/>
      <c r="AA744" s="2"/>
    </row>
    <row r="745" spans="2:27" x14ac:dyDescent="0.4">
      <c r="B745" s="1"/>
      <c r="F745" s="1"/>
      <c r="AA745" s="2"/>
    </row>
    <row r="746" spans="2:27" x14ac:dyDescent="0.4">
      <c r="B746" s="1"/>
      <c r="F746" s="1"/>
      <c r="AA746" s="2"/>
    </row>
    <row r="747" spans="2:27" x14ac:dyDescent="0.4">
      <c r="B747" s="1"/>
      <c r="F747" s="1"/>
      <c r="H747" s="1"/>
      <c r="AA747" s="2"/>
    </row>
    <row r="748" spans="2:27" x14ac:dyDescent="0.4">
      <c r="B748" s="1"/>
      <c r="F748" s="1"/>
      <c r="AA748" s="2"/>
    </row>
    <row r="749" spans="2:27" x14ac:dyDescent="0.4">
      <c r="B749" s="1"/>
      <c r="F749" s="1"/>
      <c r="AA749" s="2"/>
    </row>
    <row r="750" spans="2:27" x14ac:dyDescent="0.4">
      <c r="B750" s="1"/>
      <c r="F750" s="1"/>
      <c r="AA750" s="2"/>
    </row>
    <row r="751" spans="2:27" x14ac:dyDescent="0.4">
      <c r="B751" s="1"/>
      <c r="F751" s="1"/>
      <c r="AA751" s="2"/>
    </row>
    <row r="752" spans="2:27" x14ac:dyDescent="0.4">
      <c r="B752" s="1"/>
      <c r="F752" s="1"/>
      <c r="AA752" s="2"/>
    </row>
    <row r="753" spans="2:27" x14ac:dyDescent="0.4">
      <c r="B753" s="1"/>
      <c r="F753" s="1"/>
      <c r="AA753" s="2"/>
    </row>
    <row r="754" spans="2:27" x14ac:dyDescent="0.4">
      <c r="B754" s="1"/>
      <c r="F754" s="1"/>
      <c r="AA754" s="2"/>
    </row>
    <row r="755" spans="2:27" x14ac:dyDescent="0.4">
      <c r="B755" s="1"/>
      <c r="F755" s="1"/>
      <c r="H755" s="1"/>
      <c r="AA755" s="2"/>
    </row>
    <row r="756" spans="2:27" x14ac:dyDescent="0.4">
      <c r="B756" s="1"/>
      <c r="F756" s="1"/>
      <c r="AA756" s="2"/>
    </row>
    <row r="757" spans="2:27" x14ac:dyDescent="0.4">
      <c r="B757" s="1"/>
      <c r="F757" s="1"/>
      <c r="AA757" s="2"/>
    </row>
    <row r="758" spans="2:27" x14ac:dyDescent="0.4">
      <c r="B758" s="1"/>
      <c r="F758" s="1"/>
      <c r="AA758" s="2"/>
    </row>
    <row r="759" spans="2:27" x14ac:dyDescent="0.4">
      <c r="B759" s="1"/>
      <c r="F759" s="1"/>
      <c r="H759" s="1"/>
      <c r="AA759" s="2"/>
    </row>
    <row r="760" spans="2:27" x14ac:dyDescent="0.4">
      <c r="B760" s="1"/>
      <c r="F760" s="1"/>
      <c r="AA760" s="2"/>
    </row>
    <row r="761" spans="2:27" x14ac:dyDescent="0.4">
      <c r="B761" s="1"/>
      <c r="F761" s="1"/>
      <c r="AA761" s="2"/>
    </row>
    <row r="762" spans="2:27" x14ac:dyDescent="0.4">
      <c r="B762" s="1"/>
      <c r="F762" s="1"/>
      <c r="H762" s="1"/>
      <c r="AA762" s="2"/>
    </row>
    <row r="763" spans="2:27" x14ac:dyDescent="0.4">
      <c r="B763" s="1"/>
      <c r="F763" s="1"/>
      <c r="H763" s="1"/>
      <c r="AA763" s="2"/>
    </row>
    <row r="764" spans="2:27" x14ac:dyDescent="0.4">
      <c r="B764" s="1"/>
      <c r="F764" s="1"/>
      <c r="H764" s="1"/>
      <c r="AA764" s="2"/>
    </row>
    <row r="765" spans="2:27" x14ac:dyDescent="0.4">
      <c r="B765" s="1"/>
      <c r="F765" s="1"/>
      <c r="H765" s="1"/>
      <c r="AA765" s="2"/>
    </row>
    <row r="766" spans="2:27" x14ac:dyDescent="0.4">
      <c r="B766" s="1"/>
      <c r="F766" s="1"/>
      <c r="H766" s="1"/>
      <c r="AA766" s="2"/>
    </row>
    <row r="767" spans="2:27" x14ac:dyDescent="0.4">
      <c r="B767" s="1"/>
      <c r="F767" s="1"/>
      <c r="H767" s="1"/>
      <c r="AA767" s="2"/>
    </row>
    <row r="768" spans="2:27" x14ac:dyDescent="0.4">
      <c r="B768" s="1"/>
      <c r="F768" s="1"/>
      <c r="H768" s="1"/>
      <c r="AA768" s="2"/>
    </row>
    <row r="769" spans="2:27" x14ac:dyDescent="0.4">
      <c r="B769" s="1"/>
      <c r="F769" s="1"/>
      <c r="H769" s="1"/>
      <c r="AA769" s="2"/>
    </row>
    <row r="770" spans="2:27" x14ac:dyDescent="0.4">
      <c r="B770" s="1"/>
      <c r="F770" s="1"/>
      <c r="H770" s="1"/>
      <c r="AA770" s="2"/>
    </row>
    <row r="771" spans="2:27" x14ac:dyDescent="0.4">
      <c r="B771" s="1"/>
      <c r="F771" s="1"/>
      <c r="H771" s="1"/>
      <c r="AA771" s="2"/>
    </row>
    <row r="772" spans="2:27" x14ac:dyDescent="0.4">
      <c r="B772" s="1"/>
      <c r="F772" s="1"/>
      <c r="H772" s="1"/>
      <c r="AA772" s="2"/>
    </row>
    <row r="773" spans="2:27" x14ac:dyDescent="0.4">
      <c r="B773" s="1"/>
      <c r="F773" s="1"/>
      <c r="H773" s="1"/>
      <c r="AA773" s="2"/>
    </row>
    <row r="774" spans="2:27" x14ac:dyDescent="0.4">
      <c r="B774" s="1"/>
      <c r="F774" s="1"/>
      <c r="AA774" s="2"/>
    </row>
    <row r="775" spans="2:27" x14ac:dyDescent="0.4">
      <c r="B775" s="1"/>
      <c r="F775" s="1"/>
      <c r="H775" s="1"/>
      <c r="AA775" s="2"/>
    </row>
    <row r="776" spans="2:27" x14ac:dyDescent="0.4">
      <c r="B776" s="1"/>
      <c r="F776" s="1"/>
      <c r="H776" s="1"/>
      <c r="AA776" s="2"/>
    </row>
    <row r="777" spans="2:27" x14ac:dyDescent="0.4">
      <c r="B777" s="1"/>
      <c r="F777" s="1"/>
      <c r="AA777" s="2"/>
    </row>
    <row r="778" spans="2:27" x14ac:dyDescent="0.4">
      <c r="B778" s="1"/>
      <c r="F778" s="1"/>
      <c r="H778" s="1"/>
      <c r="AA778" s="2"/>
    </row>
    <row r="779" spans="2:27" x14ac:dyDescent="0.4">
      <c r="B779" s="1"/>
      <c r="F779" s="1"/>
      <c r="H779" s="1"/>
      <c r="AA779" s="2"/>
    </row>
    <row r="780" spans="2:27" x14ac:dyDescent="0.4">
      <c r="B780" s="1"/>
      <c r="F780" s="1"/>
      <c r="H780" s="1"/>
      <c r="AA780" s="2"/>
    </row>
    <row r="781" spans="2:27" x14ac:dyDescent="0.4">
      <c r="B781" s="1"/>
      <c r="F781" s="1"/>
      <c r="H781" s="1"/>
      <c r="AA781" s="2"/>
    </row>
    <row r="782" spans="2:27" x14ac:dyDescent="0.4">
      <c r="B782" s="1"/>
      <c r="F782" s="1"/>
      <c r="AA782" s="2"/>
    </row>
    <row r="783" spans="2:27" x14ac:dyDescent="0.4">
      <c r="B783" s="1"/>
      <c r="F783" s="1"/>
      <c r="AA783" s="2"/>
    </row>
    <row r="784" spans="2:27" x14ac:dyDescent="0.4">
      <c r="B784" s="1"/>
      <c r="F784" s="1"/>
      <c r="H784" s="1"/>
      <c r="AA784" s="2"/>
    </row>
    <row r="785" spans="2:27" x14ac:dyDescent="0.4">
      <c r="B785" s="1"/>
      <c r="F785" s="1"/>
      <c r="H785" s="1"/>
      <c r="AA785" s="2"/>
    </row>
    <row r="786" spans="2:27" x14ac:dyDescent="0.4">
      <c r="B786" s="1"/>
      <c r="F786" s="1"/>
      <c r="H786" s="1"/>
      <c r="AA786" s="2"/>
    </row>
    <row r="787" spans="2:27" x14ac:dyDescent="0.4">
      <c r="B787" s="1"/>
      <c r="F787" s="1"/>
      <c r="H787" s="1"/>
      <c r="AA787" s="2"/>
    </row>
    <row r="788" spans="2:27" x14ac:dyDescent="0.4">
      <c r="B788" s="1"/>
      <c r="F788" s="1"/>
      <c r="H788" s="1"/>
      <c r="AA788" s="2"/>
    </row>
    <row r="789" spans="2:27" x14ac:dyDescent="0.4">
      <c r="B789" s="1"/>
      <c r="F789" s="1"/>
      <c r="H789" s="1"/>
      <c r="AA789" s="2"/>
    </row>
    <row r="790" spans="2:27" x14ac:dyDescent="0.4">
      <c r="B790" s="1"/>
      <c r="F790" s="1"/>
      <c r="AA790" s="2"/>
    </row>
    <row r="791" spans="2:27" x14ac:dyDescent="0.4">
      <c r="B791" s="1"/>
      <c r="F791" s="1"/>
      <c r="H791" s="1"/>
      <c r="AA791" s="2"/>
    </row>
    <row r="792" spans="2:27" x14ac:dyDescent="0.4">
      <c r="B792" s="1"/>
      <c r="F792" s="1"/>
      <c r="H792" s="1"/>
      <c r="AA792" s="2"/>
    </row>
    <row r="793" spans="2:27" x14ac:dyDescent="0.4">
      <c r="B793" s="1"/>
      <c r="F793" s="1"/>
      <c r="H793" s="1"/>
      <c r="AA793" s="2"/>
    </row>
    <row r="794" spans="2:27" x14ac:dyDescent="0.4">
      <c r="B794" s="1"/>
      <c r="F794" s="1"/>
      <c r="H794" s="1"/>
      <c r="AA794" s="2"/>
    </row>
    <row r="795" spans="2:27" x14ac:dyDescent="0.4">
      <c r="B795" s="1"/>
      <c r="F795" s="1"/>
      <c r="H795" s="1"/>
      <c r="AA795" s="2"/>
    </row>
    <row r="796" spans="2:27" x14ac:dyDescent="0.4">
      <c r="B796" s="1"/>
      <c r="F796" s="1"/>
      <c r="H796" s="1"/>
      <c r="AA796" s="2"/>
    </row>
    <row r="797" spans="2:27" x14ac:dyDescent="0.4">
      <c r="B797" s="1"/>
      <c r="F797" s="1"/>
      <c r="H797" s="1"/>
      <c r="AA797" s="2"/>
    </row>
    <row r="798" spans="2:27" x14ac:dyDescent="0.4">
      <c r="B798" s="1"/>
      <c r="F798" s="1"/>
      <c r="H798" s="1"/>
      <c r="AA798" s="2"/>
    </row>
    <row r="799" spans="2:27" x14ac:dyDescent="0.4">
      <c r="B799" s="1"/>
      <c r="F799" s="1"/>
      <c r="H799" s="1"/>
      <c r="AA799" s="2"/>
    </row>
    <row r="800" spans="2:27" x14ac:dyDescent="0.4">
      <c r="B800" s="1"/>
      <c r="F800" s="1"/>
      <c r="H800" s="1"/>
      <c r="AA800" s="2"/>
    </row>
    <row r="801" spans="2:27" x14ac:dyDescent="0.4">
      <c r="B801" s="1"/>
      <c r="F801" s="1"/>
      <c r="H801" s="1"/>
      <c r="AA801" s="2"/>
    </row>
    <row r="802" spans="2:27" x14ac:dyDescent="0.4">
      <c r="B802" s="1"/>
      <c r="F802" s="1"/>
      <c r="AA802" s="2"/>
    </row>
    <row r="803" spans="2:27" x14ac:dyDescent="0.4">
      <c r="B803" s="1"/>
      <c r="F803" s="1"/>
      <c r="H803" s="1"/>
      <c r="AA803" s="2"/>
    </row>
    <row r="804" spans="2:27" x14ac:dyDescent="0.4">
      <c r="B804" s="1"/>
      <c r="F804" s="1"/>
      <c r="H804" s="1"/>
      <c r="AA804" s="2"/>
    </row>
    <row r="805" spans="2:27" x14ac:dyDescent="0.4">
      <c r="B805" s="1"/>
      <c r="F805" s="1"/>
      <c r="H805" s="1"/>
      <c r="AA805" s="2"/>
    </row>
    <row r="806" spans="2:27" x14ac:dyDescent="0.4">
      <c r="B806" s="1"/>
      <c r="F806" s="1"/>
      <c r="H806" s="1"/>
      <c r="AA806" s="2"/>
    </row>
    <row r="807" spans="2:27" x14ac:dyDescent="0.4">
      <c r="B807" s="1"/>
      <c r="F807" s="1"/>
      <c r="H807" s="1"/>
      <c r="AA807" s="2"/>
    </row>
    <row r="808" spans="2:27" x14ac:dyDescent="0.4">
      <c r="B808" s="1"/>
      <c r="F808" s="1"/>
      <c r="H808" s="1"/>
      <c r="AA808" s="2"/>
    </row>
    <row r="809" spans="2:27" x14ac:dyDescent="0.4">
      <c r="B809" s="1"/>
      <c r="F809" s="1"/>
      <c r="H809" s="1"/>
      <c r="AA809" s="2"/>
    </row>
    <row r="810" spans="2:27" x14ac:dyDescent="0.4">
      <c r="B810" s="1"/>
      <c r="F810" s="1"/>
      <c r="H810" s="1"/>
      <c r="AA810" s="2"/>
    </row>
    <row r="811" spans="2:27" x14ac:dyDescent="0.4">
      <c r="B811" s="1"/>
      <c r="F811" s="1"/>
      <c r="H811" s="1"/>
      <c r="AA811" s="2"/>
    </row>
    <row r="812" spans="2:27" x14ac:dyDescent="0.4">
      <c r="B812" s="1"/>
      <c r="F812" s="1"/>
      <c r="H812" s="1"/>
      <c r="AA812" s="2"/>
    </row>
    <row r="813" spans="2:27" x14ac:dyDescent="0.4">
      <c r="B813" s="1"/>
      <c r="F813" s="1"/>
      <c r="H813" s="1"/>
      <c r="AA813" s="2"/>
    </row>
    <row r="814" spans="2:27" x14ac:dyDescent="0.4">
      <c r="B814" s="1"/>
      <c r="F814" s="1"/>
      <c r="H814" s="1"/>
      <c r="AA814" s="2"/>
    </row>
    <row r="815" spans="2:27" x14ac:dyDescent="0.4">
      <c r="B815" s="1"/>
      <c r="F815" s="1"/>
      <c r="H815" s="1"/>
      <c r="AA815" s="2"/>
    </row>
    <row r="816" spans="2:27" x14ac:dyDescent="0.4">
      <c r="B816" s="1"/>
      <c r="F816" s="1"/>
      <c r="H816" s="1"/>
      <c r="AA816" s="2"/>
    </row>
    <row r="817" spans="2:27" x14ac:dyDescent="0.4">
      <c r="B817" s="1"/>
      <c r="F817" s="1"/>
      <c r="H817" s="1"/>
      <c r="AA817" s="2"/>
    </row>
    <row r="818" spans="2:27" x14ac:dyDescent="0.4">
      <c r="B818" s="1"/>
      <c r="F818" s="1"/>
      <c r="H818" s="1"/>
      <c r="AA818" s="2"/>
    </row>
    <row r="819" spans="2:27" x14ac:dyDescent="0.4">
      <c r="B819" s="1"/>
      <c r="F819" s="1"/>
      <c r="H819" s="1"/>
      <c r="AA819" s="2"/>
    </row>
    <row r="820" spans="2:27" x14ac:dyDescent="0.4">
      <c r="B820" s="1"/>
      <c r="F820" s="1"/>
      <c r="H820" s="1"/>
      <c r="AA820" s="2"/>
    </row>
    <row r="821" spans="2:27" x14ac:dyDescent="0.4">
      <c r="B821" s="1"/>
      <c r="F821" s="1"/>
      <c r="H821" s="1"/>
      <c r="AA821" s="2"/>
    </row>
    <row r="822" spans="2:27" x14ac:dyDescent="0.4">
      <c r="B822" s="1"/>
      <c r="F822" s="1"/>
      <c r="H822" s="1"/>
      <c r="AA822" s="2"/>
    </row>
    <row r="823" spans="2:27" x14ac:dyDescent="0.4">
      <c r="B823" s="1"/>
      <c r="F823" s="1"/>
      <c r="AA823" s="2"/>
    </row>
    <row r="824" spans="2:27" x14ac:dyDescent="0.4">
      <c r="B824" s="1"/>
      <c r="F824" s="1"/>
      <c r="H824" s="1"/>
      <c r="AA824" s="2"/>
    </row>
    <row r="825" spans="2:27" x14ac:dyDescent="0.4">
      <c r="B825" s="1"/>
      <c r="F825" s="1"/>
      <c r="H825" s="1"/>
      <c r="AA825" s="2"/>
    </row>
    <row r="826" spans="2:27" x14ac:dyDescent="0.4">
      <c r="B826" s="1"/>
      <c r="F826" s="1"/>
      <c r="H826" s="1"/>
      <c r="AA826" s="2"/>
    </row>
    <row r="827" spans="2:27" x14ac:dyDescent="0.4">
      <c r="B827" s="1"/>
      <c r="F827" s="1"/>
      <c r="H827" s="1"/>
      <c r="AA827" s="2"/>
    </row>
    <row r="828" spans="2:27" x14ac:dyDescent="0.4">
      <c r="B828" s="1"/>
      <c r="F828" s="1"/>
      <c r="H828" s="1"/>
      <c r="AA828" s="2"/>
    </row>
    <row r="829" spans="2:27" x14ac:dyDescent="0.4">
      <c r="B829" s="1"/>
      <c r="F829" s="1"/>
      <c r="H829" s="1"/>
      <c r="AA829" s="2"/>
    </row>
    <row r="830" spans="2:27" x14ac:dyDescent="0.4">
      <c r="B830" s="1"/>
      <c r="F830" s="1"/>
      <c r="AA830" s="2"/>
    </row>
    <row r="831" spans="2:27" x14ac:dyDescent="0.4">
      <c r="B831" s="1"/>
      <c r="F831" s="1"/>
      <c r="AA831" s="2"/>
    </row>
    <row r="832" spans="2:27" x14ac:dyDescent="0.4">
      <c r="B832" s="1"/>
      <c r="F832" s="1"/>
      <c r="H832" s="1"/>
      <c r="AA832" s="2"/>
    </row>
    <row r="833" spans="2:27" x14ac:dyDescent="0.4">
      <c r="B833" s="1"/>
      <c r="F833" s="1"/>
      <c r="H833" s="1"/>
      <c r="AA833" s="2"/>
    </row>
    <row r="834" spans="2:27" x14ac:dyDescent="0.4">
      <c r="B834" s="1"/>
      <c r="F834" s="1"/>
      <c r="H834" s="1"/>
      <c r="AA834" s="2"/>
    </row>
    <row r="835" spans="2:27" x14ac:dyDescent="0.4">
      <c r="B835" s="1"/>
      <c r="F835" s="1"/>
      <c r="H835" s="1"/>
      <c r="AA835" s="2"/>
    </row>
    <row r="836" spans="2:27" x14ac:dyDescent="0.4">
      <c r="B836" s="1"/>
      <c r="F836" s="1"/>
      <c r="H836" s="1"/>
      <c r="AA836" s="2"/>
    </row>
    <row r="837" spans="2:27" x14ac:dyDescent="0.4">
      <c r="B837" s="1"/>
      <c r="F837" s="1"/>
      <c r="H837" s="1"/>
      <c r="AA837" s="2"/>
    </row>
    <row r="838" spans="2:27" x14ac:dyDescent="0.4">
      <c r="B838" s="1"/>
      <c r="F838" s="1"/>
      <c r="H838" s="1"/>
      <c r="AA838" s="2"/>
    </row>
    <row r="839" spans="2:27" x14ac:dyDescent="0.4">
      <c r="B839" s="1"/>
      <c r="F839" s="1"/>
      <c r="H839" s="1"/>
      <c r="AA839" s="2"/>
    </row>
    <row r="840" spans="2:27" x14ac:dyDescent="0.4">
      <c r="B840" s="1"/>
      <c r="F840" s="1"/>
      <c r="H840" s="1"/>
      <c r="AA840" s="2"/>
    </row>
    <row r="841" spans="2:27" x14ac:dyDescent="0.4">
      <c r="B841" s="1"/>
      <c r="F841" s="1"/>
      <c r="H841" s="1"/>
      <c r="AA841" s="2"/>
    </row>
    <row r="842" spans="2:27" x14ac:dyDescent="0.4">
      <c r="B842" s="1"/>
      <c r="F842" s="1"/>
      <c r="H842" s="1"/>
      <c r="AA842" s="2"/>
    </row>
    <row r="843" spans="2:27" x14ac:dyDescent="0.4">
      <c r="B843" s="1"/>
      <c r="F843" s="1"/>
      <c r="H843" s="1"/>
      <c r="AA843" s="2"/>
    </row>
    <row r="844" spans="2:27" x14ac:dyDescent="0.4">
      <c r="B844" s="1"/>
      <c r="F844" s="1"/>
      <c r="H844" s="1"/>
      <c r="AA844" s="2"/>
    </row>
    <row r="845" spans="2:27" x14ac:dyDescent="0.4">
      <c r="B845" s="1"/>
      <c r="F845" s="1"/>
      <c r="H845" s="1"/>
      <c r="AA845" s="2"/>
    </row>
    <row r="846" spans="2:27" x14ac:dyDescent="0.4">
      <c r="B846" s="1"/>
      <c r="F846" s="1"/>
      <c r="H846" s="1"/>
      <c r="AA846" s="2"/>
    </row>
    <row r="847" spans="2:27" x14ac:dyDescent="0.4">
      <c r="B847" s="1"/>
      <c r="F847" s="1"/>
      <c r="H847" s="1"/>
      <c r="AA847" s="2"/>
    </row>
    <row r="848" spans="2:27" x14ac:dyDescent="0.4">
      <c r="B848" s="1"/>
      <c r="F848" s="1"/>
      <c r="H848" s="1"/>
      <c r="AA848" s="2"/>
    </row>
    <row r="849" spans="2:27" x14ac:dyDescent="0.4">
      <c r="B849" s="1"/>
      <c r="F849" s="1"/>
      <c r="H849" s="1"/>
      <c r="AA849" s="2"/>
    </row>
    <row r="850" spans="2:27" x14ac:dyDescent="0.4">
      <c r="B850" s="1"/>
      <c r="F850" s="1"/>
      <c r="H850" s="1"/>
      <c r="AA850" s="2"/>
    </row>
    <row r="851" spans="2:27" x14ac:dyDescent="0.4">
      <c r="B851" s="1"/>
      <c r="F851" s="1"/>
      <c r="H851" s="1"/>
      <c r="AA851" s="2"/>
    </row>
    <row r="852" spans="2:27" x14ac:dyDescent="0.4">
      <c r="B852" s="1"/>
      <c r="F852" s="1"/>
      <c r="H852" s="1"/>
      <c r="AA852" s="2"/>
    </row>
    <row r="853" spans="2:27" x14ac:dyDescent="0.4">
      <c r="B853" s="1"/>
      <c r="F853" s="1"/>
      <c r="H853" s="1"/>
      <c r="AA853" s="2"/>
    </row>
    <row r="854" spans="2:27" x14ac:dyDescent="0.4">
      <c r="B854" s="1"/>
      <c r="F854" s="1"/>
      <c r="AA854" s="2"/>
    </row>
    <row r="855" spans="2:27" x14ac:dyDescent="0.4">
      <c r="B855" s="1"/>
      <c r="F855" s="1"/>
      <c r="H855" s="1"/>
      <c r="AA855" s="2"/>
    </row>
    <row r="856" spans="2:27" x14ac:dyDescent="0.4">
      <c r="B856" s="1"/>
      <c r="F856" s="1"/>
      <c r="H856" s="1"/>
      <c r="AA856" s="2"/>
    </row>
    <row r="857" spans="2:27" x14ac:dyDescent="0.4">
      <c r="B857" s="1"/>
      <c r="F857" s="1"/>
      <c r="H857" s="1"/>
      <c r="AA857" s="2"/>
    </row>
    <row r="858" spans="2:27" x14ac:dyDescent="0.4">
      <c r="B858" s="1"/>
      <c r="F858" s="1"/>
      <c r="H858" s="1"/>
      <c r="AA858" s="2"/>
    </row>
    <row r="859" spans="2:27" x14ac:dyDescent="0.4">
      <c r="B859" s="1"/>
      <c r="F859" s="1"/>
      <c r="H859" s="1"/>
      <c r="AA859" s="2"/>
    </row>
    <row r="860" spans="2:27" x14ac:dyDescent="0.4">
      <c r="B860" s="1"/>
      <c r="F860" s="1"/>
      <c r="AA860" s="2"/>
    </row>
    <row r="861" spans="2:27" x14ac:dyDescent="0.4">
      <c r="B861" s="1"/>
      <c r="F861" s="1"/>
      <c r="AA861" s="2"/>
    </row>
    <row r="862" spans="2:27" x14ac:dyDescent="0.4">
      <c r="B862" s="1"/>
      <c r="F862" s="1"/>
      <c r="H862" s="1"/>
      <c r="AA862" s="2"/>
    </row>
    <row r="863" spans="2:27" x14ac:dyDescent="0.4">
      <c r="B863" s="1"/>
      <c r="F863" s="1"/>
      <c r="H863" s="1"/>
      <c r="AA863" s="2"/>
    </row>
    <row r="864" spans="2:27" x14ac:dyDescent="0.4">
      <c r="B864" s="1"/>
      <c r="F864" s="1"/>
      <c r="H864" s="1"/>
      <c r="AA864" s="2"/>
    </row>
    <row r="865" spans="2:27" x14ac:dyDescent="0.4">
      <c r="B865" s="1"/>
      <c r="F865" s="1"/>
      <c r="H865" s="1"/>
      <c r="AA865" s="2"/>
    </row>
    <row r="866" spans="2:27" x14ac:dyDescent="0.4">
      <c r="B866" s="1"/>
      <c r="F866" s="1"/>
      <c r="H866" s="1"/>
      <c r="AA866" s="2"/>
    </row>
    <row r="867" spans="2:27" x14ac:dyDescent="0.4">
      <c r="B867" s="1"/>
      <c r="F867" s="1"/>
      <c r="H867" s="1"/>
      <c r="AA867" s="2"/>
    </row>
    <row r="868" spans="2:27" x14ac:dyDescent="0.4">
      <c r="B868" s="1"/>
      <c r="F868" s="1"/>
      <c r="H868" s="1"/>
      <c r="AA868" s="2"/>
    </row>
    <row r="869" spans="2:27" x14ac:dyDescent="0.4">
      <c r="B869" s="1"/>
      <c r="F869" s="1"/>
      <c r="H869" s="1"/>
      <c r="AA869" s="2"/>
    </row>
    <row r="870" spans="2:27" x14ac:dyDescent="0.4">
      <c r="B870" s="1"/>
      <c r="F870" s="1"/>
      <c r="H870" s="1"/>
      <c r="AA870" s="2"/>
    </row>
    <row r="871" spans="2:27" x14ac:dyDescent="0.4">
      <c r="B871" s="1"/>
      <c r="F871" s="1"/>
      <c r="H871" s="1"/>
      <c r="AA871" s="2"/>
    </row>
    <row r="872" spans="2:27" x14ac:dyDescent="0.4">
      <c r="B872" s="1"/>
      <c r="F872" s="1"/>
      <c r="H872" s="1"/>
      <c r="AA872" s="2"/>
    </row>
    <row r="873" spans="2:27" x14ac:dyDescent="0.4">
      <c r="B873" s="1"/>
      <c r="F873" s="1"/>
      <c r="H873" s="1"/>
      <c r="AA873" s="2"/>
    </row>
    <row r="874" spans="2:27" x14ac:dyDescent="0.4">
      <c r="B874" s="1"/>
      <c r="F874" s="1"/>
      <c r="H874" s="1"/>
      <c r="AA874" s="2"/>
    </row>
    <row r="875" spans="2:27" x14ac:dyDescent="0.4">
      <c r="B875" s="1"/>
      <c r="F875" s="1"/>
      <c r="H875" s="1"/>
      <c r="AA875" s="2"/>
    </row>
    <row r="876" spans="2:27" x14ac:dyDescent="0.4">
      <c r="B876" s="1"/>
      <c r="F876" s="1"/>
      <c r="H876" s="1"/>
      <c r="AA876" s="2"/>
    </row>
    <row r="877" spans="2:27" x14ac:dyDescent="0.4">
      <c r="B877" s="1"/>
      <c r="F877" s="1"/>
      <c r="H877" s="1"/>
      <c r="AA877" s="2"/>
    </row>
    <row r="878" spans="2:27" x14ac:dyDescent="0.4">
      <c r="B878" s="1"/>
      <c r="F878" s="1"/>
      <c r="H878" s="1"/>
      <c r="AA878" s="2"/>
    </row>
    <row r="879" spans="2:27" x14ac:dyDescent="0.4">
      <c r="B879" s="1"/>
      <c r="F879" s="1"/>
      <c r="H879" s="1"/>
      <c r="AA879" s="2"/>
    </row>
    <row r="880" spans="2:27" x14ac:dyDescent="0.4">
      <c r="B880" s="1"/>
      <c r="F880" s="1"/>
      <c r="H880" s="1"/>
      <c r="AA880" s="2"/>
    </row>
    <row r="881" spans="2:27" x14ac:dyDescent="0.4">
      <c r="B881" s="1"/>
      <c r="F881" s="1"/>
      <c r="H881" s="1"/>
      <c r="AA881" s="2"/>
    </row>
    <row r="882" spans="2:27" x14ac:dyDescent="0.4">
      <c r="B882" s="1"/>
      <c r="F882" s="1"/>
      <c r="H882" s="1"/>
      <c r="AA882" s="2"/>
    </row>
    <row r="883" spans="2:27" x14ac:dyDescent="0.4">
      <c r="B883" s="1"/>
      <c r="F883" s="1"/>
      <c r="H883" s="1"/>
      <c r="AA883" s="2"/>
    </row>
    <row r="884" spans="2:27" x14ac:dyDescent="0.4">
      <c r="B884" s="1"/>
      <c r="F884" s="1"/>
      <c r="H884" s="1"/>
      <c r="AA884" s="2"/>
    </row>
    <row r="885" spans="2:27" x14ac:dyDescent="0.4">
      <c r="B885" s="1"/>
      <c r="F885" s="1"/>
      <c r="H885" s="1"/>
      <c r="AA885" s="2"/>
    </row>
    <row r="886" spans="2:27" x14ac:dyDescent="0.4">
      <c r="B886" s="1"/>
      <c r="F886" s="1"/>
      <c r="H886" s="1"/>
      <c r="AA886" s="2"/>
    </row>
    <row r="887" spans="2:27" x14ac:dyDescent="0.4">
      <c r="B887" s="1"/>
      <c r="F887" s="1"/>
      <c r="H887" s="1"/>
      <c r="AA887" s="2"/>
    </row>
    <row r="888" spans="2:27" x14ac:dyDescent="0.4">
      <c r="B888" s="1"/>
      <c r="F888" s="1"/>
      <c r="H888" s="1"/>
      <c r="AA888" s="2"/>
    </row>
    <row r="889" spans="2:27" x14ac:dyDescent="0.4">
      <c r="B889" s="1"/>
      <c r="F889" s="1"/>
      <c r="H889" s="1"/>
      <c r="AA889" s="2"/>
    </row>
    <row r="890" spans="2:27" x14ac:dyDescent="0.4">
      <c r="B890" s="1"/>
      <c r="F890" s="1"/>
      <c r="H890" s="1"/>
      <c r="AA890" s="2"/>
    </row>
    <row r="891" spans="2:27" x14ac:dyDescent="0.4">
      <c r="B891" s="1"/>
      <c r="F891" s="1"/>
      <c r="H891" s="1"/>
      <c r="AA891" s="2"/>
    </row>
    <row r="892" spans="2:27" x14ac:dyDescent="0.4">
      <c r="B892" s="1"/>
      <c r="F892" s="1"/>
      <c r="H892" s="1"/>
      <c r="AA892" s="2"/>
    </row>
    <row r="893" spans="2:27" x14ac:dyDescent="0.4">
      <c r="B893" s="1"/>
      <c r="F893" s="1"/>
      <c r="H893" s="1"/>
      <c r="AA893" s="2"/>
    </row>
    <row r="894" spans="2:27" x14ac:dyDescent="0.4">
      <c r="B894" s="1"/>
      <c r="F894" s="1"/>
      <c r="H894" s="1"/>
      <c r="AA894" s="2"/>
    </row>
    <row r="895" spans="2:27" x14ac:dyDescent="0.4">
      <c r="B895" s="1"/>
      <c r="F895" s="1"/>
      <c r="H895" s="1"/>
      <c r="AA895" s="2"/>
    </row>
    <row r="896" spans="2:27" x14ac:dyDescent="0.4">
      <c r="B896" s="1"/>
      <c r="F896" s="1"/>
      <c r="H896" s="1"/>
      <c r="AA896" s="2"/>
    </row>
    <row r="897" spans="2:27" x14ac:dyDescent="0.4">
      <c r="B897" s="1"/>
      <c r="F897" s="1"/>
      <c r="H897" s="1"/>
      <c r="AA897" s="2"/>
    </row>
    <row r="898" spans="2:27" x14ac:dyDescent="0.4">
      <c r="B898" s="1"/>
      <c r="F898" s="1"/>
      <c r="H898" s="1"/>
      <c r="AA898" s="2"/>
    </row>
    <row r="899" spans="2:27" x14ac:dyDescent="0.4">
      <c r="B899" s="1"/>
      <c r="F899" s="1"/>
      <c r="H899" s="1"/>
      <c r="AA899" s="2"/>
    </row>
    <row r="900" spans="2:27" x14ac:dyDescent="0.4">
      <c r="B900" s="1"/>
      <c r="F900" s="1"/>
      <c r="H900" s="1"/>
      <c r="AA900" s="2"/>
    </row>
    <row r="901" spans="2:27" x14ac:dyDescent="0.4">
      <c r="B901" s="1"/>
      <c r="F901" s="1"/>
      <c r="H901" s="1"/>
      <c r="AA901" s="2"/>
    </row>
    <row r="902" spans="2:27" x14ac:dyDescent="0.4">
      <c r="B902" s="1"/>
      <c r="F902" s="1"/>
      <c r="H902" s="1"/>
      <c r="AA902" s="2"/>
    </row>
    <row r="903" spans="2:27" x14ac:dyDescent="0.4">
      <c r="B903" s="1"/>
      <c r="F903" s="1"/>
      <c r="H903" s="1"/>
      <c r="AA903" s="2"/>
    </row>
    <row r="904" spans="2:27" x14ac:dyDescent="0.4">
      <c r="B904" s="1"/>
      <c r="F904" s="1"/>
      <c r="H904" s="1"/>
      <c r="AA904" s="2"/>
    </row>
    <row r="905" spans="2:27" x14ac:dyDescent="0.4">
      <c r="B905" s="1"/>
      <c r="F905" s="1"/>
      <c r="H905" s="1"/>
      <c r="AA905" s="2"/>
    </row>
    <row r="906" spans="2:27" x14ac:dyDescent="0.4">
      <c r="B906" s="1"/>
      <c r="F906" s="1"/>
      <c r="H906" s="1"/>
      <c r="AA906" s="2"/>
    </row>
    <row r="907" spans="2:27" x14ac:dyDescent="0.4">
      <c r="B907" s="1"/>
      <c r="F907" s="1"/>
      <c r="H907" s="1"/>
      <c r="AA907" s="2"/>
    </row>
    <row r="908" spans="2:27" x14ac:dyDescent="0.4">
      <c r="B908" s="1"/>
      <c r="F908" s="1"/>
      <c r="H908" s="1"/>
      <c r="AA908" s="2"/>
    </row>
    <row r="909" spans="2:27" x14ac:dyDescent="0.4">
      <c r="B909" s="1"/>
      <c r="F909" s="1"/>
      <c r="H909" s="1"/>
      <c r="AA909" s="2"/>
    </row>
    <row r="910" spans="2:27" x14ac:dyDescent="0.4">
      <c r="B910" s="1"/>
      <c r="F910" s="1"/>
      <c r="H910" s="1"/>
      <c r="AA910" s="2"/>
    </row>
    <row r="911" spans="2:27" x14ac:dyDescent="0.4">
      <c r="B911" s="1"/>
      <c r="F911" s="1"/>
      <c r="H911" s="1"/>
      <c r="AA911" s="2"/>
    </row>
    <row r="912" spans="2:27" x14ac:dyDescent="0.4">
      <c r="B912" s="1"/>
      <c r="F912" s="1"/>
      <c r="H912" s="1"/>
      <c r="AA912" s="2"/>
    </row>
    <row r="913" spans="2:27" x14ac:dyDescent="0.4">
      <c r="B913" s="1"/>
      <c r="F913" s="1"/>
      <c r="H913" s="1"/>
      <c r="AA913" s="2"/>
    </row>
    <row r="914" spans="2:27" x14ac:dyDescent="0.4">
      <c r="B914" s="1"/>
      <c r="F914" s="1"/>
      <c r="H914" s="1"/>
      <c r="AA914" s="2"/>
    </row>
    <row r="915" spans="2:27" x14ac:dyDescent="0.4">
      <c r="B915" s="1"/>
      <c r="F915" s="1"/>
      <c r="H915" s="1"/>
      <c r="AA915" s="2"/>
    </row>
    <row r="916" spans="2:27" x14ac:dyDescent="0.4">
      <c r="B916" s="1"/>
      <c r="F916" s="1"/>
      <c r="H916" s="1"/>
      <c r="AA916" s="2"/>
    </row>
    <row r="917" spans="2:27" x14ac:dyDescent="0.4">
      <c r="B917" s="1"/>
      <c r="F917" s="1"/>
      <c r="H917" s="1"/>
      <c r="AA917" s="2"/>
    </row>
    <row r="918" spans="2:27" x14ac:dyDescent="0.4">
      <c r="B918" s="1"/>
      <c r="F918" s="1"/>
      <c r="H918" s="1"/>
      <c r="AA918" s="2"/>
    </row>
    <row r="919" spans="2:27" x14ac:dyDescent="0.4">
      <c r="B919" s="1"/>
      <c r="F919" s="1"/>
      <c r="H919" s="1"/>
      <c r="AA919" s="2"/>
    </row>
    <row r="920" spans="2:27" x14ac:dyDescent="0.4">
      <c r="B920" s="1"/>
      <c r="F920" s="1"/>
      <c r="H920" s="1"/>
      <c r="AA920" s="2"/>
    </row>
    <row r="921" spans="2:27" x14ac:dyDescent="0.4">
      <c r="B921" s="1"/>
      <c r="F921" s="1"/>
      <c r="H921" s="1"/>
      <c r="AA921" s="2"/>
    </row>
    <row r="922" spans="2:27" x14ac:dyDescent="0.4">
      <c r="B922" s="1"/>
      <c r="F922" s="1"/>
      <c r="H922" s="1"/>
      <c r="AA922" s="2"/>
    </row>
    <row r="923" spans="2:27" x14ac:dyDescent="0.4">
      <c r="B923" s="1"/>
      <c r="F923" s="1"/>
      <c r="H923" s="1"/>
      <c r="AA923" s="2"/>
    </row>
    <row r="924" spans="2:27" x14ac:dyDescent="0.4">
      <c r="B924" s="1"/>
      <c r="F924" s="1"/>
      <c r="H924" s="1"/>
      <c r="AA924" s="2"/>
    </row>
    <row r="925" spans="2:27" x14ac:dyDescent="0.4">
      <c r="B925" s="1"/>
      <c r="F925" s="1"/>
      <c r="H925" s="1"/>
      <c r="AA925" s="2"/>
    </row>
    <row r="926" spans="2:27" x14ac:dyDescent="0.4">
      <c r="B926" s="1"/>
      <c r="F926" s="1"/>
      <c r="H926" s="1"/>
      <c r="AA926" s="2"/>
    </row>
    <row r="927" spans="2:27" x14ac:dyDescent="0.4">
      <c r="B927" s="1"/>
      <c r="F927" s="1"/>
      <c r="H927" s="1"/>
      <c r="AA927" s="2"/>
    </row>
    <row r="928" spans="2:27" x14ac:dyDescent="0.4">
      <c r="B928" s="1"/>
      <c r="F928" s="1"/>
      <c r="H928" s="1"/>
      <c r="AA928" s="2"/>
    </row>
    <row r="929" spans="2:27" x14ac:dyDescent="0.4">
      <c r="B929" s="1"/>
      <c r="F929" s="1"/>
      <c r="H929" s="1"/>
      <c r="AA929" s="2"/>
    </row>
    <row r="930" spans="2:27" x14ac:dyDescent="0.4">
      <c r="B930" s="1"/>
      <c r="F930" s="1"/>
      <c r="H930" s="1"/>
      <c r="AA930" s="2"/>
    </row>
    <row r="931" spans="2:27" x14ac:dyDescent="0.4">
      <c r="B931" s="1"/>
      <c r="F931" s="1"/>
      <c r="H931" s="1"/>
      <c r="AA931" s="2"/>
    </row>
    <row r="932" spans="2:27" x14ac:dyDescent="0.4">
      <c r="B932" s="1"/>
      <c r="F932" s="1"/>
      <c r="H932" s="1"/>
      <c r="AA932" s="2"/>
    </row>
    <row r="933" spans="2:27" x14ac:dyDescent="0.4">
      <c r="B933" s="1"/>
      <c r="F933" s="1"/>
      <c r="H933" s="1"/>
      <c r="AA933" s="2"/>
    </row>
    <row r="934" spans="2:27" x14ac:dyDescent="0.4">
      <c r="B934" s="1"/>
      <c r="F934" s="1"/>
      <c r="H934" s="1"/>
      <c r="AA934" s="2"/>
    </row>
    <row r="935" spans="2:27" x14ac:dyDescent="0.4">
      <c r="B935" s="1"/>
      <c r="F935" s="1"/>
      <c r="H935" s="1"/>
      <c r="AA935" s="2"/>
    </row>
    <row r="936" spans="2:27" x14ac:dyDescent="0.4">
      <c r="B936" s="1"/>
      <c r="F936" s="1"/>
      <c r="H936" s="1"/>
      <c r="AA936" s="2"/>
    </row>
    <row r="937" spans="2:27" x14ac:dyDescent="0.4">
      <c r="B937" s="1"/>
      <c r="F937" s="1"/>
      <c r="H937" s="1"/>
      <c r="AA937" s="2"/>
    </row>
    <row r="938" spans="2:27" x14ac:dyDescent="0.4">
      <c r="B938" s="1"/>
      <c r="F938" s="1"/>
      <c r="H938" s="1"/>
      <c r="AA938" s="2"/>
    </row>
    <row r="939" spans="2:27" x14ac:dyDescent="0.4">
      <c r="B939" s="1"/>
      <c r="F939" s="1"/>
      <c r="H939" s="1"/>
      <c r="AA939" s="2"/>
    </row>
    <row r="940" spans="2:27" x14ac:dyDescent="0.4">
      <c r="B940" s="1"/>
      <c r="F940" s="1"/>
      <c r="H940" s="1"/>
      <c r="AA940" s="2"/>
    </row>
    <row r="941" spans="2:27" x14ac:dyDescent="0.4">
      <c r="B941" s="1"/>
      <c r="F941" s="1"/>
      <c r="H941" s="1"/>
      <c r="AA941" s="2"/>
    </row>
    <row r="942" spans="2:27" x14ac:dyDescent="0.4">
      <c r="B942" s="1"/>
      <c r="F942" s="1"/>
      <c r="H942" s="1"/>
      <c r="AA942" s="2"/>
    </row>
    <row r="943" spans="2:27" x14ac:dyDescent="0.4">
      <c r="B943" s="1"/>
      <c r="F943" s="1"/>
      <c r="H943" s="1"/>
      <c r="AA943" s="2"/>
    </row>
    <row r="944" spans="2:27" x14ac:dyDescent="0.4">
      <c r="B944" s="1"/>
      <c r="F944" s="1"/>
      <c r="H944" s="1"/>
      <c r="AA944" s="2"/>
    </row>
    <row r="945" spans="2:27" x14ac:dyDescent="0.4">
      <c r="B945" s="1"/>
      <c r="F945" s="1"/>
      <c r="H945" s="1"/>
      <c r="AA945" s="2"/>
    </row>
    <row r="946" spans="2:27" x14ac:dyDescent="0.4">
      <c r="B946" s="1"/>
      <c r="F946" s="1"/>
      <c r="H946" s="1"/>
      <c r="AA946" s="2"/>
    </row>
    <row r="947" spans="2:27" x14ac:dyDescent="0.4">
      <c r="B947" s="1"/>
      <c r="F947" s="1"/>
      <c r="H947" s="1"/>
      <c r="AA947" s="2"/>
    </row>
    <row r="948" spans="2:27" x14ac:dyDescent="0.4">
      <c r="B948" s="1"/>
      <c r="F948" s="1"/>
      <c r="H948" s="1"/>
      <c r="AA948" s="2"/>
    </row>
    <row r="949" spans="2:27" x14ac:dyDescent="0.4">
      <c r="B949" s="1"/>
      <c r="F949" s="1"/>
      <c r="H949" s="1"/>
      <c r="AA949" s="2"/>
    </row>
    <row r="950" spans="2:27" x14ac:dyDescent="0.4">
      <c r="B950" s="1"/>
      <c r="F950" s="1"/>
      <c r="H950" s="1"/>
      <c r="AA950" s="2"/>
    </row>
    <row r="951" spans="2:27" x14ac:dyDescent="0.4">
      <c r="B951" s="1"/>
      <c r="F951" s="1"/>
      <c r="H951" s="1"/>
      <c r="AA951" s="2"/>
    </row>
    <row r="952" spans="2:27" x14ac:dyDescent="0.4">
      <c r="B952" s="1"/>
      <c r="F952" s="1"/>
      <c r="H952" s="1"/>
      <c r="AA952" s="2"/>
    </row>
    <row r="953" spans="2:27" x14ac:dyDescent="0.4">
      <c r="B953" s="1"/>
      <c r="F953" s="1"/>
      <c r="H953" s="1"/>
      <c r="AA953" s="2"/>
    </row>
    <row r="954" spans="2:27" x14ac:dyDescent="0.4">
      <c r="B954" s="1"/>
      <c r="F954" s="1"/>
      <c r="H954" s="1"/>
      <c r="AA954" s="2"/>
    </row>
    <row r="955" spans="2:27" x14ac:dyDescent="0.4">
      <c r="B955" s="1"/>
      <c r="F955" s="1"/>
      <c r="H955" s="1"/>
      <c r="AA955" s="2"/>
    </row>
    <row r="956" spans="2:27" x14ac:dyDescent="0.4">
      <c r="B956" s="1"/>
      <c r="F956" s="1"/>
      <c r="H956" s="1"/>
      <c r="AA956" s="2"/>
    </row>
    <row r="957" spans="2:27" x14ac:dyDescent="0.4">
      <c r="B957" s="1"/>
      <c r="F957" s="1"/>
      <c r="H957" s="1"/>
      <c r="AA957" s="2"/>
    </row>
    <row r="958" spans="2:27" x14ac:dyDescent="0.4">
      <c r="B958" s="1"/>
      <c r="F958" s="1"/>
      <c r="H958" s="1"/>
      <c r="AA958" s="2"/>
    </row>
    <row r="959" spans="2:27" x14ac:dyDescent="0.4">
      <c r="B959" s="1"/>
      <c r="F959" s="1"/>
      <c r="H959" s="1"/>
      <c r="AA959" s="2"/>
    </row>
    <row r="960" spans="2:27" x14ac:dyDescent="0.4">
      <c r="B960" s="1"/>
      <c r="F960" s="1"/>
      <c r="H960" s="1"/>
      <c r="AA960" s="2"/>
    </row>
    <row r="961" spans="2:27" x14ac:dyDescent="0.4">
      <c r="B961" s="1"/>
      <c r="F961" s="1"/>
      <c r="H961" s="1"/>
      <c r="AA961" s="2"/>
    </row>
    <row r="962" spans="2:27" x14ac:dyDescent="0.4">
      <c r="B962" s="1"/>
      <c r="F962" s="1"/>
      <c r="H962" s="1"/>
      <c r="AA962" s="2"/>
    </row>
    <row r="963" spans="2:27" x14ac:dyDescent="0.4">
      <c r="B963" s="1"/>
      <c r="F963" s="1"/>
      <c r="H963" s="1"/>
      <c r="AA963" s="2"/>
    </row>
    <row r="964" spans="2:27" x14ac:dyDescent="0.4">
      <c r="B964" s="1"/>
      <c r="F964" s="1"/>
      <c r="H964" s="1"/>
      <c r="AA964" s="2"/>
    </row>
    <row r="965" spans="2:27" x14ac:dyDescent="0.4">
      <c r="B965" s="1"/>
      <c r="F965" s="1"/>
      <c r="H965" s="1"/>
      <c r="AA965" s="2"/>
    </row>
    <row r="966" spans="2:27" x14ac:dyDescent="0.4">
      <c r="B966" s="1"/>
      <c r="F966" s="1"/>
      <c r="H966" s="1"/>
      <c r="AA966" s="2"/>
    </row>
    <row r="967" spans="2:27" x14ac:dyDescent="0.4">
      <c r="B967" s="1"/>
      <c r="F967" s="1"/>
      <c r="H967" s="1"/>
      <c r="AA967" s="2"/>
    </row>
    <row r="968" spans="2:27" x14ac:dyDescent="0.4">
      <c r="B968" s="1"/>
      <c r="F968" s="1"/>
      <c r="H968" s="1"/>
      <c r="AA968" s="2"/>
    </row>
    <row r="969" spans="2:27" x14ac:dyDescent="0.4">
      <c r="B969" s="1"/>
      <c r="F969" s="1"/>
      <c r="H969" s="1"/>
      <c r="AA969" s="2"/>
    </row>
    <row r="970" spans="2:27" x14ac:dyDescent="0.4">
      <c r="B970" s="1"/>
      <c r="F970" s="1"/>
      <c r="H970" s="1"/>
      <c r="AA970" s="2"/>
    </row>
    <row r="971" spans="2:27" x14ac:dyDescent="0.4">
      <c r="B971" s="1"/>
      <c r="F971" s="1"/>
      <c r="H971" s="1"/>
      <c r="AA971" s="2"/>
    </row>
    <row r="972" spans="2:27" x14ac:dyDescent="0.4">
      <c r="B972" s="1"/>
      <c r="F972" s="1"/>
      <c r="H972" s="1"/>
      <c r="AA972" s="2"/>
    </row>
    <row r="973" spans="2:27" x14ac:dyDescent="0.4">
      <c r="B973" s="1"/>
      <c r="F973" s="1"/>
      <c r="H973" s="1"/>
      <c r="AA973" s="2"/>
    </row>
    <row r="974" spans="2:27" x14ac:dyDescent="0.4">
      <c r="B974" s="1"/>
      <c r="F974" s="1"/>
      <c r="H974" s="1"/>
      <c r="AA974" s="2"/>
    </row>
    <row r="975" spans="2:27" x14ac:dyDescent="0.4">
      <c r="B975" s="1"/>
      <c r="F975" s="1"/>
      <c r="H975" s="1"/>
      <c r="AA975" s="2"/>
    </row>
    <row r="976" spans="2:27" x14ac:dyDescent="0.4">
      <c r="B976" s="1"/>
      <c r="F976" s="1"/>
      <c r="H976" s="1"/>
      <c r="AA976" s="2"/>
    </row>
    <row r="977" spans="2:27" x14ac:dyDescent="0.4">
      <c r="B977" s="1"/>
      <c r="F977" s="1"/>
      <c r="H977" s="1"/>
      <c r="AA977" s="2"/>
    </row>
    <row r="978" spans="2:27" x14ac:dyDescent="0.4">
      <c r="B978" s="1"/>
      <c r="F978" s="1"/>
      <c r="H978" s="1"/>
      <c r="AA978" s="2"/>
    </row>
    <row r="979" spans="2:27" x14ac:dyDescent="0.4">
      <c r="B979" s="1"/>
      <c r="F979" s="1"/>
      <c r="H979" s="1"/>
      <c r="AA979" s="2"/>
    </row>
    <row r="980" spans="2:27" x14ac:dyDescent="0.4">
      <c r="B980" s="1"/>
      <c r="F980" s="1"/>
      <c r="H980" s="1"/>
      <c r="AA980" s="2"/>
    </row>
    <row r="981" spans="2:27" x14ac:dyDescent="0.4">
      <c r="B981" s="1"/>
      <c r="F981" s="1"/>
      <c r="H981" s="1"/>
      <c r="AA981" s="2"/>
    </row>
    <row r="982" spans="2:27" x14ac:dyDescent="0.4">
      <c r="B982" s="1"/>
      <c r="F982" s="1"/>
      <c r="H982" s="1"/>
      <c r="AA982" s="2"/>
    </row>
    <row r="983" spans="2:27" x14ac:dyDescent="0.4">
      <c r="B983" s="1"/>
      <c r="F983" s="1"/>
      <c r="H983" s="1"/>
      <c r="AA983" s="2"/>
    </row>
    <row r="984" spans="2:27" x14ac:dyDescent="0.4">
      <c r="B984" s="1"/>
      <c r="F984" s="1"/>
      <c r="H984" s="1"/>
      <c r="AA984" s="2"/>
    </row>
    <row r="985" spans="2:27" x14ac:dyDescent="0.4">
      <c r="B985" s="1"/>
      <c r="F985" s="1"/>
      <c r="H985" s="1"/>
      <c r="AA985" s="2"/>
    </row>
    <row r="986" spans="2:27" x14ac:dyDescent="0.4">
      <c r="B986" s="1"/>
      <c r="F986" s="1"/>
      <c r="H986" s="1"/>
      <c r="AA986" s="2"/>
    </row>
    <row r="987" spans="2:27" x14ac:dyDescent="0.4">
      <c r="B987" s="1"/>
      <c r="F987" s="1"/>
      <c r="H987" s="1"/>
      <c r="AA987" s="2"/>
    </row>
    <row r="988" spans="2:27" x14ac:dyDescent="0.4">
      <c r="B988" s="1"/>
      <c r="F988" s="1"/>
      <c r="H988" s="1"/>
      <c r="AA988" s="2"/>
    </row>
    <row r="989" spans="2:27" x14ac:dyDescent="0.4">
      <c r="B989" s="1"/>
      <c r="F989" s="1"/>
      <c r="H989" s="1"/>
      <c r="AA989" s="2"/>
    </row>
    <row r="990" spans="2:27" x14ac:dyDescent="0.4">
      <c r="B990" s="1"/>
      <c r="F990" s="1"/>
      <c r="H990" s="1"/>
      <c r="AA990" s="2"/>
    </row>
    <row r="991" spans="2:27" x14ac:dyDescent="0.4">
      <c r="B991" s="1"/>
      <c r="F991" s="1"/>
      <c r="H991" s="1"/>
      <c r="AA991" s="2"/>
    </row>
    <row r="992" spans="2:27" x14ac:dyDescent="0.4">
      <c r="B992" s="1"/>
      <c r="F992" s="1"/>
      <c r="H992" s="1"/>
      <c r="AA992" s="2"/>
    </row>
    <row r="993" spans="2:27" x14ac:dyDescent="0.4">
      <c r="B993" s="1"/>
      <c r="F993" s="1"/>
      <c r="H993" s="1"/>
      <c r="AA993" s="2"/>
    </row>
    <row r="994" spans="2:27" x14ac:dyDescent="0.4">
      <c r="B994" s="1"/>
      <c r="F994" s="1"/>
      <c r="H994" s="1"/>
      <c r="AA994" s="2"/>
    </row>
    <row r="995" spans="2:27" x14ac:dyDescent="0.4">
      <c r="B995" s="1"/>
      <c r="F995" s="1"/>
      <c r="H995" s="1"/>
      <c r="AA995" s="2"/>
    </row>
    <row r="996" spans="2:27" x14ac:dyDescent="0.4">
      <c r="B996" s="1"/>
      <c r="F996" s="1"/>
      <c r="H996" s="1"/>
      <c r="AA996" s="2"/>
    </row>
    <row r="997" spans="2:27" x14ac:dyDescent="0.4">
      <c r="B997" s="1"/>
      <c r="F997" s="1"/>
      <c r="H997" s="1"/>
      <c r="AA997" s="2"/>
    </row>
    <row r="998" spans="2:27" x14ac:dyDescent="0.4">
      <c r="B998" s="1"/>
      <c r="F998" s="1"/>
      <c r="H998" s="1"/>
      <c r="AA998" s="2"/>
    </row>
    <row r="999" spans="2:27" x14ac:dyDescent="0.4">
      <c r="B999" s="1"/>
      <c r="F999" s="1"/>
      <c r="H999" s="1"/>
      <c r="AA999" s="2"/>
    </row>
    <row r="1000" spans="2:27" x14ac:dyDescent="0.4">
      <c r="B1000" s="1"/>
      <c r="F1000" s="1"/>
      <c r="H1000" s="1"/>
      <c r="AA1000" s="2"/>
    </row>
    <row r="1001" spans="2:27" x14ac:dyDescent="0.4">
      <c r="B1001" s="1"/>
      <c r="F1001" s="1"/>
      <c r="H1001" s="1"/>
      <c r="AA1001" s="2"/>
    </row>
    <row r="1002" spans="2:27" x14ac:dyDescent="0.4">
      <c r="B1002" s="1"/>
      <c r="F1002" s="1"/>
      <c r="H1002" s="1"/>
      <c r="AA1002" s="2"/>
    </row>
    <row r="1003" spans="2:27" x14ac:dyDescent="0.4">
      <c r="B1003" s="1"/>
      <c r="F1003" s="1"/>
      <c r="H1003" s="1"/>
      <c r="AA1003" s="2"/>
    </row>
    <row r="1004" spans="2:27" x14ac:dyDescent="0.4">
      <c r="B1004" s="1"/>
      <c r="F1004" s="1"/>
      <c r="H1004" s="1"/>
      <c r="AA1004" s="2"/>
    </row>
    <row r="1005" spans="2:27" x14ac:dyDescent="0.4">
      <c r="B1005" s="1"/>
      <c r="F1005" s="1"/>
      <c r="H1005" s="1"/>
      <c r="AA1005" s="2"/>
    </row>
    <row r="1006" spans="2:27" x14ac:dyDescent="0.4">
      <c r="B1006" s="1"/>
      <c r="F1006" s="1"/>
      <c r="H1006" s="1"/>
      <c r="AA1006" s="2"/>
    </row>
    <row r="1007" spans="2:27" x14ac:dyDescent="0.4">
      <c r="B1007" s="1"/>
      <c r="F1007" s="1"/>
      <c r="H1007" s="1"/>
      <c r="AA1007" s="2"/>
    </row>
    <row r="1008" spans="2:27" x14ac:dyDescent="0.4">
      <c r="B1008" s="1"/>
      <c r="F1008" s="1"/>
      <c r="H1008" s="1"/>
      <c r="AA1008" s="2"/>
    </row>
    <row r="1009" spans="2:27" x14ac:dyDescent="0.4">
      <c r="B1009" s="1"/>
      <c r="F1009" s="1"/>
      <c r="H1009" s="1"/>
      <c r="AA1009" s="2"/>
    </row>
    <row r="1010" spans="2:27" x14ac:dyDescent="0.4">
      <c r="B1010" s="1"/>
      <c r="F1010" s="1"/>
      <c r="H1010" s="1"/>
      <c r="AA1010" s="2"/>
    </row>
    <row r="1011" spans="2:27" x14ac:dyDescent="0.4">
      <c r="B1011" s="1"/>
      <c r="F1011" s="1"/>
      <c r="H1011" s="1"/>
      <c r="AA1011" s="2"/>
    </row>
    <row r="1012" spans="2:27" x14ac:dyDescent="0.4">
      <c r="B1012" s="1"/>
      <c r="F1012" s="1"/>
      <c r="H1012" s="1"/>
      <c r="AA1012" s="2"/>
    </row>
    <row r="1013" spans="2:27" x14ac:dyDescent="0.4">
      <c r="B1013" s="1"/>
      <c r="F1013" s="1"/>
      <c r="H1013" s="1"/>
      <c r="AA1013" s="2"/>
    </row>
    <row r="1014" spans="2:27" x14ac:dyDescent="0.4">
      <c r="B1014" s="1"/>
      <c r="F1014" s="1"/>
      <c r="H1014" s="1"/>
      <c r="AA1014" s="2"/>
    </row>
    <row r="1015" spans="2:27" x14ac:dyDescent="0.4">
      <c r="B1015" s="1"/>
      <c r="F1015" s="1"/>
      <c r="H1015" s="1"/>
      <c r="AA1015" s="2"/>
    </row>
    <row r="1016" spans="2:27" x14ac:dyDescent="0.4">
      <c r="B1016" s="1"/>
      <c r="F1016" s="1"/>
      <c r="H1016" s="1"/>
      <c r="AA1016" s="2"/>
    </row>
    <row r="1017" spans="2:27" x14ac:dyDescent="0.4">
      <c r="B1017" s="1"/>
      <c r="F1017" s="1"/>
      <c r="H1017" s="1"/>
      <c r="AA1017" s="2"/>
    </row>
    <row r="1018" spans="2:27" x14ac:dyDescent="0.4">
      <c r="B1018" s="1"/>
      <c r="F1018" s="1"/>
      <c r="H1018" s="1"/>
      <c r="AA1018" s="2"/>
    </row>
    <row r="1019" spans="2:27" x14ac:dyDescent="0.4">
      <c r="B1019" s="1"/>
      <c r="F1019" s="1"/>
      <c r="H1019" s="1"/>
      <c r="AA1019" s="2"/>
    </row>
    <row r="1020" spans="2:27" x14ac:dyDescent="0.4">
      <c r="B1020" s="1"/>
      <c r="F1020" s="1"/>
      <c r="H1020" s="1"/>
      <c r="AA1020" s="2"/>
    </row>
    <row r="1021" spans="2:27" x14ac:dyDescent="0.4">
      <c r="B1021" s="1"/>
      <c r="F1021" s="1"/>
      <c r="H1021" s="1"/>
      <c r="AA1021" s="2"/>
    </row>
    <row r="1022" spans="2:27" x14ac:dyDescent="0.4">
      <c r="B1022" s="1"/>
      <c r="F1022" s="1"/>
      <c r="H1022" s="1"/>
      <c r="AA1022" s="2"/>
    </row>
    <row r="1023" spans="2:27" x14ac:dyDescent="0.4">
      <c r="B1023" s="1"/>
      <c r="F1023" s="1"/>
      <c r="H1023" s="1"/>
      <c r="AA1023" s="2"/>
    </row>
    <row r="1024" spans="2:27" x14ac:dyDescent="0.4">
      <c r="B1024" s="1"/>
      <c r="F1024" s="1"/>
      <c r="H1024" s="1"/>
      <c r="AA1024" s="2"/>
    </row>
    <row r="1025" spans="2:27" x14ac:dyDescent="0.4">
      <c r="B1025" s="1"/>
      <c r="F1025" s="1"/>
      <c r="H1025" s="1"/>
      <c r="AA1025" s="2"/>
    </row>
    <row r="1026" spans="2:27" x14ac:dyDescent="0.4">
      <c r="B1026" s="1"/>
      <c r="F1026" s="1"/>
      <c r="H1026" s="1"/>
      <c r="AA1026" s="2"/>
    </row>
    <row r="1027" spans="2:27" x14ac:dyDescent="0.4">
      <c r="B1027" s="1"/>
      <c r="F1027" s="1"/>
      <c r="H1027" s="1"/>
      <c r="AA1027" s="2"/>
    </row>
    <row r="1028" spans="2:27" x14ac:dyDescent="0.4">
      <c r="B1028" s="1"/>
      <c r="F1028" s="1"/>
      <c r="H1028" s="1"/>
      <c r="AA1028" s="2"/>
    </row>
    <row r="1029" spans="2:27" x14ac:dyDescent="0.4">
      <c r="B1029" s="1"/>
      <c r="F1029" s="1"/>
      <c r="H1029" s="1"/>
      <c r="AA1029" s="2"/>
    </row>
    <row r="1030" spans="2:27" x14ac:dyDescent="0.4">
      <c r="B1030" s="1"/>
      <c r="F1030" s="1"/>
      <c r="H1030" s="1"/>
      <c r="AA1030" s="2"/>
    </row>
    <row r="1031" spans="2:27" x14ac:dyDescent="0.4">
      <c r="B1031" s="1"/>
      <c r="F1031" s="1"/>
      <c r="H1031" s="1"/>
      <c r="AA1031" s="2"/>
    </row>
    <row r="1032" spans="2:27" x14ac:dyDescent="0.4">
      <c r="B1032" s="1"/>
      <c r="F1032" s="1"/>
      <c r="H1032" s="1"/>
      <c r="AA1032" s="2"/>
    </row>
    <row r="1033" spans="2:27" x14ac:dyDescent="0.4">
      <c r="B1033" s="1"/>
      <c r="F1033" s="1"/>
      <c r="H1033" s="1"/>
      <c r="AA1033" s="2"/>
    </row>
    <row r="1034" spans="2:27" x14ac:dyDescent="0.4">
      <c r="B1034" s="1"/>
      <c r="F1034" s="1"/>
      <c r="H1034" s="1"/>
      <c r="AA1034" s="2"/>
    </row>
    <row r="1035" spans="2:27" x14ac:dyDescent="0.4">
      <c r="B1035" s="1"/>
      <c r="F1035" s="1"/>
      <c r="H1035" s="1"/>
      <c r="AA1035" s="2"/>
    </row>
    <row r="1036" spans="2:27" x14ac:dyDescent="0.4">
      <c r="B1036" s="1"/>
      <c r="F1036" s="1"/>
      <c r="H1036" s="1"/>
      <c r="AA1036" s="2"/>
    </row>
    <row r="1037" spans="2:27" x14ac:dyDescent="0.4">
      <c r="B1037" s="1"/>
      <c r="F1037" s="1"/>
      <c r="H1037" s="1"/>
      <c r="AA1037" s="2"/>
    </row>
    <row r="1038" spans="2:27" x14ac:dyDescent="0.4">
      <c r="B1038" s="1"/>
      <c r="F1038" s="1"/>
      <c r="H1038" s="1"/>
      <c r="AA1038" s="2"/>
    </row>
    <row r="1039" spans="2:27" x14ac:dyDescent="0.4">
      <c r="B1039" s="1"/>
      <c r="F1039" s="1"/>
      <c r="H1039" s="1"/>
      <c r="AA1039" s="2"/>
    </row>
    <row r="1040" spans="2:27" x14ac:dyDescent="0.4">
      <c r="B1040" s="1"/>
      <c r="F1040" s="1"/>
      <c r="H1040" s="1"/>
      <c r="AA1040" s="2"/>
    </row>
    <row r="1041" spans="2:27" x14ac:dyDescent="0.4">
      <c r="B1041" s="1"/>
      <c r="F1041" s="1"/>
      <c r="H1041" s="1"/>
      <c r="AA1041" s="2"/>
    </row>
    <row r="1042" spans="2:27" x14ac:dyDescent="0.4">
      <c r="B1042" s="1"/>
      <c r="F1042" s="1"/>
      <c r="H1042" s="1"/>
      <c r="AA1042" s="2"/>
    </row>
    <row r="1043" spans="2:27" x14ac:dyDescent="0.4">
      <c r="B1043" s="1"/>
      <c r="F1043" s="1"/>
      <c r="H1043" s="1"/>
      <c r="AA1043" s="2"/>
    </row>
    <row r="1044" spans="2:27" x14ac:dyDescent="0.4">
      <c r="B1044" s="1"/>
      <c r="F1044" s="1"/>
      <c r="H1044" s="1"/>
      <c r="AA1044" s="2"/>
    </row>
    <row r="1045" spans="2:27" x14ac:dyDescent="0.4">
      <c r="B1045" s="1"/>
      <c r="F1045" s="1"/>
      <c r="H1045" s="1"/>
      <c r="AA1045" s="2"/>
    </row>
    <row r="1046" spans="2:27" x14ac:dyDescent="0.4">
      <c r="B1046" s="1"/>
      <c r="F1046" s="1"/>
      <c r="H1046" s="1"/>
      <c r="AA1046" s="2"/>
    </row>
    <row r="1047" spans="2:27" x14ac:dyDescent="0.4">
      <c r="B1047" s="1"/>
      <c r="F1047" s="1"/>
      <c r="H1047" s="1"/>
      <c r="AA1047" s="2"/>
    </row>
    <row r="1048" spans="2:27" x14ac:dyDescent="0.4">
      <c r="B1048" s="1"/>
      <c r="F1048" s="1"/>
      <c r="H1048" s="1"/>
      <c r="AA1048" s="2"/>
    </row>
    <row r="1049" spans="2:27" x14ac:dyDescent="0.4">
      <c r="B1049" s="1"/>
      <c r="F1049" s="1"/>
      <c r="H1049" s="1"/>
      <c r="AA1049" s="2"/>
    </row>
    <row r="1050" spans="2:27" x14ac:dyDescent="0.4">
      <c r="B1050" s="1"/>
      <c r="F1050" s="1"/>
      <c r="H1050" s="1"/>
      <c r="AA1050" s="2"/>
    </row>
    <row r="1051" spans="2:27" x14ac:dyDescent="0.4">
      <c r="B1051" s="1"/>
      <c r="F1051" s="1"/>
      <c r="H1051" s="1"/>
      <c r="AA1051" s="2"/>
    </row>
    <row r="1052" spans="2:27" x14ac:dyDescent="0.4">
      <c r="B1052" s="1"/>
      <c r="F1052" s="1"/>
      <c r="H1052" s="1"/>
      <c r="AA1052" s="2"/>
    </row>
    <row r="1053" spans="2:27" x14ac:dyDescent="0.4">
      <c r="B1053" s="1"/>
      <c r="F1053" s="1"/>
      <c r="H1053" s="1"/>
      <c r="AA1053" s="2"/>
    </row>
    <row r="1054" spans="2:27" x14ac:dyDescent="0.4">
      <c r="B1054" s="1"/>
      <c r="F1054" s="1"/>
      <c r="H1054" s="1"/>
      <c r="AA1054" s="2"/>
    </row>
    <row r="1055" spans="2:27" x14ac:dyDescent="0.4">
      <c r="B1055" s="1"/>
      <c r="F1055" s="1"/>
      <c r="H1055" s="1"/>
      <c r="AA1055" s="2"/>
    </row>
    <row r="1056" spans="2:27" x14ac:dyDescent="0.4">
      <c r="B1056" s="1"/>
      <c r="F1056" s="1"/>
      <c r="H1056" s="1"/>
      <c r="AA1056" s="2"/>
    </row>
    <row r="1057" spans="2:27" x14ac:dyDescent="0.4">
      <c r="B1057" s="1"/>
      <c r="F1057" s="1"/>
      <c r="H1057" s="1"/>
      <c r="AA1057" s="2"/>
    </row>
    <row r="1058" spans="2:27" x14ac:dyDescent="0.4">
      <c r="B1058" s="1"/>
      <c r="F1058" s="1"/>
      <c r="H1058" s="1"/>
      <c r="AA1058" s="2"/>
    </row>
    <row r="1059" spans="2:27" x14ac:dyDescent="0.4">
      <c r="B1059" s="1"/>
      <c r="F1059" s="1"/>
      <c r="H1059" s="1"/>
      <c r="AA1059" s="2"/>
    </row>
    <row r="1060" spans="2:27" x14ac:dyDescent="0.4">
      <c r="B1060" s="1"/>
      <c r="F1060" s="1"/>
      <c r="H1060" s="1"/>
      <c r="AA1060" s="2"/>
    </row>
    <row r="1061" spans="2:27" x14ac:dyDescent="0.4">
      <c r="B1061" s="1"/>
      <c r="F1061" s="1"/>
      <c r="H1061" s="1"/>
      <c r="AA1061" s="2"/>
    </row>
    <row r="1062" spans="2:27" x14ac:dyDescent="0.4">
      <c r="B1062" s="1"/>
      <c r="F1062" s="1"/>
      <c r="H1062" s="1"/>
      <c r="AA1062" s="2"/>
    </row>
    <row r="1063" spans="2:27" x14ac:dyDescent="0.4">
      <c r="B1063" s="1"/>
      <c r="F1063" s="1"/>
      <c r="H1063" s="1"/>
      <c r="AA1063" s="2"/>
    </row>
    <row r="1064" spans="2:27" x14ac:dyDescent="0.4">
      <c r="B1064" s="1"/>
      <c r="F1064" s="1"/>
      <c r="H1064" s="1"/>
      <c r="AA1064" s="2"/>
    </row>
    <row r="1065" spans="2:27" x14ac:dyDescent="0.4">
      <c r="B1065" s="1"/>
      <c r="F1065" s="1"/>
      <c r="H1065" s="1"/>
      <c r="AA1065" s="2"/>
    </row>
    <row r="1066" spans="2:27" x14ac:dyDescent="0.4">
      <c r="B1066" s="1"/>
      <c r="F1066" s="1"/>
      <c r="H1066" s="1"/>
      <c r="AA1066" s="2"/>
    </row>
    <row r="1067" spans="2:27" x14ac:dyDescent="0.4">
      <c r="B1067" s="1"/>
      <c r="F1067" s="1"/>
      <c r="H1067" s="1"/>
      <c r="AA1067" s="2"/>
    </row>
    <row r="1068" spans="2:27" x14ac:dyDescent="0.4">
      <c r="B1068" s="1"/>
      <c r="F1068" s="1"/>
      <c r="H1068" s="1"/>
      <c r="AA1068" s="2"/>
    </row>
    <row r="1069" spans="2:27" x14ac:dyDescent="0.4">
      <c r="B1069" s="1"/>
      <c r="F1069" s="1"/>
      <c r="H1069" s="1"/>
      <c r="AA1069" s="2"/>
    </row>
    <row r="1070" spans="2:27" x14ac:dyDescent="0.4">
      <c r="B1070" s="1"/>
      <c r="F1070" s="1"/>
      <c r="H1070" s="1"/>
      <c r="AA1070" s="2"/>
    </row>
    <row r="1071" spans="2:27" x14ac:dyDescent="0.4">
      <c r="B1071" s="1"/>
      <c r="F1071" s="1"/>
      <c r="H1071" s="1"/>
      <c r="AA1071" s="2"/>
    </row>
    <row r="1072" spans="2:27" x14ac:dyDescent="0.4">
      <c r="B1072" s="1"/>
      <c r="F1072" s="1"/>
      <c r="H1072" s="1"/>
      <c r="AA1072" s="2"/>
    </row>
    <row r="1073" spans="2:27" x14ac:dyDescent="0.4">
      <c r="B1073" s="1"/>
      <c r="F1073" s="1"/>
      <c r="H1073" s="1"/>
      <c r="AA1073" s="2"/>
    </row>
    <row r="1074" spans="2:27" x14ac:dyDescent="0.4">
      <c r="B1074" s="1"/>
      <c r="F1074" s="1"/>
      <c r="H1074" s="1"/>
      <c r="AA1074" s="2"/>
    </row>
    <row r="1075" spans="2:27" x14ac:dyDescent="0.4">
      <c r="B1075" s="1"/>
      <c r="F1075" s="1"/>
      <c r="H1075" s="1"/>
      <c r="AA1075" s="2"/>
    </row>
    <row r="1076" spans="2:27" x14ac:dyDescent="0.4">
      <c r="B1076" s="1"/>
      <c r="F1076" s="1"/>
      <c r="H1076" s="1"/>
      <c r="AA1076" s="2"/>
    </row>
    <row r="1077" spans="2:27" x14ac:dyDescent="0.4">
      <c r="B1077" s="1"/>
      <c r="F1077" s="1"/>
      <c r="H1077" s="1"/>
      <c r="AA1077" s="2"/>
    </row>
    <row r="1078" spans="2:27" x14ac:dyDescent="0.4">
      <c r="B1078" s="1"/>
      <c r="F1078" s="1"/>
      <c r="H1078" s="1"/>
      <c r="AA1078" s="2"/>
    </row>
    <row r="1079" spans="2:27" x14ac:dyDescent="0.4">
      <c r="B1079" s="1"/>
      <c r="F1079" s="1"/>
      <c r="H1079" s="1"/>
      <c r="AA1079" s="2"/>
    </row>
    <row r="1080" spans="2:27" x14ac:dyDescent="0.4">
      <c r="B1080" s="1"/>
      <c r="F1080" s="1"/>
      <c r="H1080" s="1"/>
      <c r="AA1080" s="2"/>
    </row>
    <row r="1081" spans="2:27" x14ac:dyDescent="0.4">
      <c r="B1081" s="1"/>
      <c r="F1081" s="1"/>
      <c r="H1081" s="1"/>
      <c r="AA1081" s="2"/>
    </row>
    <row r="1082" spans="2:27" x14ac:dyDescent="0.4">
      <c r="B1082" s="1"/>
      <c r="F1082" s="1"/>
      <c r="H1082" s="1"/>
      <c r="AA1082" s="2"/>
    </row>
    <row r="1083" spans="2:27" x14ac:dyDescent="0.4">
      <c r="B1083" s="1"/>
      <c r="F1083" s="1"/>
      <c r="H1083" s="1"/>
      <c r="AA1083" s="2"/>
    </row>
    <row r="1084" spans="2:27" x14ac:dyDescent="0.4">
      <c r="B1084" s="1"/>
      <c r="F1084" s="1"/>
      <c r="H1084" s="1"/>
      <c r="AA1084" s="2"/>
    </row>
    <row r="1085" spans="2:27" x14ac:dyDescent="0.4">
      <c r="B1085" s="1"/>
      <c r="F1085" s="1"/>
      <c r="H1085" s="1"/>
      <c r="AA1085" s="2"/>
    </row>
    <row r="1086" spans="2:27" x14ac:dyDescent="0.4">
      <c r="B1086" s="1"/>
      <c r="F1086" s="1"/>
      <c r="H1086" s="1"/>
      <c r="AA1086" s="2"/>
    </row>
    <row r="1087" spans="2:27" x14ac:dyDescent="0.4">
      <c r="B1087" s="1"/>
      <c r="F1087" s="1"/>
      <c r="H1087" s="1"/>
      <c r="AA1087" s="2"/>
    </row>
    <row r="1088" spans="2:27" x14ac:dyDescent="0.4">
      <c r="B1088" s="1"/>
      <c r="F1088" s="1"/>
      <c r="H1088" s="1"/>
      <c r="AA1088" s="2"/>
    </row>
    <row r="1089" spans="2:27" x14ac:dyDescent="0.4">
      <c r="B1089" s="1"/>
      <c r="F1089" s="1"/>
      <c r="H1089" s="1"/>
      <c r="AA1089" s="2"/>
    </row>
    <row r="1090" spans="2:27" x14ac:dyDescent="0.4">
      <c r="B1090" s="1"/>
      <c r="F1090" s="1"/>
      <c r="H1090" s="1"/>
      <c r="AA1090" s="2"/>
    </row>
    <row r="1091" spans="2:27" x14ac:dyDescent="0.4">
      <c r="B1091" s="1"/>
      <c r="F1091" s="1"/>
      <c r="H1091" s="1"/>
      <c r="AA1091" s="2"/>
    </row>
    <row r="1092" spans="2:27" x14ac:dyDescent="0.4">
      <c r="B1092" s="1"/>
      <c r="F1092" s="1"/>
      <c r="H1092" s="1"/>
      <c r="AA1092" s="2"/>
    </row>
    <row r="1093" spans="2:27" x14ac:dyDescent="0.4">
      <c r="B1093" s="1"/>
      <c r="F1093" s="1"/>
      <c r="H1093" s="1"/>
      <c r="AA1093" s="2"/>
    </row>
    <row r="1094" spans="2:27" x14ac:dyDescent="0.4">
      <c r="B1094" s="1"/>
      <c r="F1094" s="1"/>
      <c r="H1094" s="1"/>
      <c r="AA1094" s="2"/>
    </row>
    <row r="1095" spans="2:27" x14ac:dyDescent="0.4">
      <c r="B1095" s="1"/>
      <c r="F1095" s="1"/>
      <c r="H1095" s="1"/>
      <c r="AA1095" s="2"/>
    </row>
    <row r="1096" spans="2:27" x14ac:dyDescent="0.4">
      <c r="B1096" s="1"/>
      <c r="F1096" s="1"/>
      <c r="H1096" s="1"/>
      <c r="AA1096" s="2"/>
    </row>
    <row r="1097" spans="2:27" x14ac:dyDescent="0.4">
      <c r="B1097" s="1"/>
      <c r="F1097" s="1"/>
      <c r="H1097" s="1"/>
      <c r="AA1097" s="2"/>
    </row>
    <row r="1098" spans="2:27" x14ac:dyDescent="0.4">
      <c r="B1098" s="1"/>
      <c r="F1098" s="1"/>
      <c r="H1098" s="1"/>
      <c r="AA1098" s="2"/>
    </row>
    <row r="1099" spans="2:27" x14ac:dyDescent="0.4">
      <c r="B1099" s="1"/>
      <c r="F1099" s="1"/>
      <c r="H1099" s="1"/>
      <c r="AA1099" s="2"/>
    </row>
    <row r="1100" spans="2:27" x14ac:dyDescent="0.4">
      <c r="B1100" s="1"/>
      <c r="F1100" s="1"/>
      <c r="H1100" s="1"/>
      <c r="AA1100" s="2"/>
    </row>
    <row r="1101" spans="2:27" x14ac:dyDescent="0.4">
      <c r="B1101" s="1"/>
      <c r="F1101" s="1"/>
      <c r="H1101" s="1"/>
      <c r="AA1101" s="2"/>
    </row>
    <row r="1102" spans="2:27" x14ac:dyDescent="0.4">
      <c r="B1102" s="1"/>
      <c r="F1102" s="1"/>
      <c r="H1102" s="1"/>
      <c r="AA1102" s="2"/>
    </row>
    <row r="1103" spans="2:27" x14ac:dyDescent="0.4">
      <c r="B1103" s="1"/>
      <c r="F1103" s="1"/>
      <c r="H1103" s="1"/>
      <c r="AA1103" s="2"/>
    </row>
    <row r="1104" spans="2:27" x14ac:dyDescent="0.4">
      <c r="B1104" s="1"/>
      <c r="F1104" s="1"/>
      <c r="H1104" s="1"/>
      <c r="AA1104" s="2"/>
    </row>
    <row r="1105" spans="2:27" x14ac:dyDescent="0.4">
      <c r="B1105" s="1"/>
      <c r="F1105" s="1"/>
      <c r="H1105" s="1"/>
      <c r="AA1105" s="2"/>
    </row>
    <row r="1106" spans="2:27" x14ac:dyDescent="0.4">
      <c r="B1106" s="1"/>
      <c r="F1106" s="1"/>
      <c r="H1106" s="1"/>
      <c r="AA1106" s="2"/>
    </row>
    <row r="1107" spans="2:27" x14ac:dyDescent="0.4">
      <c r="B1107" s="1"/>
      <c r="F1107" s="1"/>
      <c r="H1107" s="1"/>
      <c r="AA1107" s="2"/>
    </row>
    <row r="1108" spans="2:27" x14ac:dyDescent="0.4">
      <c r="B1108" s="1"/>
      <c r="F1108" s="1"/>
      <c r="H1108" s="1"/>
      <c r="AA1108" s="2"/>
    </row>
    <row r="1109" spans="2:27" x14ac:dyDescent="0.4">
      <c r="B1109" s="1"/>
      <c r="F1109" s="1"/>
      <c r="H1109" s="1"/>
      <c r="AA1109" s="2"/>
    </row>
    <row r="1110" spans="2:27" x14ac:dyDescent="0.4">
      <c r="B1110" s="1"/>
      <c r="F1110" s="1"/>
      <c r="H1110" s="1"/>
      <c r="AA1110" s="2"/>
    </row>
    <row r="1111" spans="2:27" x14ac:dyDescent="0.4">
      <c r="B1111" s="1"/>
      <c r="F1111" s="1"/>
      <c r="H1111" s="1"/>
      <c r="AA1111" s="2"/>
    </row>
    <row r="1112" spans="2:27" x14ac:dyDescent="0.4">
      <c r="B1112" s="1"/>
      <c r="F1112" s="1"/>
      <c r="H1112" s="1"/>
      <c r="AA1112" s="2"/>
    </row>
    <row r="1113" spans="2:27" x14ac:dyDescent="0.4">
      <c r="B1113" s="1"/>
      <c r="F1113" s="1"/>
      <c r="H1113" s="1"/>
      <c r="AA1113" s="2"/>
    </row>
    <row r="1114" spans="2:27" x14ac:dyDescent="0.4">
      <c r="B1114" s="1"/>
      <c r="F1114" s="1"/>
      <c r="H1114" s="1"/>
      <c r="AA1114" s="2"/>
    </row>
    <row r="1115" spans="2:27" x14ac:dyDescent="0.4">
      <c r="B1115" s="1"/>
      <c r="F1115" s="1"/>
      <c r="H1115" s="1"/>
      <c r="AA1115" s="2"/>
    </row>
    <row r="1116" spans="2:27" x14ac:dyDescent="0.4">
      <c r="B1116" s="1"/>
      <c r="F1116" s="1"/>
      <c r="H1116" s="1"/>
      <c r="AA1116" s="2"/>
    </row>
    <row r="1117" spans="2:27" x14ac:dyDescent="0.4">
      <c r="B1117" s="1"/>
      <c r="F1117" s="1"/>
      <c r="H1117" s="1"/>
      <c r="AA1117" s="2"/>
    </row>
    <row r="1118" spans="2:27" x14ac:dyDescent="0.4">
      <c r="B1118" s="1"/>
      <c r="F1118" s="1"/>
      <c r="H1118" s="1"/>
      <c r="AA1118" s="2"/>
    </row>
    <row r="1119" spans="2:27" x14ac:dyDescent="0.4">
      <c r="B1119" s="1"/>
      <c r="F1119" s="1"/>
      <c r="H1119" s="1"/>
      <c r="AA1119" s="2"/>
    </row>
    <row r="1120" spans="2:27" x14ac:dyDescent="0.4">
      <c r="B1120" s="1"/>
      <c r="F1120" s="1"/>
      <c r="H1120" s="1"/>
      <c r="AA1120" s="2"/>
    </row>
    <row r="1121" spans="2:27" x14ac:dyDescent="0.4">
      <c r="B1121" s="1"/>
      <c r="F1121" s="1"/>
      <c r="H1121" s="1"/>
      <c r="AA1121" s="2"/>
    </row>
    <row r="1122" spans="2:27" x14ac:dyDescent="0.4">
      <c r="B1122" s="1"/>
      <c r="F1122" s="1"/>
      <c r="H1122" s="1"/>
      <c r="AA1122" s="2"/>
    </row>
    <row r="1123" spans="2:27" x14ac:dyDescent="0.4">
      <c r="B1123" s="1"/>
      <c r="F1123" s="1"/>
      <c r="H1123" s="1"/>
      <c r="AA1123" s="2"/>
    </row>
    <row r="1124" spans="2:27" x14ac:dyDescent="0.4">
      <c r="B1124" s="1"/>
      <c r="F1124" s="1"/>
      <c r="H1124" s="1"/>
      <c r="AA1124" s="2"/>
    </row>
    <row r="1125" spans="2:27" x14ac:dyDescent="0.4">
      <c r="B1125" s="1"/>
      <c r="F1125" s="1"/>
      <c r="H1125" s="1"/>
      <c r="AA1125" s="2"/>
    </row>
    <row r="1126" spans="2:27" x14ac:dyDescent="0.4">
      <c r="B1126" s="1"/>
      <c r="F1126" s="1"/>
      <c r="H1126" s="1"/>
      <c r="AA1126" s="2"/>
    </row>
    <row r="1127" spans="2:27" x14ac:dyDescent="0.4">
      <c r="B1127" s="1"/>
      <c r="F1127" s="1"/>
      <c r="H1127" s="1"/>
      <c r="AA1127" s="2"/>
    </row>
    <row r="1128" spans="2:27" x14ac:dyDescent="0.4">
      <c r="B1128" s="1"/>
      <c r="F1128" s="1"/>
      <c r="H1128" s="1"/>
      <c r="AA1128" s="2"/>
    </row>
    <row r="1129" spans="2:27" x14ac:dyDescent="0.4">
      <c r="B1129" s="1"/>
      <c r="F1129" s="1"/>
      <c r="H1129" s="1"/>
      <c r="AA1129" s="2"/>
    </row>
    <row r="1130" spans="2:27" x14ac:dyDescent="0.4">
      <c r="B1130" s="1"/>
      <c r="F1130" s="1"/>
      <c r="H1130" s="1"/>
      <c r="AA1130" s="2"/>
    </row>
    <row r="1131" spans="2:27" x14ac:dyDescent="0.4">
      <c r="B1131" s="1"/>
      <c r="F1131" s="1"/>
      <c r="H1131" s="1"/>
      <c r="AA1131" s="2"/>
    </row>
    <row r="1132" spans="2:27" x14ac:dyDescent="0.4">
      <c r="B1132" s="1"/>
      <c r="F1132" s="1"/>
      <c r="H1132" s="1"/>
      <c r="AA1132" s="2"/>
    </row>
    <row r="1133" spans="2:27" x14ac:dyDescent="0.4">
      <c r="B1133" s="1"/>
      <c r="F1133" s="1"/>
      <c r="H1133" s="1"/>
      <c r="AA1133" s="2"/>
    </row>
    <row r="1134" spans="2:27" x14ac:dyDescent="0.4">
      <c r="B1134" s="1"/>
      <c r="F1134" s="1"/>
      <c r="H1134" s="1"/>
      <c r="AA1134" s="2"/>
    </row>
    <row r="1135" spans="2:27" x14ac:dyDescent="0.4">
      <c r="B1135" s="1"/>
      <c r="F1135" s="1"/>
      <c r="H1135" s="1"/>
      <c r="AA1135" s="2"/>
    </row>
    <row r="1136" spans="2:27" x14ac:dyDescent="0.4">
      <c r="B1136" s="1"/>
      <c r="F1136" s="1"/>
      <c r="H1136" s="1"/>
      <c r="AA1136" s="2"/>
    </row>
    <row r="1137" spans="2:27" x14ac:dyDescent="0.4">
      <c r="B1137" s="1"/>
      <c r="F1137" s="1"/>
      <c r="H1137" s="1"/>
      <c r="AA1137" s="2"/>
    </row>
    <row r="1138" spans="2:27" x14ac:dyDescent="0.4">
      <c r="B1138" s="1"/>
      <c r="F1138" s="1"/>
      <c r="H1138" s="1"/>
      <c r="AA1138" s="2"/>
    </row>
    <row r="1139" spans="2:27" x14ac:dyDescent="0.4">
      <c r="B1139" s="1"/>
      <c r="F1139" s="1"/>
      <c r="H1139" s="1"/>
      <c r="AA1139" s="2"/>
    </row>
    <row r="1140" spans="2:27" x14ac:dyDescent="0.4">
      <c r="B1140" s="1"/>
      <c r="F1140" s="1"/>
      <c r="H1140" s="1"/>
      <c r="AA1140" s="2"/>
    </row>
    <row r="1141" spans="2:27" x14ac:dyDescent="0.4">
      <c r="B1141" s="1"/>
      <c r="F1141" s="1"/>
      <c r="H1141" s="1"/>
      <c r="AA1141" s="2"/>
    </row>
    <row r="1142" spans="2:27" x14ac:dyDescent="0.4">
      <c r="B1142" s="1"/>
      <c r="F1142" s="1"/>
      <c r="H1142" s="1"/>
      <c r="AA1142" s="2"/>
    </row>
    <row r="1143" spans="2:27" x14ac:dyDescent="0.4">
      <c r="B1143" s="1"/>
      <c r="F1143" s="1"/>
      <c r="H1143" s="1"/>
      <c r="AA1143" s="2"/>
    </row>
    <row r="1144" spans="2:27" x14ac:dyDescent="0.4">
      <c r="B1144" s="1"/>
      <c r="F1144" s="1"/>
      <c r="H1144" s="1"/>
      <c r="AA1144" s="2"/>
    </row>
    <row r="1145" spans="2:27" x14ac:dyDescent="0.4">
      <c r="B1145" s="1"/>
      <c r="F1145" s="1"/>
      <c r="H1145" s="1"/>
      <c r="AA1145" s="2"/>
    </row>
    <row r="1146" spans="2:27" x14ac:dyDescent="0.4">
      <c r="B1146" s="1"/>
      <c r="F1146" s="1"/>
      <c r="H1146" s="1"/>
      <c r="AA1146" s="2"/>
    </row>
    <row r="1147" spans="2:27" x14ac:dyDescent="0.4">
      <c r="B1147" s="1"/>
      <c r="F1147" s="1"/>
      <c r="H1147" s="1"/>
      <c r="AA1147" s="2"/>
    </row>
    <row r="1148" spans="2:27" x14ac:dyDescent="0.4">
      <c r="B1148" s="1"/>
      <c r="F1148" s="1"/>
      <c r="H1148" s="1"/>
      <c r="AA1148" s="2"/>
    </row>
    <row r="1149" spans="2:27" x14ac:dyDescent="0.4">
      <c r="B1149" s="1"/>
      <c r="F1149" s="1"/>
      <c r="H1149" s="1"/>
      <c r="AA1149" s="2"/>
    </row>
    <row r="1150" spans="2:27" x14ac:dyDescent="0.4">
      <c r="B1150" s="1"/>
      <c r="F1150" s="1"/>
      <c r="H1150" s="1"/>
      <c r="AA1150" s="2"/>
    </row>
    <row r="1151" spans="2:27" x14ac:dyDescent="0.4">
      <c r="B1151" s="1"/>
      <c r="F1151" s="1"/>
      <c r="H1151" s="1"/>
      <c r="AA1151" s="2"/>
    </row>
    <row r="1152" spans="2:27" x14ac:dyDescent="0.4">
      <c r="B1152" s="1"/>
      <c r="F1152" s="1"/>
      <c r="H1152" s="1"/>
      <c r="AA1152" s="2"/>
    </row>
    <row r="1153" spans="2:27" x14ac:dyDescent="0.4">
      <c r="B1153" s="1"/>
      <c r="F1153" s="1"/>
      <c r="H1153" s="1"/>
      <c r="AA1153" s="2"/>
    </row>
    <row r="1154" spans="2:27" x14ac:dyDescent="0.4">
      <c r="B1154" s="1"/>
      <c r="F1154" s="1"/>
      <c r="H1154" s="1"/>
      <c r="AA1154" s="2"/>
    </row>
    <row r="1155" spans="2:27" x14ac:dyDescent="0.4">
      <c r="B1155" s="1"/>
      <c r="F1155" s="1"/>
      <c r="H1155" s="1"/>
      <c r="AA1155" s="2"/>
    </row>
    <row r="1156" spans="2:27" x14ac:dyDescent="0.4">
      <c r="B1156" s="1"/>
      <c r="F1156" s="1"/>
      <c r="H1156" s="1"/>
      <c r="AA1156" s="2"/>
    </row>
    <row r="1157" spans="2:27" x14ac:dyDescent="0.4">
      <c r="B1157" s="1"/>
      <c r="F1157" s="1"/>
      <c r="H1157" s="1"/>
      <c r="AA1157" s="2"/>
    </row>
    <row r="1158" spans="2:27" x14ac:dyDescent="0.4">
      <c r="B1158" s="1"/>
      <c r="F1158" s="1"/>
      <c r="H1158" s="1"/>
      <c r="AA1158" s="2"/>
    </row>
    <row r="1159" spans="2:27" x14ac:dyDescent="0.4">
      <c r="B1159" s="1"/>
      <c r="F1159" s="1"/>
      <c r="H1159" s="1"/>
      <c r="AA1159" s="2"/>
    </row>
    <row r="1160" spans="2:27" x14ac:dyDescent="0.4">
      <c r="B1160" s="1"/>
      <c r="F1160" s="1"/>
      <c r="H1160" s="1"/>
      <c r="AA1160" s="2"/>
    </row>
    <row r="1161" spans="2:27" x14ac:dyDescent="0.4">
      <c r="B1161" s="1"/>
      <c r="F1161" s="1"/>
      <c r="H1161" s="1"/>
      <c r="AA1161" s="2"/>
    </row>
    <row r="1162" spans="2:27" x14ac:dyDescent="0.4">
      <c r="B1162" s="1"/>
      <c r="F1162" s="1"/>
      <c r="H1162" s="1"/>
      <c r="AA1162" s="2"/>
    </row>
    <row r="1163" spans="2:27" x14ac:dyDescent="0.4">
      <c r="B1163" s="1"/>
      <c r="F1163" s="1"/>
      <c r="H1163" s="1"/>
      <c r="AA1163" s="2"/>
    </row>
    <row r="1164" spans="2:27" x14ac:dyDescent="0.4">
      <c r="B1164" s="1"/>
      <c r="F1164" s="1"/>
      <c r="H1164" s="1"/>
      <c r="AA1164" s="2"/>
    </row>
    <row r="1165" spans="2:27" x14ac:dyDescent="0.4">
      <c r="B1165" s="1"/>
      <c r="F1165" s="1"/>
      <c r="H1165" s="1"/>
      <c r="AA1165" s="2"/>
    </row>
    <row r="1166" spans="2:27" x14ac:dyDescent="0.4">
      <c r="B1166" s="1"/>
      <c r="F1166" s="1"/>
      <c r="H1166" s="1"/>
      <c r="AA1166" s="2"/>
    </row>
    <row r="1167" spans="2:27" x14ac:dyDescent="0.4">
      <c r="B1167" s="1"/>
      <c r="F1167" s="1"/>
      <c r="H1167" s="1"/>
      <c r="AA1167" s="2"/>
    </row>
    <row r="1168" spans="2:27" x14ac:dyDescent="0.4">
      <c r="B1168" s="1"/>
      <c r="F1168" s="1"/>
      <c r="H1168" s="1"/>
      <c r="AA1168" s="2"/>
    </row>
    <row r="1169" spans="2:27" x14ac:dyDescent="0.4">
      <c r="B1169" s="1"/>
      <c r="F1169" s="1"/>
      <c r="H1169" s="1"/>
      <c r="AA1169" s="2"/>
    </row>
    <row r="1170" spans="2:27" x14ac:dyDescent="0.4">
      <c r="B1170" s="1"/>
      <c r="F1170" s="1"/>
      <c r="H1170" s="1"/>
      <c r="AA1170" s="2"/>
    </row>
    <row r="1171" spans="2:27" x14ac:dyDescent="0.4">
      <c r="B1171" s="1"/>
      <c r="F1171" s="1"/>
      <c r="H1171" s="1"/>
      <c r="AA1171" s="2"/>
    </row>
    <row r="1172" spans="2:27" x14ac:dyDescent="0.4">
      <c r="B1172" s="1"/>
      <c r="F1172" s="1"/>
      <c r="H1172" s="1"/>
      <c r="AA1172" s="2"/>
    </row>
    <row r="1173" spans="2:27" x14ac:dyDescent="0.4">
      <c r="B1173" s="1"/>
      <c r="F1173" s="1"/>
      <c r="H1173" s="1"/>
      <c r="AA1173" s="2"/>
    </row>
    <row r="1174" spans="2:27" x14ac:dyDescent="0.4">
      <c r="B1174" s="1"/>
      <c r="F1174" s="1"/>
      <c r="H1174" s="1"/>
      <c r="AA1174" s="2"/>
    </row>
    <row r="1175" spans="2:27" x14ac:dyDescent="0.4">
      <c r="B1175" s="1"/>
      <c r="F1175" s="1"/>
      <c r="H1175" s="1"/>
      <c r="AA1175" s="2"/>
    </row>
    <row r="1176" spans="2:27" x14ac:dyDescent="0.4">
      <c r="B1176" s="1"/>
      <c r="F1176" s="1"/>
      <c r="H1176" s="1"/>
      <c r="AA1176" s="2"/>
    </row>
    <row r="1177" spans="2:27" x14ac:dyDescent="0.4">
      <c r="B1177" s="1"/>
      <c r="F1177" s="1"/>
      <c r="H1177" s="1"/>
      <c r="AA1177" s="2"/>
    </row>
    <row r="1178" spans="2:27" x14ac:dyDescent="0.4">
      <c r="B1178" s="1"/>
      <c r="F1178" s="1"/>
      <c r="H1178" s="1"/>
      <c r="AA1178" s="2"/>
    </row>
    <row r="1179" spans="2:27" x14ac:dyDescent="0.4">
      <c r="B1179" s="1"/>
      <c r="F1179" s="1"/>
      <c r="H1179" s="1"/>
      <c r="AA1179" s="2"/>
    </row>
    <row r="1180" spans="2:27" x14ac:dyDescent="0.4">
      <c r="B1180" s="1"/>
      <c r="F1180" s="1"/>
      <c r="H1180" s="1"/>
      <c r="AA1180" s="2"/>
    </row>
    <row r="1181" spans="2:27" x14ac:dyDescent="0.4">
      <c r="B1181" s="1"/>
      <c r="F1181" s="1"/>
      <c r="H1181" s="1"/>
      <c r="AA1181" s="2"/>
    </row>
    <row r="1182" spans="2:27" x14ac:dyDescent="0.4">
      <c r="B1182" s="1"/>
      <c r="F1182" s="1"/>
      <c r="H1182" s="1"/>
      <c r="AA1182" s="2"/>
    </row>
    <row r="1183" spans="2:27" x14ac:dyDescent="0.4">
      <c r="B1183" s="1"/>
      <c r="F1183" s="1"/>
      <c r="H1183" s="1"/>
      <c r="AA1183" s="2"/>
    </row>
    <row r="1184" spans="2:27" x14ac:dyDescent="0.4">
      <c r="B1184" s="1"/>
      <c r="F1184" s="1"/>
      <c r="H1184" s="1"/>
      <c r="AA1184" s="2"/>
    </row>
    <row r="1185" spans="2:27" x14ac:dyDescent="0.4">
      <c r="B1185" s="1"/>
      <c r="F1185" s="1"/>
      <c r="H1185" s="1"/>
      <c r="AA1185" s="2"/>
    </row>
    <row r="1186" spans="2:27" x14ac:dyDescent="0.4">
      <c r="B1186" s="1"/>
      <c r="F1186" s="1"/>
      <c r="H1186" s="1"/>
      <c r="AA1186" s="2"/>
    </row>
    <row r="1187" spans="2:27" x14ac:dyDescent="0.4">
      <c r="B1187" s="1"/>
      <c r="F1187" s="1"/>
      <c r="H1187" s="1"/>
      <c r="AA1187" s="2"/>
    </row>
    <row r="1188" spans="2:27" x14ac:dyDescent="0.4">
      <c r="B1188" s="1"/>
      <c r="F1188" s="1"/>
      <c r="H1188" s="1"/>
      <c r="AA1188" s="2"/>
    </row>
    <row r="1189" spans="2:27" x14ac:dyDescent="0.4">
      <c r="B1189" s="1"/>
      <c r="F1189" s="1"/>
      <c r="H1189" s="1"/>
      <c r="AA1189" s="2"/>
    </row>
    <row r="1190" spans="2:27" x14ac:dyDescent="0.4">
      <c r="B1190" s="1"/>
      <c r="F1190" s="1"/>
      <c r="H1190" s="1"/>
      <c r="AA1190" s="2"/>
    </row>
    <row r="1191" spans="2:27" x14ac:dyDescent="0.4">
      <c r="B1191" s="1"/>
      <c r="F1191" s="1"/>
      <c r="H1191" s="1"/>
      <c r="AA1191" s="2"/>
    </row>
    <row r="1192" spans="2:27" x14ac:dyDescent="0.4">
      <c r="B1192" s="1"/>
      <c r="F1192" s="1"/>
      <c r="H1192" s="1"/>
      <c r="AA1192" s="2"/>
    </row>
    <row r="1193" spans="2:27" x14ac:dyDescent="0.4">
      <c r="B1193" s="1"/>
      <c r="F1193" s="1"/>
      <c r="H1193" s="1"/>
      <c r="AA1193" s="2"/>
    </row>
    <row r="1194" spans="2:27" x14ac:dyDescent="0.4">
      <c r="B1194" s="1"/>
      <c r="F1194" s="1"/>
      <c r="H1194" s="1"/>
      <c r="AA1194" s="2"/>
    </row>
    <row r="1195" spans="2:27" x14ac:dyDescent="0.4">
      <c r="B1195" s="1"/>
      <c r="F1195" s="1"/>
      <c r="H1195" s="1"/>
      <c r="AA1195" s="2"/>
    </row>
    <row r="1196" spans="2:27" x14ac:dyDescent="0.4">
      <c r="B1196" s="1"/>
      <c r="F1196" s="1"/>
      <c r="H1196" s="1"/>
      <c r="AA1196" s="2"/>
    </row>
    <row r="1197" spans="2:27" x14ac:dyDescent="0.4">
      <c r="B1197" s="1"/>
      <c r="F1197" s="1"/>
      <c r="H1197" s="1"/>
      <c r="AA1197" s="2"/>
    </row>
    <row r="1198" spans="2:27" x14ac:dyDescent="0.4">
      <c r="B1198" s="1"/>
      <c r="F1198" s="1"/>
      <c r="H1198" s="1"/>
      <c r="AA1198" s="2"/>
    </row>
    <row r="1199" spans="2:27" x14ac:dyDescent="0.4">
      <c r="B1199" s="1"/>
      <c r="F1199" s="1"/>
      <c r="H1199" s="1"/>
      <c r="AA1199" s="2"/>
    </row>
    <row r="1200" spans="2:27" x14ac:dyDescent="0.4">
      <c r="B1200" s="1"/>
      <c r="F1200" s="1"/>
      <c r="H1200" s="1"/>
      <c r="AA1200" s="2"/>
    </row>
    <row r="1201" spans="2:27" x14ac:dyDescent="0.4">
      <c r="B1201" s="1"/>
      <c r="F1201" s="1"/>
      <c r="H1201" s="1"/>
      <c r="AA1201" s="2"/>
    </row>
    <row r="1202" spans="2:27" x14ac:dyDescent="0.4">
      <c r="B1202" s="1"/>
      <c r="F1202" s="1"/>
      <c r="H1202" s="1"/>
      <c r="AA1202" s="2"/>
    </row>
    <row r="1203" spans="2:27" x14ac:dyDescent="0.4">
      <c r="B1203" s="1"/>
      <c r="F1203" s="1"/>
      <c r="H1203" s="1"/>
      <c r="AA1203" s="2"/>
    </row>
    <row r="1204" spans="2:27" x14ac:dyDescent="0.4">
      <c r="B1204" s="1"/>
      <c r="F1204" s="1"/>
      <c r="H1204" s="1"/>
      <c r="AA1204" s="2"/>
    </row>
    <row r="1205" spans="2:27" x14ac:dyDescent="0.4">
      <c r="B1205" s="1"/>
      <c r="F1205" s="1"/>
      <c r="H1205" s="1"/>
      <c r="AA1205" s="2"/>
    </row>
    <row r="1206" spans="2:27" x14ac:dyDescent="0.4">
      <c r="B1206" s="1"/>
      <c r="F1206" s="1"/>
      <c r="H1206" s="1"/>
      <c r="AA1206" s="2"/>
    </row>
    <row r="1207" spans="2:27" x14ac:dyDescent="0.4">
      <c r="B1207" s="1"/>
      <c r="F1207" s="1"/>
      <c r="H1207" s="1"/>
      <c r="AA1207" s="2"/>
    </row>
    <row r="1208" spans="2:27" x14ac:dyDescent="0.4">
      <c r="B1208" s="1"/>
      <c r="F1208" s="1"/>
      <c r="H1208" s="1"/>
      <c r="AA1208" s="2"/>
    </row>
    <row r="1209" spans="2:27" x14ac:dyDescent="0.4">
      <c r="B1209" s="1"/>
      <c r="F1209" s="1"/>
      <c r="H1209" s="1"/>
      <c r="AA1209" s="2"/>
    </row>
    <row r="1210" spans="2:27" x14ac:dyDescent="0.4">
      <c r="B1210" s="1"/>
      <c r="F1210" s="1"/>
      <c r="H1210" s="1"/>
      <c r="AA1210" s="2"/>
    </row>
    <row r="1211" spans="2:27" x14ac:dyDescent="0.4">
      <c r="B1211" s="1"/>
      <c r="F1211" s="1"/>
      <c r="H1211" s="1"/>
      <c r="AA1211" s="2"/>
    </row>
    <row r="1212" spans="2:27" x14ac:dyDescent="0.4">
      <c r="B1212" s="1"/>
      <c r="F1212" s="1"/>
      <c r="H1212" s="1"/>
      <c r="AA1212" s="2"/>
    </row>
    <row r="1213" spans="2:27" x14ac:dyDescent="0.4">
      <c r="B1213" s="1"/>
      <c r="F1213" s="1"/>
      <c r="H1213" s="1"/>
      <c r="AA1213" s="2"/>
    </row>
    <row r="1214" spans="2:27" x14ac:dyDescent="0.4">
      <c r="B1214" s="1"/>
      <c r="F1214" s="1"/>
      <c r="H1214" s="1"/>
      <c r="AA1214" s="2"/>
    </row>
    <row r="1215" spans="2:27" x14ac:dyDescent="0.4">
      <c r="B1215" s="1"/>
      <c r="F1215" s="1"/>
      <c r="H1215" s="1"/>
      <c r="AA1215" s="2"/>
    </row>
    <row r="1216" spans="2:27" x14ac:dyDescent="0.4">
      <c r="B1216" s="1"/>
      <c r="F1216" s="1"/>
      <c r="H1216" s="1"/>
      <c r="AA1216" s="2"/>
    </row>
    <row r="1217" spans="2:27" x14ac:dyDescent="0.4">
      <c r="B1217" s="1"/>
      <c r="F1217" s="1"/>
      <c r="H1217" s="1"/>
      <c r="AA1217" s="2"/>
    </row>
    <row r="1218" spans="2:27" x14ac:dyDescent="0.4">
      <c r="B1218" s="1"/>
      <c r="F1218" s="1"/>
      <c r="H1218" s="1"/>
      <c r="AA1218" s="2"/>
    </row>
    <row r="1219" spans="2:27" x14ac:dyDescent="0.4">
      <c r="B1219" s="1"/>
      <c r="F1219" s="1"/>
      <c r="H1219" s="1"/>
      <c r="AA1219" s="2"/>
    </row>
    <row r="1220" spans="2:27" x14ac:dyDescent="0.4">
      <c r="B1220" s="1"/>
      <c r="F1220" s="1"/>
      <c r="H1220" s="1"/>
      <c r="AA1220" s="2"/>
    </row>
    <row r="1221" spans="2:27" x14ac:dyDescent="0.4">
      <c r="B1221" s="1"/>
      <c r="F1221" s="1"/>
      <c r="H1221" s="1"/>
      <c r="AA1221" s="2"/>
    </row>
    <row r="1222" spans="2:27" x14ac:dyDescent="0.4">
      <c r="B1222" s="1"/>
      <c r="F1222" s="1"/>
      <c r="H1222" s="1"/>
      <c r="AA1222" s="2"/>
    </row>
    <row r="1223" spans="2:27" x14ac:dyDescent="0.4">
      <c r="B1223" s="1"/>
      <c r="F1223" s="1"/>
      <c r="H1223" s="1"/>
      <c r="AA1223" s="2"/>
    </row>
    <row r="1224" spans="2:27" x14ac:dyDescent="0.4">
      <c r="B1224" s="1"/>
      <c r="F1224" s="1"/>
      <c r="H1224" s="1"/>
      <c r="AA1224" s="2"/>
    </row>
    <row r="1225" spans="2:27" x14ac:dyDescent="0.4">
      <c r="B1225" s="1"/>
      <c r="F1225" s="1"/>
      <c r="H1225" s="1"/>
      <c r="AA1225" s="2"/>
    </row>
    <row r="1226" spans="2:27" x14ac:dyDescent="0.4">
      <c r="B1226" s="1"/>
      <c r="F1226" s="1"/>
      <c r="H1226" s="1"/>
      <c r="AA1226" s="2"/>
    </row>
    <row r="1227" spans="2:27" x14ac:dyDescent="0.4">
      <c r="B1227" s="1"/>
      <c r="F1227" s="1"/>
      <c r="H1227" s="1"/>
      <c r="AA1227" s="2"/>
    </row>
    <row r="1228" spans="2:27" x14ac:dyDescent="0.4">
      <c r="B1228" s="1"/>
      <c r="F1228" s="1"/>
      <c r="H1228" s="1"/>
      <c r="AA1228" s="2"/>
    </row>
    <row r="1229" spans="2:27" x14ac:dyDescent="0.4">
      <c r="B1229" s="1"/>
      <c r="F1229" s="1"/>
      <c r="H1229" s="1"/>
      <c r="AA1229" s="2"/>
    </row>
    <row r="1230" spans="2:27" x14ac:dyDescent="0.4">
      <c r="B1230" s="1"/>
      <c r="F1230" s="1"/>
      <c r="H1230" s="1"/>
      <c r="AA1230" s="2"/>
    </row>
    <row r="1231" spans="2:27" x14ac:dyDescent="0.4">
      <c r="B1231" s="1"/>
      <c r="F1231" s="1"/>
      <c r="H1231" s="1"/>
      <c r="AA1231" s="2"/>
    </row>
    <row r="1232" spans="2:27" x14ac:dyDescent="0.4">
      <c r="B1232" s="1"/>
      <c r="F1232" s="1"/>
      <c r="H1232" s="1"/>
      <c r="AA1232" s="2"/>
    </row>
    <row r="1233" spans="2:27" x14ac:dyDescent="0.4">
      <c r="B1233" s="1"/>
      <c r="F1233" s="1"/>
      <c r="H1233" s="1"/>
      <c r="AA1233" s="2"/>
    </row>
    <row r="1234" spans="2:27" x14ac:dyDescent="0.4">
      <c r="B1234" s="1"/>
      <c r="F1234" s="1"/>
      <c r="H1234" s="1"/>
      <c r="AA1234" s="2"/>
    </row>
    <row r="1235" spans="2:27" x14ac:dyDescent="0.4">
      <c r="B1235" s="1"/>
      <c r="F1235" s="1"/>
      <c r="H1235" s="1"/>
      <c r="AA1235" s="2"/>
    </row>
    <row r="1236" spans="2:27" x14ac:dyDescent="0.4">
      <c r="B1236" s="1"/>
      <c r="F1236" s="1"/>
      <c r="H1236" s="1"/>
      <c r="AA1236" s="2"/>
    </row>
    <row r="1237" spans="2:27" x14ac:dyDescent="0.4">
      <c r="B1237" s="1"/>
      <c r="F1237" s="1"/>
      <c r="H1237" s="1"/>
      <c r="AA1237" s="2"/>
    </row>
    <row r="1238" spans="2:27" x14ac:dyDescent="0.4">
      <c r="B1238" s="1"/>
      <c r="F1238" s="1"/>
      <c r="H1238" s="1"/>
      <c r="AA1238" s="2"/>
    </row>
    <row r="1239" spans="2:27" x14ac:dyDescent="0.4">
      <c r="B1239" s="1"/>
      <c r="F1239" s="1"/>
      <c r="H1239" s="1"/>
      <c r="AA1239" s="2"/>
    </row>
    <row r="1240" spans="2:27" x14ac:dyDescent="0.4">
      <c r="B1240" s="1"/>
      <c r="F1240" s="1"/>
      <c r="H1240" s="1"/>
      <c r="AA1240" s="2"/>
    </row>
    <row r="1241" spans="2:27" x14ac:dyDescent="0.4">
      <c r="B1241" s="1"/>
      <c r="F1241" s="1"/>
      <c r="H1241" s="1"/>
      <c r="AA1241" s="2"/>
    </row>
    <row r="1242" spans="2:27" x14ac:dyDescent="0.4">
      <c r="B1242" s="1"/>
      <c r="F1242" s="1"/>
      <c r="H1242" s="1"/>
      <c r="AA1242" s="2"/>
    </row>
    <row r="1243" spans="2:27" x14ac:dyDescent="0.4">
      <c r="B1243" s="1"/>
      <c r="F1243" s="1"/>
      <c r="H1243" s="1"/>
      <c r="AA1243" s="2"/>
    </row>
    <row r="1244" spans="2:27" x14ac:dyDescent="0.4">
      <c r="B1244" s="1"/>
      <c r="F1244" s="1"/>
      <c r="H1244" s="1"/>
      <c r="AA1244" s="2"/>
    </row>
    <row r="1245" spans="2:27" x14ac:dyDescent="0.4">
      <c r="B1245" s="1"/>
      <c r="F1245" s="1"/>
      <c r="H1245" s="1"/>
      <c r="AA1245" s="2"/>
    </row>
    <row r="1246" spans="2:27" x14ac:dyDescent="0.4">
      <c r="B1246" s="1"/>
      <c r="F1246" s="1"/>
      <c r="H1246" s="1"/>
      <c r="AA1246" s="2"/>
    </row>
    <row r="1247" spans="2:27" x14ac:dyDescent="0.4">
      <c r="B1247" s="1"/>
      <c r="F1247" s="1"/>
      <c r="H1247" s="1"/>
      <c r="AA1247" s="2"/>
    </row>
    <row r="1248" spans="2:27" x14ac:dyDescent="0.4">
      <c r="B1248" s="1"/>
      <c r="F1248" s="1"/>
      <c r="H1248" s="1"/>
      <c r="AA1248" s="2"/>
    </row>
    <row r="1249" spans="2:27" x14ac:dyDescent="0.4">
      <c r="B1249" s="1"/>
      <c r="F1249" s="1"/>
      <c r="H1249" s="1"/>
      <c r="AA1249" s="2"/>
    </row>
    <row r="1250" spans="2:27" x14ac:dyDescent="0.4">
      <c r="B1250" s="1"/>
      <c r="F1250" s="1"/>
      <c r="H1250" s="1"/>
      <c r="AA1250" s="2"/>
    </row>
    <row r="1251" spans="2:27" x14ac:dyDescent="0.4">
      <c r="B1251" s="1"/>
      <c r="F1251" s="1"/>
      <c r="H1251" s="1"/>
      <c r="AA1251" s="2"/>
    </row>
    <row r="1252" spans="2:27" x14ac:dyDescent="0.4">
      <c r="B1252" s="1"/>
      <c r="F1252" s="1"/>
      <c r="H1252" s="1"/>
      <c r="AA1252" s="2"/>
    </row>
    <row r="1253" spans="2:27" x14ac:dyDescent="0.4">
      <c r="B1253" s="1"/>
      <c r="F1253" s="1"/>
      <c r="H1253" s="1"/>
      <c r="AA1253" s="2"/>
    </row>
    <row r="1254" spans="2:27" x14ac:dyDescent="0.4">
      <c r="B1254" s="1"/>
      <c r="F1254" s="1"/>
      <c r="H1254" s="1"/>
      <c r="AA1254" s="2"/>
    </row>
    <row r="1255" spans="2:27" x14ac:dyDescent="0.4">
      <c r="B1255" s="1"/>
      <c r="F1255" s="1"/>
      <c r="H1255" s="1"/>
      <c r="AA1255" s="2"/>
    </row>
    <row r="1256" spans="2:27" x14ac:dyDescent="0.4">
      <c r="B1256" s="1"/>
      <c r="F1256" s="1"/>
      <c r="H1256" s="1"/>
      <c r="AA1256" s="2"/>
    </row>
    <row r="1257" spans="2:27" x14ac:dyDescent="0.4">
      <c r="B1257" s="1"/>
      <c r="F1257" s="1"/>
      <c r="H1257" s="1"/>
      <c r="AA1257" s="2"/>
    </row>
    <row r="1258" spans="2:27" x14ac:dyDescent="0.4">
      <c r="B1258" s="1"/>
      <c r="F1258" s="1"/>
      <c r="H1258" s="1"/>
      <c r="AA1258" s="2"/>
    </row>
    <row r="1259" spans="2:27" x14ac:dyDescent="0.4">
      <c r="B1259" s="1"/>
      <c r="F1259" s="1"/>
      <c r="H1259" s="1"/>
      <c r="AA1259" s="2"/>
    </row>
    <row r="1260" spans="2:27" x14ac:dyDescent="0.4">
      <c r="B1260" s="1"/>
      <c r="F1260" s="1"/>
      <c r="H1260" s="1"/>
      <c r="AA1260" s="2"/>
    </row>
    <row r="1261" spans="2:27" x14ac:dyDescent="0.4">
      <c r="B1261" s="1"/>
      <c r="F1261" s="1"/>
      <c r="H1261" s="1"/>
      <c r="AA1261" s="2"/>
    </row>
    <row r="1262" spans="2:27" x14ac:dyDescent="0.4">
      <c r="B1262" s="1"/>
      <c r="F1262" s="1"/>
      <c r="H1262" s="1"/>
      <c r="AA1262" s="2"/>
    </row>
    <row r="1263" spans="2:27" x14ac:dyDescent="0.4">
      <c r="B1263" s="1"/>
      <c r="F1263" s="1"/>
      <c r="H1263" s="1"/>
      <c r="AA1263" s="2"/>
    </row>
    <row r="1264" spans="2:27" x14ac:dyDescent="0.4">
      <c r="B1264" s="1"/>
      <c r="F1264" s="1"/>
      <c r="H1264" s="1"/>
      <c r="AA1264" s="2"/>
    </row>
    <row r="1265" spans="2:27" x14ac:dyDescent="0.4">
      <c r="B1265" s="1"/>
      <c r="F1265" s="1"/>
      <c r="H1265" s="1"/>
      <c r="AA1265" s="2"/>
    </row>
    <row r="1266" spans="2:27" x14ac:dyDescent="0.4">
      <c r="B1266" s="1"/>
      <c r="F1266" s="1"/>
      <c r="H1266" s="1"/>
      <c r="AA1266" s="2"/>
    </row>
    <row r="1267" spans="2:27" x14ac:dyDescent="0.4">
      <c r="B1267" s="1"/>
      <c r="F1267" s="1"/>
      <c r="H1267" s="1"/>
      <c r="AA1267" s="2"/>
    </row>
    <row r="1268" spans="2:27" x14ac:dyDescent="0.4">
      <c r="B1268" s="1"/>
      <c r="F1268" s="1"/>
      <c r="H1268" s="1"/>
      <c r="AA1268" s="2"/>
    </row>
    <row r="1269" spans="2:27" x14ac:dyDescent="0.4">
      <c r="B1269" s="1"/>
      <c r="F1269" s="1"/>
      <c r="H1269" s="1"/>
      <c r="AA1269" s="2"/>
    </row>
    <row r="1270" spans="2:27" x14ac:dyDescent="0.4">
      <c r="B1270" s="1"/>
      <c r="F1270" s="1"/>
      <c r="H1270" s="1"/>
      <c r="AA1270" s="2"/>
    </row>
    <row r="1271" spans="2:27" x14ac:dyDescent="0.4">
      <c r="B1271" s="1"/>
      <c r="F1271" s="1"/>
      <c r="H1271" s="1"/>
      <c r="AA1271" s="2"/>
    </row>
    <row r="1272" spans="2:27" x14ac:dyDescent="0.4">
      <c r="B1272" s="1"/>
      <c r="F1272" s="1"/>
      <c r="H1272" s="1"/>
      <c r="AA1272" s="2"/>
    </row>
    <row r="1273" spans="2:27" x14ac:dyDescent="0.4">
      <c r="B1273" s="1"/>
      <c r="F1273" s="1"/>
      <c r="H1273" s="1"/>
      <c r="AA1273" s="2"/>
    </row>
    <row r="1274" spans="2:27" x14ac:dyDescent="0.4">
      <c r="B1274" s="1"/>
      <c r="F1274" s="1"/>
      <c r="H1274" s="1"/>
      <c r="AA1274" s="2"/>
    </row>
    <row r="1275" spans="2:27" x14ac:dyDescent="0.4">
      <c r="B1275" s="1"/>
      <c r="F1275" s="1"/>
      <c r="H1275" s="1"/>
      <c r="AA1275" s="2"/>
    </row>
    <row r="1276" spans="2:27" x14ac:dyDescent="0.4">
      <c r="B1276" s="1"/>
      <c r="F1276" s="1"/>
      <c r="H1276" s="1"/>
      <c r="AA1276" s="2"/>
    </row>
    <row r="1277" spans="2:27" x14ac:dyDescent="0.4">
      <c r="B1277" s="1"/>
      <c r="F1277" s="1"/>
      <c r="H1277" s="1"/>
      <c r="AA1277" s="2"/>
    </row>
    <row r="1278" spans="2:27" x14ac:dyDescent="0.4">
      <c r="B1278" s="1"/>
      <c r="F1278" s="1"/>
      <c r="H1278" s="1"/>
      <c r="AA1278" s="2"/>
    </row>
    <row r="1279" spans="2:27" x14ac:dyDescent="0.4">
      <c r="B1279" s="1"/>
      <c r="F1279" s="1"/>
      <c r="H1279" s="1"/>
      <c r="AA1279" s="2"/>
    </row>
    <row r="1280" spans="2:27" x14ac:dyDescent="0.4">
      <c r="B1280" s="1"/>
      <c r="F1280" s="1"/>
      <c r="H1280" s="1"/>
      <c r="AA1280" s="2"/>
    </row>
    <row r="1281" spans="2:27" x14ac:dyDescent="0.4">
      <c r="B1281" s="1"/>
      <c r="F1281" s="1"/>
      <c r="H1281" s="1"/>
      <c r="AA1281" s="2"/>
    </row>
    <row r="1282" spans="2:27" x14ac:dyDescent="0.4">
      <c r="B1282" s="1"/>
      <c r="F1282" s="1"/>
      <c r="H1282" s="1"/>
      <c r="AA1282" s="2"/>
    </row>
    <row r="1283" spans="2:27" x14ac:dyDescent="0.4">
      <c r="B1283" s="1"/>
      <c r="F1283" s="1"/>
      <c r="H1283" s="1"/>
      <c r="AA1283" s="2"/>
    </row>
    <row r="1284" spans="2:27" x14ac:dyDescent="0.4">
      <c r="B1284" s="1"/>
      <c r="F1284" s="1"/>
      <c r="H1284" s="1"/>
      <c r="AA1284" s="2"/>
    </row>
    <row r="1285" spans="2:27" x14ac:dyDescent="0.4">
      <c r="B1285" s="1"/>
      <c r="F1285" s="1"/>
      <c r="H1285" s="1"/>
      <c r="AA1285" s="2"/>
    </row>
    <row r="1286" spans="2:27" x14ac:dyDescent="0.4">
      <c r="B1286" s="1"/>
      <c r="F1286" s="1"/>
      <c r="H1286" s="1"/>
      <c r="AA1286" s="2"/>
    </row>
    <row r="1287" spans="2:27" x14ac:dyDescent="0.4">
      <c r="B1287" s="1"/>
      <c r="F1287" s="1"/>
      <c r="H1287" s="1"/>
      <c r="AA1287" s="2"/>
    </row>
    <row r="1288" spans="2:27" x14ac:dyDescent="0.4">
      <c r="B1288" s="1"/>
      <c r="F1288" s="1"/>
      <c r="H1288" s="1"/>
      <c r="AA1288" s="2"/>
    </row>
    <row r="1289" spans="2:27" x14ac:dyDescent="0.4">
      <c r="B1289" s="1"/>
      <c r="F1289" s="1"/>
      <c r="H1289" s="1"/>
      <c r="AA1289" s="2"/>
    </row>
    <row r="1290" spans="2:27" x14ac:dyDescent="0.4">
      <c r="B1290" s="1"/>
      <c r="F1290" s="1"/>
      <c r="H1290" s="1"/>
      <c r="AA1290" s="2"/>
    </row>
    <row r="1291" spans="2:27" x14ac:dyDescent="0.4">
      <c r="B1291" s="1"/>
      <c r="F1291" s="1"/>
      <c r="H1291" s="1"/>
      <c r="AA1291" s="2"/>
    </row>
    <row r="1292" spans="2:27" x14ac:dyDescent="0.4">
      <c r="B1292" s="1"/>
      <c r="F1292" s="1"/>
      <c r="H1292" s="1"/>
      <c r="AA1292" s="2"/>
    </row>
    <row r="1293" spans="2:27" x14ac:dyDescent="0.4">
      <c r="B1293" s="1"/>
      <c r="F1293" s="1"/>
      <c r="H1293" s="1"/>
      <c r="AA1293" s="2"/>
    </row>
    <row r="1294" spans="2:27" x14ac:dyDescent="0.4">
      <c r="B1294" s="1"/>
      <c r="F1294" s="1"/>
      <c r="H1294" s="1"/>
      <c r="AA1294" s="2"/>
    </row>
    <row r="1295" spans="2:27" x14ac:dyDescent="0.4">
      <c r="B1295" s="1"/>
      <c r="F1295" s="1"/>
      <c r="H1295" s="1"/>
      <c r="AA1295" s="2"/>
    </row>
    <row r="1296" spans="2:27" x14ac:dyDescent="0.4">
      <c r="B1296" s="1"/>
      <c r="F1296" s="1"/>
      <c r="H1296" s="1"/>
      <c r="AA1296" s="2"/>
    </row>
    <row r="1297" spans="2:27" x14ac:dyDescent="0.4">
      <c r="B1297" s="1"/>
      <c r="F1297" s="1"/>
      <c r="H1297" s="1"/>
      <c r="AA1297" s="2"/>
    </row>
    <row r="1298" spans="2:27" x14ac:dyDescent="0.4">
      <c r="B1298" s="1"/>
      <c r="F1298" s="1"/>
      <c r="H1298" s="1"/>
      <c r="AA1298" s="2"/>
    </row>
    <row r="1299" spans="2:27" x14ac:dyDescent="0.4">
      <c r="B1299" s="1"/>
      <c r="F1299" s="1"/>
      <c r="H1299" s="1"/>
      <c r="AA1299" s="2"/>
    </row>
    <row r="1300" spans="2:27" x14ac:dyDescent="0.4">
      <c r="B1300" s="1"/>
      <c r="F1300" s="1"/>
      <c r="H1300" s="1"/>
      <c r="AA1300" s="2"/>
    </row>
    <row r="1301" spans="2:27" x14ac:dyDescent="0.4">
      <c r="B1301" s="1"/>
      <c r="F1301" s="1"/>
      <c r="H1301" s="1"/>
      <c r="AA1301" s="2"/>
    </row>
    <row r="1302" spans="2:27" x14ac:dyDescent="0.4">
      <c r="B1302" s="1"/>
      <c r="F1302" s="1"/>
      <c r="H1302" s="1"/>
      <c r="AA1302" s="2"/>
    </row>
    <row r="1303" spans="2:27" x14ac:dyDescent="0.4">
      <c r="B1303" s="1"/>
      <c r="F1303" s="1"/>
      <c r="H1303" s="1"/>
      <c r="AA1303" s="2"/>
    </row>
    <row r="1304" spans="2:27" x14ac:dyDescent="0.4">
      <c r="B1304" s="1"/>
      <c r="F1304" s="1"/>
      <c r="H1304" s="1"/>
      <c r="AA1304" s="2"/>
    </row>
    <row r="1305" spans="2:27" x14ac:dyDescent="0.4">
      <c r="B1305" s="1"/>
      <c r="F1305" s="1"/>
      <c r="H1305" s="1"/>
      <c r="AA1305" s="2"/>
    </row>
    <row r="1306" spans="2:27" x14ac:dyDescent="0.4">
      <c r="B1306" s="1"/>
      <c r="F1306" s="1"/>
      <c r="H1306" s="1"/>
      <c r="AA1306" s="2"/>
    </row>
    <row r="1307" spans="2:27" x14ac:dyDescent="0.4">
      <c r="B1307" s="1"/>
      <c r="F1307" s="1"/>
      <c r="H1307" s="1"/>
      <c r="AA1307" s="2"/>
    </row>
    <row r="1308" spans="2:27" x14ac:dyDescent="0.4">
      <c r="B1308" s="1"/>
      <c r="F1308" s="1"/>
      <c r="H1308" s="1"/>
      <c r="AA1308" s="2"/>
    </row>
    <row r="1309" spans="2:27" x14ac:dyDescent="0.4">
      <c r="B1309" s="1"/>
      <c r="F1309" s="1"/>
      <c r="H1309" s="1"/>
      <c r="AA1309" s="2"/>
    </row>
    <row r="1310" spans="2:27" x14ac:dyDescent="0.4">
      <c r="B1310" s="1"/>
      <c r="F1310" s="1"/>
      <c r="H1310" s="1"/>
      <c r="AA1310" s="2"/>
    </row>
    <row r="1311" spans="2:27" x14ac:dyDescent="0.4">
      <c r="B1311" s="1"/>
      <c r="F1311" s="1"/>
      <c r="H1311" s="1"/>
      <c r="AA1311" s="2"/>
    </row>
    <row r="1312" spans="2:27" x14ac:dyDescent="0.4">
      <c r="B1312" s="1"/>
      <c r="F1312" s="1"/>
      <c r="H1312" s="1"/>
      <c r="AA1312" s="2"/>
    </row>
    <row r="1313" spans="2:27" x14ac:dyDescent="0.4">
      <c r="B1313" s="1"/>
      <c r="F1313" s="1"/>
      <c r="H1313" s="1"/>
      <c r="AA1313" s="2"/>
    </row>
    <row r="1314" spans="2:27" x14ac:dyDescent="0.4">
      <c r="B1314" s="1"/>
      <c r="F1314" s="1"/>
      <c r="H1314" s="1"/>
      <c r="AA1314" s="2"/>
    </row>
    <row r="1315" spans="2:27" x14ac:dyDescent="0.4">
      <c r="B1315" s="1"/>
      <c r="F1315" s="1"/>
      <c r="H1315" s="1"/>
      <c r="AA1315" s="2"/>
    </row>
    <row r="1316" spans="2:27" x14ac:dyDescent="0.4">
      <c r="B1316" s="1"/>
      <c r="F1316" s="1"/>
      <c r="H1316" s="1"/>
      <c r="AA1316" s="2"/>
    </row>
    <row r="1317" spans="2:27" x14ac:dyDescent="0.4">
      <c r="B1317" s="1"/>
      <c r="F1317" s="1"/>
      <c r="H1317" s="1"/>
      <c r="AA1317" s="2"/>
    </row>
    <row r="1318" spans="2:27" x14ac:dyDescent="0.4">
      <c r="B1318" s="1"/>
      <c r="F1318" s="1"/>
      <c r="H1318" s="1"/>
      <c r="AA1318" s="2"/>
    </row>
    <row r="1319" spans="2:27" x14ac:dyDescent="0.4">
      <c r="B1319" s="1"/>
      <c r="F1319" s="1"/>
      <c r="H1319" s="1"/>
      <c r="AA1319" s="2"/>
    </row>
    <row r="1320" spans="2:27" x14ac:dyDescent="0.4">
      <c r="B1320" s="1"/>
      <c r="F1320" s="1"/>
      <c r="H1320" s="1"/>
      <c r="AA1320" s="2"/>
    </row>
    <row r="1321" spans="2:27" x14ac:dyDescent="0.4">
      <c r="B1321" s="1"/>
      <c r="F1321" s="1"/>
      <c r="H1321" s="1"/>
      <c r="AA1321" s="2"/>
    </row>
    <row r="1322" spans="2:27" x14ac:dyDescent="0.4">
      <c r="B1322" s="1"/>
      <c r="F1322" s="1"/>
      <c r="H1322" s="1"/>
      <c r="AA1322" s="2"/>
    </row>
    <row r="1323" spans="2:27" x14ac:dyDescent="0.4">
      <c r="B1323" s="1"/>
      <c r="F1323" s="1"/>
      <c r="H1323" s="1"/>
      <c r="AA1323" s="2"/>
    </row>
    <row r="1324" spans="2:27" x14ac:dyDescent="0.4">
      <c r="B1324" s="1"/>
      <c r="F1324" s="1"/>
      <c r="H1324" s="1"/>
      <c r="AA1324" s="2"/>
    </row>
    <row r="1325" spans="2:27" x14ac:dyDescent="0.4">
      <c r="B1325" s="1"/>
      <c r="F1325" s="1"/>
      <c r="H1325" s="1"/>
      <c r="AA1325" s="2"/>
    </row>
    <row r="1326" spans="2:27" x14ac:dyDescent="0.4">
      <c r="B1326" s="1"/>
      <c r="F1326" s="1"/>
      <c r="H1326" s="1"/>
      <c r="AA1326" s="2"/>
    </row>
    <row r="1327" spans="2:27" x14ac:dyDescent="0.4">
      <c r="B1327" s="1"/>
      <c r="F1327" s="1"/>
      <c r="H1327" s="1"/>
      <c r="AA1327" s="2"/>
    </row>
    <row r="1328" spans="2:27" x14ac:dyDescent="0.4">
      <c r="B1328" s="1"/>
      <c r="F1328" s="1"/>
      <c r="H1328" s="1"/>
      <c r="AA1328" s="2"/>
    </row>
    <row r="1329" spans="2:27" x14ac:dyDescent="0.4">
      <c r="B1329" s="1"/>
      <c r="F1329" s="1"/>
      <c r="H1329" s="1"/>
      <c r="AA1329" s="2"/>
    </row>
    <row r="1330" spans="2:27" x14ac:dyDescent="0.4">
      <c r="B1330" s="1"/>
      <c r="F1330" s="1"/>
      <c r="H1330" s="1"/>
      <c r="AA1330" s="2"/>
    </row>
    <row r="1331" spans="2:27" x14ac:dyDescent="0.4">
      <c r="B1331" s="1"/>
      <c r="F1331" s="1"/>
      <c r="H1331" s="1"/>
      <c r="AA1331" s="2"/>
    </row>
    <row r="1332" spans="2:27" x14ac:dyDescent="0.4">
      <c r="B1332" s="1"/>
      <c r="F1332" s="1"/>
      <c r="H1332" s="1"/>
      <c r="AA1332" s="2"/>
    </row>
    <row r="1333" spans="2:27" x14ac:dyDescent="0.4">
      <c r="B1333" s="1"/>
      <c r="F1333" s="1"/>
      <c r="H1333" s="1"/>
      <c r="AA1333" s="2"/>
    </row>
    <row r="1334" spans="2:27" x14ac:dyDescent="0.4">
      <c r="B1334" s="1"/>
      <c r="F1334" s="1"/>
      <c r="H1334" s="1"/>
      <c r="AA1334" s="2"/>
    </row>
    <row r="1335" spans="2:27" x14ac:dyDescent="0.4">
      <c r="B1335" s="1"/>
      <c r="F1335" s="1"/>
      <c r="H1335" s="1"/>
      <c r="AA1335" s="2"/>
    </row>
    <row r="1336" spans="2:27" x14ac:dyDescent="0.4">
      <c r="B1336" s="1"/>
      <c r="F1336" s="1"/>
      <c r="H1336" s="1"/>
      <c r="AA1336" s="2"/>
    </row>
    <row r="1337" spans="2:27" x14ac:dyDescent="0.4">
      <c r="B1337" s="1"/>
      <c r="F1337" s="1"/>
      <c r="H1337" s="1"/>
      <c r="AA1337" s="2"/>
    </row>
    <row r="1338" spans="2:27" x14ac:dyDescent="0.4">
      <c r="B1338" s="1"/>
      <c r="F1338" s="1"/>
      <c r="H1338" s="1"/>
      <c r="AA1338" s="2"/>
    </row>
    <row r="1339" spans="2:27" x14ac:dyDescent="0.4">
      <c r="B1339" s="1"/>
      <c r="F1339" s="1"/>
      <c r="H1339" s="1"/>
      <c r="AA1339" s="2"/>
    </row>
    <row r="1340" spans="2:27" x14ac:dyDescent="0.4">
      <c r="B1340" s="1"/>
      <c r="F1340" s="1"/>
      <c r="H1340" s="1"/>
      <c r="AA1340" s="2"/>
    </row>
    <row r="1341" spans="2:27" x14ac:dyDescent="0.4">
      <c r="B1341" s="1"/>
      <c r="F1341" s="1"/>
      <c r="H1341" s="1"/>
      <c r="AA1341" s="2"/>
    </row>
    <row r="1342" spans="2:27" x14ac:dyDescent="0.4">
      <c r="B1342" s="1"/>
      <c r="F1342" s="1"/>
      <c r="H1342" s="1"/>
      <c r="AA1342" s="2"/>
    </row>
    <row r="1343" spans="2:27" x14ac:dyDescent="0.4">
      <c r="B1343" s="1"/>
      <c r="F1343" s="1"/>
      <c r="H1343" s="1"/>
      <c r="AA1343" s="2"/>
    </row>
    <row r="1344" spans="2:27" x14ac:dyDescent="0.4">
      <c r="B1344" s="1"/>
      <c r="F1344" s="1"/>
      <c r="H1344" s="1"/>
      <c r="AA1344" s="2"/>
    </row>
    <row r="1345" spans="2:27" x14ac:dyDescent="0.4">
      <c r="B1345" s="1"/>
      <c r="F1345" s="1"/>
      <c r="H1345" s="1"/>
      <c r="AA1345" s="2"/>
    </row>
    <row r="1346" spans="2:27" x14ac:dyDescent="0.4">
      <c r="B1346" s="1"/>
      <c r="F1346" s="1"/>
      <c r="H1346" s="1"/>
      <c r="AA1346" s="2"/>
    </row>
    <row r="1347" spans="2:27" x14ac:dyDescent="0.4">
      <c r="B1347" s="1"/>
      <c r="F1347" s="1"/>
      <c r="H1347" s="1"/>
      <c r="AA1347" s="2"/>
    </row>
    <row r="1348" spans="2:27" x14ac:dyDescent="0.4">
      <c r="B1348" s="1"/>
      <c r="F1348" s="1"/>
      <c r="H1348" s="1"/>
      <c r="AA1348" s="2"/>
    </row>
    <row r="1349" spans="2:27" x14ac:dyDescent="0.4">
      <c r="B1349" s="1"/>
      <c r="F1349" s="1"/>
      <c r="H1349" s="1"/>
      <c r="AA1349" s="2"/>
    </row>
    <row r="1350" spans="2:27" x14ac:dyDescent="0.4">
      <c r="B1350" s="1"/>
      <c r="F1350" s="1"/>
      <c r="H1350" s="1"/>
      <c r="AA1350" s="2"/>
    </row>
    <row r="1351" spans="2:27" x14ac:dyDescent="0.4">
      <c r="B1351" s="1"/>
      <c r="F1351" s="1"/>
      <c r="H1351" s="1"/>
      <c r="AA1351" s="2"/>
    </row>
    <row r="1352" spans="2:27" x14ac:dyDescent="0.4">
      <c r="B1352" s="1"/>
      <c r="F1352" s="1"/>
      <c r="H1352" s="1"/>
      <c r="AA1352" s="2"/>
    </row>
    <row r="1353" spans="2:27" x14ac:dyDescent="0.4">
      <c r="B1353" s="1"/>
      <c r="F1353" s="1"/>
      <c r="H1353" s="1"/>
      <c r="AA1353" s="2"/>
    </row>
    <row r="1354" spans="2:27" x14ac:dyDescent="0.4">
      <c r="B1354" s="1"/>
      <c r="F1354" s="1"/>
      <c r="H1354" s="1"/>
      <c r="AA1354" s="2"/>
    </row>
    <row r="1355" spans="2:27" x14ac:dyDescent="0.4">
      <c r="B1355" s="1"/>
      <c r="F1355" s="1"/>
      <c r="H1355" s="1"/>
      <c r="AA1355" s="2"/>
    </row>
    <row r="1356" spans="2:27" x14ac:dyDescent="0.4">
      <c r="B1356" s="1"/>
      <c r="F1356" s="1"/>
      <c r="H1356" s="1"/>
      <c r="AA1356" s="2"/>
    </row>
    <row r="1357" spans="2:27" x14ac:dyDescent="0.4">
      <c r="B1357" s="1"/>
      <c r="F1357" s="1"/>
      <c r="H1357" s="1"/>
      <c r="AA1357" s="2"/>
    </row>
    <row r="1358" spans="2:27" x14ac:dyDescent="0.4">
      <c r="B1358" s="1"/>
      <c r="F1358" s="1"/>
      <c r="H1358" s="1"/>
      <c r="AA1358" s="2"/>
    </row>
    <row r="1359" spans="2:27" x14ac:dyDescent="0.4">
      <c r="B1359" s="1"/>
      <c r="F1359" s="1"/>
      <c r="H1359" s="1"/>
      <c r="AA1359" s="2"/>
    </row>
    <row r="1360" spans="2:27" x14ac:dyDescent="0.4">
      <c r="B1360" s="1"/>
      <c r="F1360" s="1"/>
      <c r="H1360" s="1"/>
      <c r="AA1360" s="2"/>
    </row>
    <row r="1361" spans="2:27" x14ac:dyDescent="0.4">
      <c r="B1361" s="1"/>
      <c r="F1361" s="1"/>
      <c r="H1361" s="1"/>
      <c r="AA1361" s="2"/>
    </row>
    <row r="1362" spans="2:27" x14ac:dyDescent="0.4">
      <c r="B1362" s="1"/>
      <c r="F1362" s="1"/>
      <c r="H1362" s="1"/>
      <c r="AA1362" s="2"/>
    </row>
    <row r="1363" spans="2:27" x14ac:dyDescent="0.4">
      <c r="B1363" s="1"/>
      <c r="F1363" s="1"/>
      <c r="H1363" s="1"/>
      <c r="AA1363" s="2"/>
    </row>
    <row r="1364" spans="2:27" x14ac:dyDescent="0.4">
      <c r="B1364" s="1"/>
      <c r="F1364" s="1"/>
      <c r="H1364" s="1"/>
      <c r="AA1364" s="2"/>
    </row>
    <row r="1365" spans="2:27" x14ac:dyDescent="0.4">
      <c r="B1365" s="1"/>
      <c r="F1365" s="1"/>
      <c r="H1365" s="1"/>
      <c r="AA1365" s="2"/>
    </row>
    <row r="1366" spans="2:27" x14ac:dyDescent="0.4">
      <c r="B1366" s="1"/>
      <c r="F1366" s="1"/>
      <c r="H1366" s="1"/>
      <c r="AA1366" s="2"/>
    </row>
    <row r="1367" spans="2:27" x14ac:dyDescent="0.4">
      <c r="B1367" s="1"/>
      <c r="F1367" s="1"/>
      <c r="H1367" s="1"/>
      <c r="AA1367" s="2"/>
    </row>
    <row r="1368" spans="2:27" x14ac:dyDescent="0.4">
      <c r="B1368" s="1"/>
      <c r="F1368" s="1"/>
      <c r="H1368" s="1"/>
      <c r="AA1368" s="2"/>
    </row>
    <row r="1369" spans="2:27" x14ac:dyDescent="0.4">
      <c r="B1369" s="1"/>
      <c r="F1369" s="1"/>
      <c r="H1369" s="1"/>
      <c r="AA1369" s="2"/>
    </row>
    <row r="1370" spans="2:27" x14ac:dyDescent="0.4">
      <c r="B1370" s="1"/>
      <c r="F1370" s="1"/>
      <c r="H1370" s="1"/>
      <c r="AA1370" s="2"/>
    </row>
    <row r="1371" spans="2:27" x14ac:dyDescent="0.4">
      <c r="B1371" s="1"/>
      <c r="F1371" s="1"/>
      <c r="H1371" s="1"/>
      <c r="AA1371" s="2"/>
    </row>
    <row r="1372" spans="2:27" x14ac:dyDescent="0.4">
      <c r="B1372" s="1"/>
      <c r="F1372" s="1"/>
      <c r="H1372" s="1"/>
      <c r="AA1372" s="2"/>
    </row>
    <row r="1373" spans="2:27" x14ac:dyDescent="0.4">
      <c r="B1373" s="1"/>
      <c r="F1373" s="1"/>
      <c r="H1373" s="1"/>
      <c r="AA1373" s="2"/>
    </row>
    <row r="1374" spans="2:27" x14ac:dyDescent="0.4">
      <c r="B1374" s="1"/>
      <c r="F1374" s="1"/>
      <c r="H1374" s="1"/>
      <c r="AA1374" s="2"/>
    </row>
    <row r="1375" spans="2:27" x14ac:dyDescent="0.4">
      <c r="B1375" s="1"/>
      <c r="F1375" s="1"/>
      <c r="H1375" s="1"/>
      <c r="AA1375" s="2"/>
    </row>
    <row r="1376" spans="2:27" x14ac:dyDescent="0.4">
      <c r="B1376" s="1"/>
      <c r="F1376" s="1"/>
      <c r="H1376" s="1"/>
      <c r="AA1376" s="2"/>
    </row>
    <row r="1377" spans="2:27" x14ac:dyDescent="0.4">
      <c r="B1377" s="1"/>
      <c r="F1377" s="1"/>
      <c r="H1377" s="1"/>
      <c r="AA1377" s="2"/>
    </row>
    <row r="1378" spans="2:27" x14ac:dyDescent="0.4">
      <c r="B1378" s="1"/>
      <c r="F1378" s="1"/>
      <c r="H1378" s="1"/>
      <c r="AA1378" s="2"/>
    </row>
    <row r="1379" spans="2:27" x14ac:dyDescent="0.4">
      <c r="B1379" s="1"/>
      <c r="F1379" s="1"/>
      <c r="H1379" s="1"/>
      <c r="AA1379" s="2"/>
    </row>
    <row r="1380" spans="2:27" x14ac:dyDescent="0.4">
      <c r="B1380" s="1"/>
      <c r="F1380" s="1"/>
      <c r="H1380" s="1"/>
      <c r="AA1380" s="2"/>
    </row>
    <row r="1381" spans="2:27" x14ac:dyDescent="0.4">
      <c r="B1381" s="1"/>
      <c r="F1381" s="1"/>
      <c r="H1381" s="1"/>
      <c r="AA1381" s="2"/>
    </row>
    <row r="1382" spans="2:27" x14ac:dyDescent="0.4">
      <c r="B1382" s="1"/>
      <c r="F1382" s="1"/>
      <c r="H1382" s="1"/>
      <c r="AA1382" s="2"/>
    </row>
    <row r="1383" spans="2:27" x14ac:dyDescent="0.4">
      <c r="B1383" s="1"/>
      <c r="F1383" s="1"/>
      <c r="H1383" s="1"/>
      <c r="AA1383" s="2"/>
    </row>
    <row r="1384" spans="2:27" x14ac:dyDescent="0.4">
      <c r="B1384" s="1"/>
      <c r="F1384" s="1"/>
      <c r="H1384" s="1"/>
      <c r="AA1384" s="2"/>
    </row>
    <row r="1385" spans="2:27" x14ac:dyDescent="0.4">
      <c r="B1385" s="1"/>
      <c r="F1385" s="1"/>
      <c r="H1385" s="1"/>
      <c r="AA1385" s="2"/>
    </row>
    <row r="1386" spans="2:27" x14ac:dyDescent="0.4">
      <c r="B1386" s="1"/>
      <c r="F1386" s="1"/>
      <c r="H1386" s="1"/>
      <c r="AA1386" s="2"/>
    </row>
    <row r="1387" spans="2:27" x14ac:dyDescent="0.4">
      <c r="B1387" s="1"/>
      <c r="F1387" s="1"/>
      <c r="H1387" s="1"/>
      <c r="AA1387" s="2"/>
    </row>
    <row r="1388" spans="2:27" x14ac:dyDescent="0.4">
      <c r="B1388" s="1"/>
      <c r="F1388" s="1"/>
      <c r="H1388" s="1"/>
      <c r="AA1388" s="2"/>
    </row>
    <row r="1389" spans="2:27" x14ac:dyDescent="0.4">
      <c r="B1389" s="1"/>
      <c r="F1389" s="1"/>
      <c r="H1389" s="1"/>
      <c r="AA1389" s="2"/>
    </row>
    <row r="1390" spans="2:27" x14ac:dyDescent="0.4">
      <c r="B1390" s="1"/>
      <c r="F1390" s="1"/>
      <c r="H1390" s="1"/>
      <c r="AA1390" s="2"/>
    </row>
    <row r="1391" spans="2:27" x14ac:dyDescent="0.4">
      <c r="B1391" s="1"/>
      <c r="F1391" s="1"/>
      <c r="H1391" s="1"/>
      <c r="AA1391" s="2"/>
    </row>
    <row r="1392" spans="2:27" x14ac:dyDescent="0.4">
      <c r="B1392" s="1"/>
      <c r="F1392" s="1"/>
      <c r="H1392" s="1"/>
      <c r="AA1392" s="2"/>
    </row>
    <row r="1393" spans="2:27" x14ac:dyDescent="0.4">
      <c r="B1393" s="1"/>
      <c r="F1393" s="1"/>
      <c r="H1393" s="1"/>
      <c r="AA1393" s="2"/>
    </row>
    <row r="1394" spans="2:27" x14ac:dyDescent="0.4">
      <c r="B1394" s="1"/>
      <c r="F1394" s="1"/>
      <c r="H1394" s="1"/>
      <c r="AA1394" s="2"/>
    </row>
    <row r="1395" spans="2:27" x14ac:dyDescent="0.4">
      <c r="B1395" s="1"/>
      <c r="F1395" s="1"/>
      <c r="H1395" s="1"/>
      <c r="AA1395" s="2"/>
    </row>
    <row r="1396" spans="2:27" x14ac:dyDescent="0.4">
      <c r="B1396" s="1"/>
      <c r="F1396" s="1"/>
      <c r="H1396" s="1"/>
      <c r="AA1396" s="2"/>
    </row>
    <row r="1397" spans="2:27" x14ac:dyDescent="0.4">
      <c r="B1397" s="1"/>
      <c r="F1397" s="1"/>
      <c r="H1397" s="1"/>
      <c r="AA1397" s="2"/>
    </row>
    <row r="1398" spans="2:27" x14ac:dyDescent="0.4">
      <c r="B1398" s="1"/>
      <c r="F1398" s="1"/>
      <c r="H1398" s="1"/>
      <c r="AA1398" s="2"/>
    </row>
    <row r="1399" spans="2:27" x14ac:dyDescent="0.4">
      <c r="B1399" s="1"/>
      <c r="F1399" s="1"/>
      <c r="H1399" s="1"/>
      <c r="AA1399" s="2"/>
    </row>
    <row r="1400" spans="2:27" x14ac:dyDescent="0.4">
      <c r="B1400" s="1"/>
      <c r="F1400" s="1"/>
      <c r="H1400" s="1"/>
      <c r="AA1400" s="2"/>
    </row>
    <row r="1401" spans="2:27" x14ac:dyDescent="0.4">
      <c r="B1401" s="1"/>
      <c r="F1401" s="1"/>
      <c r="H1401" s="1"/>
      <c r="AA1401" s="2"/>
    </row>
    <row r="1402" spans="2:27" x14ac:dyDescent="0.4">
      <c r="B1402" s="1"/>
      <c r="F1402" s="1"/>
      <c r="H1402" s="1"/>
      <c r="AA1402" s="2"/>
    </row>
    <row r="1403" spans="2:27" x14ac:dyDescent="0.4">
      <c r="B1403" s="1"/>
      <c r="F1403" s="1"/>
      <c r="H1403" s="1"/>
      <c r="AA1403" s="2"/>
    </row>
    <row r="1404" spans="2:27" x14ac:dyDescent="0.4">
      <c r="B1404" s="1"/>
      <c r="F1404" s="1"/>
      <c r="H1404" s="1"/>
      <c r="AA1404" s="2"/>
    </row>
    <row r="1405" spans="2:27" x14ac:dyDescent="0.4">
      <c r="B1405" s="1"/>
      <c r="F1405" s="1"/>
      <c r="H1405" s="1"/>
      <c r="AA1405" s="2"/>
    </row>
    <row r="1406" spans="2:27" x14ac:dyDescent="0.4">
      <c r="B1406" s="1"/>
      <c r="F1406" s="1"/>
      <c r="H1406" s="1"/>
      <c r="AA1406" s="2"/>
    </row>
    <row r="1407" spans="2:27" x14ac:dyDescent="0.4">
      <c r="B1407" s="1"/>
      <c r="F1407" s="1"/>
      <c r="H1407" s="1"/>
      <c r="AA1407" s="2"/>
    </row>
    <row r="1408" spans="2:27" x14ac:dyDescent="0.4">
      <c r="B1408" s="1"/>
      <c r="F1408" s="1"/>
      <c r="H1408" s="1"/>
      <c r="AA1408" s="2"/>
    </row>
    <row r="1409" spans="2:27" x14ac:dyDescent="0.4">
      <c r="B1409" s="1"/>
      <c r="F1409" s="1"/>
      <c r="H1409" s="1"/>
      <c r="AA1409" s="2"/>
    </row>
    <row r="1410" spans="2:27" x14ac:dyDescent="0.4">
      <c r="B1410" s="1"/>
      <c r="F1410" s="1"/>
      <c r="H1410" s="1"/>
      <c r="AA1410" s="2"/>
    </row>
    <row r="1411" spans="2:27" x14ac:dyDescent="0.4">
      <c r="B1411" s="1"/>
      <c r="F1411" s="1"/>
      <c r="H1411" s="1"/>
      <c r="AA1411" s="2"/>
    </row>
    <row r="1412" spans="2:27" x14ac:dyDescent="0.4">
      <c r="B1412" s="1"/>
      <c r="F1412" s="1"/>
      <c r="H1412" s="1"/>
      <c r="AA1412" s="2"/>
    </row>
    <row r="1413" spans="2:27" x14ac:dyDescent="0.4">
      <c r="B1413" s="1"/>
      <c r="F1413" s="1"/>
      <c r="H1413" s="1"/>
      <c r="AA1413" s="2"/>
    </row>
    <row r="1414" spans="2:27" x14ac:dyDescent="0.4">
      <c r="B1414" s="1"/>
      <c r="F1414" s="1"/>
      <c r="H1414" s="1"/>
      <c r="AA1414" s="2"/>
    </row>
    <row r="1415" spans="2:27" x14ac:dyDescent="0.4">
      <c r="B1415" s="1"/>
      <c r="F1415" s="1"/>
      <c r="H1415" s="1"/>
      <c r="AA1415" s="2"/>
    </row>
    <row r="1416" spans="2:27" x14ac:dyDescent="0.4">
      <c r="B1416" s="1"/>
      <c r="F1416" s="1"/>
      <c r="H1416" s="1"/>
      <c r="AA1416" s="2"/>
    </row>
    <row r="1417" spans="2:27" x14ac:dyDescent="0.4">
      <c r="B1417" s="1"/>
      <c r="F1417" s="1"/>
      <c r="H1417" s="1"/>
      <c r="AA1417" s="2"/>
    </row>
    <row r="1418" spans="2:27" x14ac:dyDescent="0.4">
      <c r="B1418" s="1"/>
      <c r="F1418" s="1"/>
      <c r="H1418" s="1"/>
      <c r="AA1418" s="2"/>
    </row>
    <row r="1419" spans="2:27" x14ac:dyDescent="0.4">
      <c r="B1419" s="1"/>
      <c r="F1419" s="1"/>
      <c r="H1419" s="1"/>
      <c r="AA1419" s="2"/>
    </row>
    <row r="1420" spans="2:27" x14ac:dyDescent="0.4">
      <c r="B1420" s="1"/>
      <c r="F1420" s="1"/>
      <c r="H1420" s="1"/>
      <c r="AA1420" s="2"/>
    </row>
    <row r="1421" spans="2:27" x14ac:dyDescent="0.4">
      <c r="B1421" s="1"/>
      <c r="F1421" s="1"/>
      <c r="H1421" s="1"/>
      <c r="AA1421" s="2"/>
    </row>
    <row r="1422" spans="2:27" x14ac:dyDescent="0.4">
      <c r="B1422" s="1"/>
      <c r="F1422" s="1"/>
      <c r="H1422" s="1"/>
      <c r="AA1422" s="2"/>
    </row>
    <row r="1423" spans="2:27" x14ac:dyDescent="0.4">
      <c r="B1423" s="1"/>
      <c r="F1423" s="1"/>
      <c r="H1423" s="1"/>
      <c r="AA1423" s="2"/>
    </row>
    <row r="1424" spans="2:27" x14ac:dyDescent="0.4">
      <c r="B1424" s="1"/>
      <c r="F1424" s="1"/>
      <c r="H1424" s="1"/>
      <c r="AA1424" s="2"/>
    </row>
    <row r="1425" spans="2:27" x14ac:dyDescent="0.4">
      <c r="B1425" s="1"/>
      <c r="F1425" s="1"/>
      <c r="H1425" s="1"/>
      <c r="AA1425" s="2"/>
    </row>
    <row r="1426" spans="2:27" x14ac:dyDescent="0.4">
      <c r="B1426" s="1"/>
      <c r="F1426" s="1"/>
      <c r="H1426" s="1"/>
      <c r="AA1426" s="2"/>
    </row>
    <row r="1427" spans="2:27" x14ac:dyDescent="0.4">
      <c r="B1427" s="1"/>
      <c r="F1427" s="1"/>
      <c r="H1427" s="1"/>
      <c r="AA1427" s="2"/>
    </row>
    <row r="1428" spans="2:27" x14ac:dyDescent="0.4">
      <c r="B1428" s="1"/>
      <c r="F1428" s="1"/>
      <c r="H1428" s="1"/>
      <c r="AA1428" s="2"/>
    </row>
    <row r="1429" spans="2:27" x14ac:dyDescent="0.4">
      <c r="B1429" s="1"/>
      <c r="F1429" s="1"/>
      <c r="H1429" s="1"/>
      <c r="AA1429" s="2"/>
    </row>
    <row r="1430" spans="2:27" x14ac:dyDescent="0.4">
      <c r="B1430" s="1"/>
      <c r="F1430" s="1"/>
      <c r="H1430" s="1"/>
      <c r="AA1430" s="2"/>
    </row>
    <row r="1431" spans="2:27" x14ac:dyDescent="0.4">
      <c r="B1431" s="1"/>
      <c r="F1431" s="1"/>
      <c r="H1431" s="1"/>
      <c r="AA1431" s="2"/>
    </row>
    <row r="1432" spans="2:27" x14ac:dyDescent="0.4">
      <c r="B1432" s="1"/>
      <c r="F1432" s="1"/>
      <c r="H1432" s="1"/>
      <c r="AA1432" s="2"/>
    </row>
    <row r="1433" spans="2:27" x14ac:dyDescent="0.4">
      <c r="B1433" s="1"/>
      <c r="F1433" s="1"/>
      <c r="H1433" s="1"/>
      <c r="AA1433" s="2"/>
    </row>
    <row r="1434" spans="2:27" x14ac:dyDescent="0.4">
      <c r="B1434" s="1"/>
      <c r="F1434" s="1"/>
      <c r="H1434" s="1"/>
      <c r="AA1434" s="2"/>
    </row>
    <row r="1435" spans="2:27" x14ac:dyDescent="0.4">
      <c r="B1435" s="1"/>
      <c r="F1435" s="1"/>
      <c r="H1435" s="1"/>
      <c r="AA1435" s="2"/>
    </row>
    <row r="1436" spans="2:27" x14ac:dyDescent="0.4">
      <c r="B1436" s="1"/>
      <c r="F1436" s="1"/>
      <c r="H1436" s="1"/>
      <c r="AA1436" s="2"/>
    </row>
    <row r="1437" spans="2:27" x14ac:dyDescent="0.4">
      <c r="B1437" s="1"/>
      <c r="F1437" s="1"/>
      <c r="H1437" s="1"/>
      <c r="AA1437" s="2"/>
    </row>
    <row r="1438" spans="2:27" x14ac:dyDescent="0.4">
      <c r="B1438" s="1"/>
      <c r="F1438" s="1"/>
      <c r="H1438" s="1"/>
      <c r="AA1438" s="2"/>
    </row>
    <row r="1439" spans="2:27" x14ac:dyDescent="0.4">
      <c r="B1439" s="1"/>
      <c r="F1439" s="1"/>
      <c r="H1439" s="1"/>
      <c r="AA1439" s="2"/>
    </row>
    <row r="1440" spans="2:27" x14ac:dyDescent="0.4">
      <c r="B1440" s="1"/>
      <c r="F1440" s="1"/>
      <c r="H1440" s="1"/>
      <c r="AA1440" s="2"/>
    </row>
    <row r="1441" spans="2:27" x14ac:dyDescent="0.4">
      <c r="B1441" s="1"/>
      <c r="F1441" s="1"/>
      <c r="H1441" s="1"/>
      <c r="AA1441" s="2"/>
    </row>
    <row r="1442" spans="2:27" x14ac:dyDescent="0.4">
      <c r="B1442" s="1"/>
      <c r="F1442" s="1"/>
      <c r="H1442" s="1"/>
      <c r="AA1442" s="2"/>
    </row>
    <row r="1443" spans="2:27" x14ac:dyDescent="0.4">
      <c r="B1443" s="1"/>
      <c r="F1443" s="1"/>
      <c r="H1443" s="1"/>
      <c r="AA1443" s="2"/>
    </row>
    <row r="1444" spans="2:27" x14ac:dyDescent="0.4">
      <c r="B1444" s="1"/>
      <c r="F1444" s="1"/>
      <c r="H1444" s="1"/>
      <c r="AA1444" s="2"/>
    </row>
    <row r="1445" spans="2:27" x14ac:dyDescent="0.4">
      <c r="B1445" s="1"/>
      <c r="F1445" s="1"/>
      <c r="H1445" s="1"/>
      <c r="AA1445" s="2"/>
    </row>
    <row r="1446" spans="2:27" x14ac:dyDescent="0.4">
      <c r="B1446" s="1"/>
      <c r="F1446" s="1"/>
      <c r="H1446" s="1"/>
      <c r="AA1446" s="2"/>
    </row>
    <row r="1447" spans="2:27" x14ac:dyDescent="0.4">
      <c r="B1447" s="1"/>
      <c r="F1447" s="1"/>
      <c r="H1447" s="1"/>
      <c r="AA1447" s="2"/>
    </row>
    <row r="1448" spans="2:27" x14ac:dyDescent="0.4">
      <c r="B1448" s="1"/>
      <c r="F1448" s="1"/>
      <c r="H1448" s="1"/>
      <c r="AA1448" s="2"/>
    </row>
    <row r="1449" spans="2:27" x14ac:dyDescent="0.4">
      <c r="B1449" s="1"/>
      <c r="F1449" s="1"/>
      <c r="H1449" s="1"/>
      <c r="AA1449" s="2"/>
    </row>
    <row r="1450" spans="2:27" x14ac:dyDescent="0.4">
      <c r="B1450" s="1"/>
      <c r="F1450" s="1"/>
      <c r="H1450" s="1"/>
      <c r="AA1450" s="2"/>
    </row>
    <row r="1451" spans="2:27" x14ac:dyDescent="0.4">
      <c r="B1451" s="1"/>
      <c r="F1451" s="1"/>
      <c r="H1451" s="1"/>
      <c r="AA1451" s="2"/>
    </row>
    <row r="1452" spans="2:27" x14ac:dyDescent="0.4">
      <c r="B1452" s="1"/>
      <c r="F1452" s="1"/>
      <c r="H1452" s="1"/>
      <c r="AA1452" s="2"/>
    </row>
    <row r="1453" spans="2:27" x14ac:dyDescent="0.4">
      <c r="B1453" s="1"/>
      <c r="F1453" s="1"/>
      <c r="H1453" s="1"/>
      <c r="AA1453" s="2"/>
    </row>
    <row r="1454" spans="2:27" x14ac:dyDescent="0.4">
      <c r="B1454" s="1"/>
      <c r="F1454" s="1"/>
      <c r="H1454" s="1"/>
      <c r="AA1454" s="2"/>
    </row>
    <row r="1455" spans="2:27" x14ac:dyDescent="0.4">
      <c r="B1455" s="1"/>
      <c r="F1455" s="1"/>
      <c r="H1455" s="1"/>
      <c r="AA1455" s="2"/>
    </row>
    <row r="1456" spans="2:27" x14ac:dyDescent="0.4">
      <c r="B1456" s="1"/>
      <c r="F1456" s="1"/>
      <c r="H1456" s="1"/>
      <c r="AA1456" s="2"/>
    </row>
    <row r="1457" spans="2:27" x14ac:dyDescent="0.4">
      <c r="B1457" s="1"/>
      <c r="F1457" s="1"/>
      <c r="H1457" s="1"/>
      <c r="AA1457" s="2"/>
    </row>
    <row r="1458" spans="2:27" x14ac:dyDescent="0.4">
      <c r="B1458" s="1"/>
      <c r="F1458" s="1"/>
      <c r="H1458" s="1"/>
      <c r="AA1458" s="2"/>
    </row>
    <row r="1459" spans="2:27" x14ac:dyDescent="0.4">
      <c r="B1459" s="1"/>
      <c r="F1459" s="1"/>
      <c r="H1459" s="1"/>
      <c r="AA1459" s="2"/>
    </row>
    <row r="1460" spans="2:27" x14ac:dyDescent="0.4">
      <c r="B1460" s="1"/>
      <c r="F1460" s="1"/>
      <c r="H1460" s="1"/>
      <c r="AA1460" s="2"/>
    </row>
    <row r="1461" spans="2:27" x14ac:dyDescent="0.4">
      <c r="B1461" s="1"/>
      <c r="F1461" s="1"/>
      <c r="H1461" s="1"/>
      <c r="AA1461" s="2"/>
    </row>
    <row r="1462" spans="2:27" x14ac:dyDescent="0.4">
      <c r="B1462" s="1"/>
      <c r="F1462" s="1"/>
      <c r="H1462" s="1"/>
      <c r="AA1462" s="2"/>
    </row>
    <row r="1463" spans="2:27" x14ac:dyDescent="0.4">
      <c r="B1463" s="1"/>
      <c r="F1463" s="1"/>
      <c r="H1463" s="1"/>
      <c r="AA1463" s="2"/>
    </row>
    <row r="1464" spans="2:27" x14ac:dyDescent="0.4">
      <c r="B1464" s="1"/>
      <c r="F1464" s="1"/>
      <c r="H1464" s="1"/>
      <c r="AA1464" s="2"/>
    </row>
    <row r="1465" spans="2:27" x14ac:dyDescent="0.4">
      <c r="B1465" s="1"/>
      <c r="F1465" s="1"/>
      <c r="H1465" s="1"/>
      <c r="AA1465" s="2"/>
    </row>
    <row r="1466" spans="2:27" x14ac:dyDescent="0.4">
      <c r="B1466" s="1"/>
      <c r="F1466" s="1"/>
      <c r="H1466" s="1"/>
      <c r="AA1466" s="2"/>
    </row>
    <row r="1467" spans="2:27" x14ac:dyDescent="0.4">
      <c r="B1467" s="1"/>
      <c r="F1467" s="1"/>
      <c r="H1467" s="1"/>
      <c r="AA1467" s="2"/>
    </row>
    <row r="1468" spans="2:27" x14ac:dyDescent="0.4">
      <c r="B1468" s="1"/>
      <c r="F1468" s="1"/>
      <c r="H1468" s="1"/>
      <c r="AA1468" s="2"/>
    </row>
    <row r="1469" spans="2:27" x14ac:dyDescent="0.4">
      <c r="B1469" s="1"/>
      <c r="F1469" s="1"/>
      <c r="H1469" s="1"/>
      <c r="AA1469" s="2"/>
    </row>
    <row r="1470" spans="2:27" x14ac:dyDescent="0.4">
      <c r="B1470" s="1"/>
      <c r="F1470" s="1"/>
      <c r="H1470" s="1"/>
      <c r="AA1470" s="2"/>
    </row>
    <row r="1471" spans="2:27" x14ac:dyDescent="0.4">
      <c r="B1471" s="1"/>
      <c r="F1471" s="1"/>
      <c r="H1471" s="1"/>
      <c r="AA1471" s="2"/>
    </row>
    <row r="1472" spans="2:27" x14ac:dyDescent="0.4">
      <c r="B1472" s="1"/>
      <c r="F1472" s="1"/>
      <c r="H1472" s="1"/>
      <c r="AA1472" s="2"/>
    </row>
    <row r="1473" spans="2:27" x14ac:dyDescent="0.4">
      <c r="B1473" s="1"/>
      <c r="F1473" s="1"/>
      <c r="H1473" s="1"/>
      <c r="AA1473" s="2"/>
    </row>
    <row r="1474" spans="2:27" x14ac:dyDescent="0.4">
      <c r="B1474" s="1"/>
      <c r="F1474" s="1"/>
      <c r="H1474" s="1"/>
      <c r="AA1474" s="2"/>
    </row>
    <row r="1475" spans="2:27" x14ac:dyDescent="0.4">
      <c r="B1475" s="1"/>
      <c r="F1475" s="1"/>
      <c r="H1475" s="1"/>
      <c r="AA1475" s="2"/>
    </row>
    <row r="1476" spans="2:27" x14ac:dyDescent="0.4">
      <c r="B1476" s="1"/>
      <c r="F1476" s="1"/>
      <c r="H1476" s="1"/>
      <c r="AA1476" s="2"/>
    </row>
    <row r="1477" spans="2:27" x14ac:dyDescent="0.4">
      <c r="B1477" s="1"/>
      <c r="F1477" s="1"/>
      <c r="H1477" s="1"/>
      <c r="AA1477" s="2"/>
    </row>
    <row r="1478" spans="2:27" x14ac:dyDescent="0.4">
      <c r="B1478" s="1"/>
      <c r="F1478" s="1"/>
      <c r="H1478" s="1"/>
      <c r="AA1478" s="2"/>
    </row>
    <row r="1479" spans="2:27" x14ac:dyDescent="0.4">
      <c r="B1479" s="1"/>
      <c r="F1479" s="1"/>
      <c r="H1479" s="1"/>
      <c r="AA1479" s="2"/>
    </row>
    <row r="1480" spans="2:27" x14ac:dyDescent="0.4">
      <c r="B1480" s="1"/>
      <c r="F1480" s="1"/>
      <c r="H1480" s="1"/>
      <c r="AA1480" s="2"/>
    </row>
    <row r="1481" spans="2:27" x14ac:dyDescent="0.4">
      <c r="B1481" s="1"/>
      <c r="F1481" s="1"/>
      <c r="H1481" s="1"/>
      <c r="AA1481" s="2"/>
    </row>
    <row r="1482" spans="2:27" x14ac:dyDescent="0.4">
      <c r="B1482" s="1"/>
      <c r="F1482" s="1"/>
      <c r="H1482" s="1"/>
      <c r="AA1482" s="2"/>
    </row>
    <row r="1483" spans="2:27" x14ac:dyDescent="0.4">
      <c r="B1483" s="1"/>
      <c r="F1483" s="1"/>
      <c r="H1483" s="1"/>
      <c r="AA1483" s="2"/>
    </row>
    <row r="1484" spans="2:27" x14ac:dyDescent="0.4">
      <c r="B1484" s="1"/>
      <c r="F1484" s="1"/>
      <c r="H1484" s="1"/>
      <c r="AA1484" s="2"/>
    </row>
    <row r="1485" spans="2:27" x14ac:dyDescent="0.4">
      <c r="B1485" s="1"/>
      <c r="F1485" s="1"/>
      <c r="H1485" s="1"/>
      <c r="AA1485" s="2"/>
    </row>
    <row r="1486" spans="2:27" x14ac:dyDescent="0.4">
      <c r="B1486" s="1"/>
      <c r="F1486" s="1"/>
      <c r="H1486" s="1"/>
      <c r="AA1486" s="2"/>
    </row>
    <row r="1487" spans="2:27" x14ac:dyDescent="0.4">
      <c r="B1487" s="1"/>
      <c r="F1487" s="1"/>
      <c r="H1487" s="1"/>
      <c r="AA1487" s="2"/>
    </row>
    <row r="1488" spans="2:27" x14ac:dyDescent="0.4">
      <c r="B1488" s="1"/>
      <c r="F1488" s="1"/>
      <c r="H1488" s="1"/>
      <c r="AA1488" s="2"/>
    </row>
    <row r="1489" spans="2:27" x14ac:dyDescent="0.4">
      <c r="B1489" s="1"/>
      <c r="F1489" s="1"/>
      <c r="H1489" s="1"/>
      <c r="AA1489" s="2"/>
    </row>
    <row r="1490" spans="2:27" x14ac:dyDescent="0.4">
      <c r="B1490" s="1"/>
      <c r="F1490" s="1"/>
      <c r="H1490" s="1"/>
      <c r="AA1490" s="2"/>
    </row>
    <row r="1491" spans="2:27" x14ac:dyDescent="0.4">
      <c r="B1491" s="1"/>
      <c r="F1491" s="1"/>
      <c r="H1491" s="1"/>
      <c r="AA1491" s="2"/>
    </row>
    <row r="1492" spans="2:27" x14ac:dyDescent="0.4">
      <c r="B1492" s="1"/>
      <c r="F1492" s="1"/>
      <c r="H1492" s="1"/>
      <c r="AA1492" s="2"/>
    </row>
    <row r="1493" spans="2:27" x14ac:dyDescent="0.4">
      <c r="B1493" s="1"/>
      <c r="F1493" s="1"/>
      <c r="H1493" s="1"/>
      <c r="AA1493" s="2"/>
    </row>
    <row r="1494" spans="2:27" x14ac:dyDescent="0.4">
      <c r="B1494" s="1"/>
      <c r="F1494" s="1"/>
      <c r="H1494" s="1"/>
      <c r="AA1494" s="2"/>
    </row>
    <row r="1495" spans="2:27" x14ac:dyDescent="0.4">
      <c r="B1495" s="1"/>
      <c r="F1495" s="1"/>
      <c r="H1495" s="1"/>
      <c r="AA1495" s="2"/>
    </row>
    <row r="1496" spans="2:27" x14ac:dyDescent="0.4">
      <c r="B1496" s="1"/>
      <c r="F1496" s="1"/>
      <c r="H1496" s="1"/>
      <c r="AA1496" s="2"/>
    </row>
    <row r="1497" spans="2:27" x14ac:dyDescent="0.4">
      <c r="B1497" s="1"/>
      <c r="F1497" s="1"/>
      <c r="H1497" s="1"/>
      <c r="AA1497" s="2"/>
    </row>
    <row r="1498" spans="2:27" x14ac:dyDescent="0.4">
      <c r="B1498" s="1"/>
      <c r="F1498" s="1"/>
      <c r="H1498" s="1"/>
      <c r="AA1498" s="2"/>
    </row>
    <row r="1499" spans="2:27" x14ac:dyDescent="0.4">
      <c r="B1499" s="1"/>
      <c r="F1499" s="1"/>
      <c r="H1499" s="1"/>
      <c r="AA1499" s="2"/>
    </row>
    <row r="1500" spans="2:27" x14ac:dyDescent="0.4">
      <c r="B1500" s="1"/>
      <c r="F1500" s="1"/>
      <c r="H1500" s="1"/>
      <c r="AA1500" s="2"/>
    </row>
    <row r="1501" spans="2:27" x14ac:dyDescent="0.4">
      <c r="B1501" s="1"/>
      <c r="F1501" s="1"/>
      <c r="H1501" s="1"/>
      <c r="AA1501" s="2"/>
    </row>
    <row r="1502" spans="2:27" x14ac:dyDescent="0.4">
      <c r="B1502" s="1"/>
      <c r="F1502" s="1"/>
      <c r="H1502" s="1"/>
      <c r="AA1502" s="2"/>
    </row>
    <row r="1503" spans="2:27" x14ac:dyDescent="0.4">
      <c r="B1503" s="1"/>
      <c r="F1503" s="1"/>
      <c r="H1503" s="1"/>
      <c r="AA1503" s="2"/>
    </row>
    <row r="1504" spans="2:27" x14ac:dyDescent="0.4">
      <c r="B1504" s="1"/>
      <c r="F1504" s="1"/>
      <c r="H1504" s="1"/>
      <c r="AA1504" s="2"/>
    </row>
    <row r="1505" spans="2:27" x14ac:dyDescent="0.4">
      <c r="B1505" s="1"/>
      <c r="F1505" s="1"/>
      <c r="H1505" s="1"/>
      <c r="AA1505" s="2"/>
    </row>
    <row r="1506" spans="2:27" x14ac:dyDescent="0.4">
      <c r="B1506" s="1"/>
      <c r="F1506" s="1"/>
      <c r="H1506" s="1"/>
      <c r="AA1506" s="2"/>
    </row>
    <row r="1507" spans="2:27" x14ac:dyDescent="0.4">
      <c r="B1507" s="1"/>
      <c r="F1507" s="1"/>
      <c r="H1507" s="1"/>
      <c r="AA1507" s="2"/>
    </row>
    <row r="1508" spans="2:27" x14ac:dyDescent="0.4">
      <c r="B1508" s="1"/>
      <c r="F1508" s="1"/>
      <c r="H1508" s="1"/>
      <c r="AA1508" s="2"/>
    </row>
    <row r="1509" spans="2:27" x14ac:dyDescent="0.4">
      <c r="B1509" s="1"/>
      <c r="F1509" s="1"/>
      <c r="H1509" s="1"/>
      <c r="AA1509" s="2"/>
    </row>
    <row r="1510" spans="2:27" x14ac:dyDescent="0.4">
      <c r="B1510" s="1"/>
      <c r="F1510" s="1"/>
      <c r="H1510" s="1"/>
      <c r="AA1510" s="2"/>
    </row>
    <row r="1511" spans="2:27" x14ac:dyDescent="0.4">
      <c r="B1511" s="1"/>
      <c r="F1511" s="1"/>
      <c r="H1511" s="1"/>
      <c r="AA1511" s="2"/>
    </row>
    <row r="1512" spans="2:27" x14ac:dyDescent="0.4">
      <c r="B1512" s="1"/>
      <c r="F1512" s="1"/>
      <c r="H1512" s="1"/>
      <c r="AA1512" s="2"/>
    </row>
    <row r="1513" spans="2:27" x14ac:dyDescent="0.4">
      <c r="B1513" s="1"/>
      <c r="F1513" s="1"/>
      <c r="H1513" s="1"/>
      <c r="AA1513" s="2"/>
    </row>
    <row r="1514" spans="2:27" x14ac:dyDescent="0.4">
      <c r="B1514" s="1"/>
      <c r="F1514" s="1"/>
      <c r="H1514" s="1"/>
      <c r="AA1514" s="2"/>
    </row>
    <row r="1515" spans="2:27" x14ac:dyDescent="0.4">
      <c r="B1515" s="1"/>
      <c r="F1515" s="1"/>
      <c r="H1515" s="1"/>
      <c r="AA1515" s="2"/>
    </row>
    <row r="1516" spans="2:27" x14ac:dyDescent="0.4">
      <c r="B1516" s="1"/>
      <c r="F1516" s="1"/>
      <c r="H1516" s="1"/>
      <c r="AA1516" s="2"/>
    </row>
    <row r="1517" spans="2:27" x14ac:dyDescent="0.4">
      <c r="B1517" s="1"/>
      <c r="F1517" s="1"/>
      <c r="H1517" s="1"/>
      <c r="AA1517" s="2"/>
    </row>
    <row r="1518" spans="2:27" x14ac:dyDescent="0.4">
      <c r="B1518" s="1"/>
      <c r="F1518" s="1"/>
      <c r="H1518" s="1"/>
      <c r="AA1518" s="2"/>
    </row>
    <row r="1519" spans="2:27" x14ac:dyDescent="0.4">
      <c r="B1519" s="1"/>
      <c r="F1519" s="1"/>
      <c r="H1519" s="1"/>
      <c r="AA1519" s="2"/>
    </row>
    <row r="1520" spans="2:27" x14ac:dyDescent="0.4">
      <c r="B1520" s="1"/>
      <c r="F1520" s="1"/>
      <c r="H1520" s="1"/>
      <c r="AA1520" s="2"/>
    </row>
    <row r="1521" spans="2:27" x14ac:dyDescent="0.4">
      <c r="B1521" s="1"/>
      <c r="F1521" s="1"/>
      <c r="H1521" s="1"/>
      <c r="AA1521" s="2"/>
    </row>
    <row r="1522" spans="2:27" x14ac:dyDescent="0.4">
      <c r="B1522" s="1"/>
      <c r="F1522" s="1"/>
      <c r="H1522" s="1"/>
      <c r="AA1522" s="2"/>
    </row>
    <row r="1523" spans="2:27" x14ac:dyDescent="0.4">
      <c r="B1523" s="1"/>
      <c r="F1523" s="1"/>
      <c r="H1523" s="1"/>
      <c r="AA1523" s="2"/>
    </row>
    <row r="1524" spans="2:27" x14ac:dyDescent="0.4">
      <c r="B1524" s="1"/>
      <c r="F1524" s="1"/>
      <c r="H1524" s="1"/>
      <c r="AA1524" s="2"/>
    </row>
    <row r="1525" spans="2:27" x14ac:dyDescent="0.4">
      <c r="B1525" s="1"/>
      <c r="F1525" s="1"/>
      <c r="H1525" s="1"/>
      <c r="AA1525" s="2"/>
    </row>
    <row r="1526" spans="2:27" x14ac:dyDescent="0.4">
      <c r="B1526" s="1"/>
      <c r="F1526" s="1"/>
      <c r="H1526" s="1"/>
      <c r="AA1526" s="2"/>
    </row>
    <row r="1527" spans="2:27" x14ac:dyDescent="0.4">
      <c r="B1527" s="1"/>
      <c r="F1527" s="1"/>
      <c r="H1527" s="1"/>
      <c r="AA1527" s="2"/>
    </row>
    <row r="1528" spans="2:27" x14ac:dyDescent="0.4">
      <c r="B1528" s="1"/>
      <c r="F1528" s="1"/>
      <c r="H1528" s="1"/>
      <c r="AA1528" s="2"/>
    </row>
    <row r="1529" spans="2:27" x14ac:dyDescent="0.4">
      <c r="B1529" s="1"/>
      <c r="F1529" s="1"/>
      <c r="H1529" s="1"/>
      <c r="AA1529" s="2"/>
    </row>
    <row r="1530" spans="2:27" x14ac:dyDescent="0.4">
      <c r="B1530" s="1"/>
      <c r="F1530" s="1"/>
      <c r="H1530" s="1"/>
      <c r="AA1530" s="2"/>
    </row>
    <row r="1531" spans="2:27" x14ac:dyDescent="0.4">
      <c r="B1531" s="1"/>
      <c r="F1531" s="1"/>
      <c r="H1531" s="1"/>
      <c r="AA1531" s="2"/>
    </row>
    <row r="1532" spans="2:27" x14ac:dyDescent="0.4">
      <c r="B1532" s="1"/>
      <c r="F1532" s="1"/>
      <c r="H1532" s="1"/>
      <c r="AA1532" s="2"/>
    </row>
    <row r="1533" spans="2:27" x14ac:dyDescent="0.4">
      <c r="B1533" s="1"/>
      <c r="F1533" s="1"/>
      <c r="H1533" s="1"/>
      <c r="AA1533" s="2"/>
    </row>
    <row r="1534" spans="2:27" x14ac:dyDescent="0.4">
      <c r="B1534" s="1"/>
      <c r="F1534" s="1"/>
      <c r="H1534" s="1"/>
      <c r="AA1534" s="2"/>
    </row>
    <row r="1535" spans="2:27" x14ac:dyDescent="0.4">
      <c r="B1535" s="1"/>
      <c r="F1535" s="1"/>
      <c r="H1535" s="1"/>
      <c r="AA1535" s="2"/>
    </row>
    <row r="1536" spans="2:27" x14ac:dyDescent="0.4">
      <c r="B1536" s="1"/>
      <c r="F1536" s="1"/>
      <c r="H1536" s="1"/>
      <c r="AA1536" s="2"/>
    </row>
    <row r="1537" spans="2:27" x14ac:dyDescent="0.4">
      <c r="B1537" s="1"/>
      <c r="F1537" s="1"/>
      <c r="H1537" s="1"/>
      <c r="AA1537" s="2"/>
    </row>
    <row r="1538" spans="2:27" x14ac:dyDescent="0.4">
      <c r="B1538" s="1"/>
      <c r="F1538" s="1"/>
      <c r="H1538" s="1"/>
      <c r="AA1538" s="2"/>
    </row>
    <row r="1539" spans="2:27" x14ac:dyDescent="0.4">
      <c r="B1539" s="1"/>
      <c r="F1539" s="1"/>
      <c r="H1539" s="1"/>
      <c r="AA1539" s="2"/>
    </row>
    <row r="1540" spans="2:27" x14ac:dyDescent="0.4">
      <c r="B1540" s="1"/>
      <c r="F1540" s="1"/>
      <c r="H1540" s="1"/>
      <c r="AA1540" s="2"/>
    </row>
    <row r="1541" spans="2:27" x14ac:dyDescent="0.4">
      <c r="B1541" s="1"/>
      <c r="F1541" s="1"/>
      <c r="H1541" s="1"/>
      <c r="AA1541" s="2"/>
    </row>
    <row r="1542" spans="2:27" x14ac:dyDescent="0.4">
      <c r="B1542" s="1"/>
      <c r="F1542" s="1"/>
      <c r="H1542" s="1"/>
      <c r="AA1542" s="2"/>
    </row>
    <row r="1543" spans="2:27" x14ac:dyDescent="0.4">
      <c r="B1543" s="1"/>
      <c r="F1543" s="1"/>
      <c r="H1543" s="1"/>
      <c r="AA1543" s="2"/>
    </row>
    <row r="1544" spans="2:27" x14ac:dyDescent="0.4">
      <c r="B1544" s="1"/>
      <c r="F1544" s="1"/>
      <c r="H1544" s="1"/>
      <c r="AA1544" s="2"/>
    </row>
    <row r="1545" spans="2:27" x14ac:dyDescent="0.4">
      <c r="B1545" s="1"/>
      <c r="F1545" s="1"/>
      <c r="H1545" s="1"/>
      <c r="AA1545" s="2"/>
    </row>
    <row r="1546" spans="2:27" x14ac:dyDescent="0.4">
      <c r="B1546" s="1"/>
      <c r="F1546" s="1"/>
      <c r="H1546" s="1"/>
      <c r="AA1546" s="2"/>
    </row>
    <row r="1547" spans="2:27" x14ac:dyDescent="0.4">
      <c r="B1547" s="1"/>
      <c r="F1547" s="1"/>
      <c r="H1547" s="1"/>
      <c r="AA1547" s="2"/>
    </row>
    <row r="1548" spans="2:27" x14ac:dyDescent="0.4">
      <c r="B1548" s="1"/>
      <c r="F1548" s="1"/>
      <c r="H1548" s="1"/>
      <c r="AA1548" s="2"/>
    </row>
    <row r="1549" spans="2:27" x14ac:dyDescent="0.4">
      <c r="B1549" s="1"/>
      <c r="F1549" s="1"/>
      <c r="H1549" s="1"/>
      <c r="AA1549" s="2"/>
    </row>
    <row r="1550" spans="2:27" x14ac:dyDescent="0.4">
      <c r="B1550" s="1"/>
      <c r="F1550" s="1"/>
      <c r="H1550" s="1"/>
      <c r="AA1550" s="2"/>
    </row>
    <row r="1551" spans="2:27" x14ac:dyDescent="0.4">
      <c r="B1551" s="1"/>
      <c r="F1551" s="1"/>
      <c r="H1551" s="1"/>
      <c r="AA1551" s="2"/>
    </row>
    <row r="1552" spans="2:27" x14ac:dyDescent="0.4">
      <c r="B1552" s="1"/>
      <c r="F1552" s="1"/>
      <c r="H1552" s="1"/>
      <c r="AA1552" s="2"/>
    </row>
    <row r="1553" spans="2:27" x14ac:dyDescent="0.4">
      <c r="B1553" s="1"/>
      <c r="F1553" s="1"/>
      <c r="H1553" s="1"/>
      <c r="AA1553" s="2"/>
    </row>
    <row r="1554" spans="2:27" x14ac:dyDescent="0.4">
      <c r="B1554" s="1"/>
      <c r="F1554" s="1"/>
      <c r="H1554" s="1"/>
      <c r="AA1554" s="2"/>
    </row>
    <row r="1555" spans="2:27" x14ac:dyDescent="0.4">
      <c r="B1555" s="1"/>
      <c r="F1555" s="1"/>
      <c r="H1555" s="1"/>
      <c r="AA1555" s="2"/>
    </row>
    <row r="1556" spans="2:27" x14ac:dyDescent="0.4">
      <c r="B1556" s="1"/>
      <c r="F1556" s="1"/>
      <c r="H1556" s="1"/>
      <c r="AA1556" s="2"/>
    </row>
    <row r="1557" spans="2:27" x14ac:dyDescent="0.4">
      <c r="B1557" s="1"/>
      <c r="F1557" s="1"/>
      <c r="H1557" s="1"/>
      <c r="AA1557" s="2"/>
    </row>
    <row r="1558" spans="2:27" x14ac:dyDescent="0.4">
      <c r="B1558" s="1"/>
      <c r="F1558" s="1"/>
      <c r="H1558" s="1"/>
      <c r="AA1558" s="2"/>
    </row>
    <row r="1559" spans="2:27" x14ac:dyDescent="0.4">
      <c r="B1559" s="1"/>
      <c r="F1559" s="1"/>
      <c r="H1559" s="1"/>
      <c r="AA1559" s="2"/>
    </row>
    <row r="1560" spans="2:27" x14ac:dyDescent="0.4">
      <c r="B1560" s="1"/>
      <c r="F1560" s="1"/>
      <c r="H1560" s="1"/>
      <c r="AA1560" s="2"/>
    </row>
    <row r="1561" spans="2:27" x14ac:dyDescent="0.4">
      <c r="B1561" s="1"/>
      <c r="F1561" s="1"/>
      <c r="H1561" s="1"/>
      <c r="AA1561" s="2"/>
    </row>
    <row r="1562" spans="2:27" x14ac:dyDescent="0.4">
      <c r="B1562" s="1"/>
      <c r="F1562" s="1"/>
      <c r="H1562" s="1"/>
      <c r="AA1562" s="2"/>
    </row>
    <row r="1563" spans="2:27" x14ac:dyDescent="0.4">
      <c r="B1563" s="1"/>
      <c r="F1563" s="1"/>
      <c r="H1563" s="1"/>
      <c r="AA1563" s="2"/>
    </row>
    <row r="1564" spans="2:27" x14ac:dyDescent="0.4">
      <c r="B1564" s="1"/>
      <c r="F1564" s="1"/>
      <c r="H1564" s="1"/>
      <c r="AA1564" s="2"/>
    </row>
    <row r="1565" spans="2:27" x14ac:dyDescent="0.4">
      <c r="B1565" s="1"/>
      <c r="F1565" s="1"/>
      <c r="H1565" s="1"/>
      <c r="AA1565" s="2"/>
    </row>
    <row r="1566" spans="2:27" x14ac:dyDescent="0.4">
      <c r="B1566" s="1"/>
      <c r="F1566" s="1"/>
      <c r="H1566" s="1"/>
      <c r="AA1566" s="2"/>
    </row>
    <row r="1567" spans="2:27" x14ac:dyDescent="0.4">
      <c r="B1567" s="1"/>
      <c r="F1567" s="1"/>
      <c r="H1567" s="1"/>
      <c r="AA1567" s="2"/>
    </row>
    <row r="1568" spans="2:27" x14ac:dyDescent="0.4">
      <c r="B1568" s="1"/>
      <c r="F1568" s="1"/>
      <c r="H1568" s="1"/>
      <c r="AA1568" s="2"/>
    </row>
    <row r="1569" spans="2:27" x14ac:dyDescent="0.4">
      <c r="B1569" s="1"/>
      <c r="F1569" s="1"/>
      <c r="H1569" s="1"/>
      <c r="AA1569" s="2"/>
    </row>
    <row r="1570" spans="2:27" x14ac:dyDescent="0.4">
      <c r="B1570" s="1"/>
      <c r="F1570" s="1"/>
      <c r="H1570" s="1"/>
      <c r="AA1570" s="2"/>
    </row>
    <row r="1571" spans="2:27" x14ac:dyDescent="0.4">
      <c r="B1571" s="1"/>
      <c r="F1571" s="1"/>
      <c r="H1571" s="1"/>
      <c r="AA1571" s="2"/>
    </row>
    <row r="1572" spans="2:27" x14ac:dyDescent="0.4">
      <c r="B1572" s="1"/>
      <c r="F1572" s="1"/>
      <c r="H1572" s="1"/>
      <c r="AA1572" s="2"/>
    </row>
    <row r="1573" spans="2:27" x14ac:dyDescent="0.4">
      <c r="B1573" s="1"/>
      <c r="F1573" s="1"/>
      <c r="H1573" s="1"/>
      <c r="AA1573" s="2"/>
    </row>
    <row r="1574" spans="2:27" x14ac:dyDescent="0.4">
      <c r="B1574" s="1"/>
      <c r="F1574" s="1"/>
      <c r="H1574" s="1"/>
      <c r="AA1574" s="2"/>
    </row>
    <row r="1575" spans="2:27" x14ac:dyDescent="0.4">
      <c r="B1575" s="1"/>
      <c r="F1575" s="1"/>
      <c r="H1575" s="1"/>
      <c r="AA1575" s="2"/>
    </row>
    <row r="1576" spans="2:27" x14ac:dyDescent="0.4">
      <c r="B1576" s="1"/>
      <c r="F1576" s="1"/>
      <c r="H1576" s="1"/>
      <c r="AA1576" s="2"/>
    </row>
    <row r="1577" spans="2:27" x14ac:dyDescent="0.4">
      <c r="B1577" s="1"/>
      <c r="F1577" s="1"/>
      <c r="H1577" s="1"/>
      <c r="AA1577" s="2"/>
    </row>
    <row r="1578" spans="2:27" x14ac:dyDescent="0.4">
      <c r="B1578" s="1"/>
      <c r="F1578" s="1"/>
      <c r="H1578" s="1"/>
      <c r="AA1578" s="2"/>
    </row>
    <row r="1579" spans="2:27" x14ac:dyDescent="0.4">
      <c r="B1579" s="1"/>
      <c r="F1579" s="1"/>
      <c r="H1579" s="1"/>
      <c r="AA1579" s="2"/>
    </row>
    <row r="1580" spans="2:27" x14ac:dyDescent="0.4">
      <c r="B1580" s="1"/>
      <c r="F1580" s="1"/>
      <c r="H1580" s="1"/>
      <c r="AA1580" s="2"/>
    </row>
    <row r="1581" spans="2:27" x14ac:dyDescent="0.4">
      <c r="B1581" s="1"/>
      <c r="F1581" s="1"/>
      <c r="H1581" s="1"/>
      <c r="AA1581" s="2"/>
    </row>
    <row r="1582" spans="2:27" x14ac:dyDescent="0.4">
      <c r="B1582" s="1"/>
      <c r="F1582" s="1"/>
      <c r="H1582" s="1"/>
      <c r="AA1582" s="2"/>
    </row>
    <row r="1583" spans="2:27" x14ac:dyDescent="0.4">
      <c r="B1583" s="1"/>
      <c r="F1583" s="1"/>
      <c r="H1583" s="1"/>
      <c r="AA1583" s="2"/>
    </row>
    <row r="1584" spans="2:27" x14ac:dyDescent="0.4">
      <c r="B1584" s="1"/>
      <c r="F1584" s="1"/>
      <c r="H1584" s="1"/>
      <c r="AA1584" s="2"/>
    </row>
    <row r="1585" spans="2:27" x14ac:dyDescent="0.4">
      <c r="B1585" s="1"/>
      <c r="F1585" s="1"/>
      <c r="H1585" s="1"/>
      <c r="AA1585" s="2"/>
    </row>
    <row r="1586" spans="2:27" x14ac:dyDescent="0.4">
      <c r="B1586" s="1"/>
      <c r="F1586" s="1"/>
      <c r="H1586" s="1"/>
      <c r="AA1586" s="2"/>
    </row>
    <row r="1587" spans="2:27" x14ac:dyDescent="0.4">
      <c r="B1587" s="1"/>
      <c r="F1587" s="1"/>
      <c r="H1587" s="1"/>
      <c r="AA1587" s="2"/>
    </row>
    <row r="1588" spans="2:27" x14ac:dyDescent="0.4">
      <c r="B1588" s="1"/>
      <c r="F1588" s="1"/>
      <c r="H1588" s="1"/>
      <c r="AA1588" s="2"/>
    </row>
    <row r="1589" spans="2:27" x14ac:dyDescent="0.4">
      <c r="B1589" s="1"/>
      <c r="F1589" s="1"/>
      <c r="H1589" s="1"/>
      <c r="AA1589" s="2"/>
    </row>
    <row r="1590" spans="2:27" x14ac:dyDescent="0.4">
      <c r="B1590" s="1"/>
      <c r="F1590" s="1"/>
      <c r="H1590" s="1"/>
      <c r="AA1590" s="2"/>
    </row>
    <row r="1591" spans="2:27" x14ac:dyDescent="0.4">
      <c r="B1591" s="1"/>
      <c r="F1591" s="1"/>
      <c r="H1591" s="1"/>
      <c r="AA1591" s="2"/>
    </row>
    <row r="1592" spans="2:27" x14ac:dyDescent="0.4">
      <c r="B1592" s="1"/>
      <c r="F1592" s="1"/>
      <c r="H1592" s="1"/>
      <c r="AA1592" s="2"/>
    </row>
    <row r="1593" spans="2:27" x14ac:dyDescent="0.4">
      <c r="B1593" s="1"/>
      <c r="F1593" s="1"/>
      <c r="H1593" s="1"/>
      <c r="AA1593" s="2"/>
    </row>
    <row r="1594" spans="2:27" x14ac:dyDescent="0.4">
      <c r="B1594" s="1"/>
      <c r="F1594" s="1"/>
      <c r="H1594" s="1"/>
      <c r="AA1594" s="2"/>
    </row>
    <row r="1595" spans="2:27" x14ac:dyDescent="0.4">
      <c r="B1595" s="1"/>
      <c r="F1595" s="1"/>
      <c r="H1595" s="1"/>
      <c r="AA1595" s="2"/>
    </row>
    <row r="1596" spans="2:27" x14ac:dyDescent="0.4">
      <c r="B1596" s="1"/>
      <c r="F1596" s="1"/>
      <c r="H1596" s="1"/>
      <c r="AA1596" s="2"/>
    </row>
    <row r="1597" spans="2:27" x14ac:dyDescent="0.4">
      <c r="B1597" s="1"/>
      <c r="F1597" s="1"/>
      <c r="H1597" s="1"/>
      <c r="AA1597" s="2"/>
    </row>
    <row r="1598" spans="2:27" x14ac:dyDescent="0.4">
      <c r="B1598" s="1"/>
      <c r="F1598" s="1"/>
      <c r="H1598" s="1"/>
      <c r="AA1598" s="2"/>
    </row>
    <row r="1599" spans="2:27" x14ac:dyDescent="0.4">
      <c r="B1599" s="1"/>
      <c r="F1599" s="1"/>
      <c r="H1599" s="1"/>
      <c r="AA1599" s="2"/>
    </row>
    <row r="1600" spans="2:27" x14ac:dyDescent="0.4">
      <c r="B1600" s="1"/>
      <c r="F1600" s="1"/>
      <c r="H1600" s="1"/>
      <c r="AA1600" s="2"/>
    </row>
    <row r="1601" spans="2:27" x14ac:dyDescent="0.4">
      <c r="B1601" s="1"/>
      <c r="F1601" s="1"/>
      <c r="H1601" s="1"/>
      <c r="AA1601" s="2"/>
    </row>
    <row r="1602" spans="2:27" x14ac:dyDescent="0.4">
      <c r="B1602" s="1"/>
      <c r="F1602" s="1"/>
      <c r="H1602" s="1"/>
      <c r="AA1602" s="2"/>
    </row>
    <row r="1603" spans="2:27" x14ac:dyDescent="0.4">
      <c r="B1603" s="1"/>
      <c r="F1603" s="1"/>
      <c r="H1603" s="1"/>
      <c r="AA1603" s="2"/>
    </row>
    <row r="1604" spans="2:27" x14ac:dyDescent="0.4">
      <c r="B1604" s="1"/>
      <c r="F1604" s="1"/>
      <c r="H1604" s="1"/>
      <c r="AA1604" s="2"/>
    </row>
    <row r="1605" spans="2:27" x14ac:dyDescent="0.4">
      <c r="B1605" s="1"/>
      <c r="F1605" s="1"/>
      <c r="H1605" s="1"/>
      <c r="AA1605" s="2"/>
    </row>
    <row r="1606" spans="2:27" x14ac:dyDescent="0.4">
      <c r="B1606" s="1"/>
      <c r="F1606" s="1"/>
      <c r="H1606" s="1"/>
      <c r="AA1606" s="2"/>
    </row>
    <row r="1607" spans="2:27" x14ac:dyDescent="0.4">
      <c r="B1607" s="1"/>
      <c r="F1607" s="1"/>
      <c r="H1607" s="1"/>
      <c r="AA1607" s="2"/>
    </row>
    <row r="1608" spans="2:27" x14ac:dyDescent="0.4">
      <c r="B1608" s="1"/>
      <c r="F1608" s="1"/>
      <c r="H1608" s="1"/>
      <c r="AA1608" s="2"/>
    </row>
    <row r="1609" spans="2:27" x14ac:dyDescent="0.4">
      <c r="B1609" s="1"/>
      <c r="F1609" s="1"/>
      <c r="H1609" s="1"/>
      <c r="AA1609" s="2"/>
    </row>
    <row r="1610" spans="2:27" x14ac:dyDescent="0.4">
      <c r="B1610" s="1"/>
      <c r="F1610" s="1"/>
      <c r="H1610" s="1"/>
      <c r="AA1610" s="2"/>
    </row>
    <row r="1611" spans="2:27" x14ac:dyDescent="0.4">
      <c r="B1611" s="1"/>
      <c r="F1611" s="1"/>
      <c r="H1611" s="1"/>
      <c r="AA1611" s="2"/>
    </row>
    <row r="1612" spans="2:27" x14ac:dyDescent="0.4">
      <c r="B1612" s="1"/>
      <c r="F1612" s="1"/>
      <c r="H1612" s="1"/>
      <c r="AA1612" s="2"/>
    </row>
    <row r="1613" spans="2:27" x14ac:dyDescent="0.4">
      <c r="B1613" s="1"/>
      <c r="F1613" s="1"/>
      <c r="H1613" s="1"/>
      <c r="AA1613" s="2"/>
    </row>
    <row r="1614" spans="2:27" x14ac:dyDescent="0.4">
      <c r="B1614" s="1"/>
      <c r="F1614" s="1"/>
      <c r="H1614" s="1"/>
      <c r="AA1614" s="2"/>
    </row>
    <row r="1615" spans="2:27" x14ac:dyDescent="0.4">
      <c r="B1615" s="1"/>
      <c r="F1615" s="1"/>
      <c r="H1615" s="1"/>
      <c r="AA1615" s="2"/>
    </row>
    <row r="1616" spans="2:27" x14ac:dyDescent="0.4">
      <c r="B1616" s="1"/>
      <c r="F1616" s="1"/>
      <c r="H1616" s="1"/>
      <c r="AA1616" s="2"/>
    </row>
    <row r="1617" spans="2:27" x14ac:dyDescent="0.4">
      <c r="B1617" s="1"/>
      <c r="F1617" s="1"/>
      <c r="H1617" s="1"/>
      <c r="AA1617" s="2"/>
    </row>
    <row r="1618" spans="2:27" x14ac:dyDescent="0.4">
      <c r="B1618" s="1"/>
      <c r="F1618" s="1"/>
      <c r="H1618" s="1"/>
      <c r="AA1618" s="2"/>
    </row>
    <row r="1619" spans="2:27" x14ac:dyDescent="0.4">
      <c r="B1619" s="1"/>
      <c r="F1619" s="1"/>
      <c r="H1619" s="1"/>
      <c r="AA1619" s="2"/>
    </row>
    <row r="1620" spans="2:27" x14ac:dyDescent="0.4">
      <c r="B1620" s="1"/>
      <c r="F1620" s="1"/>
      <c r="H1620" s="1"/>
      <c r="AA1620" s="2"/>
    </row>
    <row r="1621" spans="2:27" x14ac:dyDescent="0.4">
      <c r="B1621" s="1"/>
      <c r="F1621" s="1"/>
      <c r="H1621" s="1"/>
      <c r="AA1621" s="2"/>
    </row>
    <row r="1622" spans="2:27" x14ac:dyDescent="0.4">
      <c r="B1622" s="1"/>
      <c r="F1622" s="1"/>
      <c r="H1622" s="1"/>
      <c r="AA1622" s="2"/>
    </row>
    <row r="1623" spans="2:27" x14ac:dyDescent="0.4">
      <c r="B1623" s="1"/>
      <c r="F1623" s="1"/>
      <c r="H1623" s="1"/>
      <c r="AA1623" s="2"/>
    </row>
    <row r="1624" spans="2:27" x14ac:dyDescent="0.4">
      <c r="B1624" s="1"/>
      <c r="F1624" s="1"/>
      <c r="H1624" s="1"/>
      <c r="AA1624" s="2"/>
    </row>
    <row r="1625" spans="2:27" x14ac:dyDescent="0.4">
      <c r="B1625" s="1"/>
      <c r="F1625" s="1"/>
      <c r="H1625" s="1"/>
      <c r="AA1625" s="2"/>
    </row>
    <row r="1626" spans="2:27" x14ac:dyDescent="0.4">
      <c r="B1626" s="1"/>
      <c r="F1626" s="1"/>
      <c r="H1626" s="1"/>
      <c r="AA1626" s="2"/>
    </row>
    <row r="1627" spans="2:27" x14ac:dyDescent="0.4">
      <c r="B1627" s="1"/>
      <c r="F1627" s="1"/>
      <c r="H1627" s="1"/>
      <c r="AA1627" s="2"/>
    </row>
    <row r="1628" spans="2:27" x14ac:dyDescent="0.4">
      <c r="B1628" s="1"/>
      <c r="F1628" s="1"/>
      <c r="H1628" s="1"/>
      <c r="AA1628" s="2"/>
    </row>
    <row r="1629" spans="2:27" x14ac:dyDescent="0.4">
      <c r="B1629" s="1"/>
      <c r="F1629" s="1"/>
      <c r="H1629" s="1"/>
      <c r="AA1629" s="2"/>
    </row>
    <row r="1630" spans="2:27" x14ac:dyDescent="0.4">
      <c r="B1630" s="1"/>
      <c r="F1630" s="1"/>
      <c r="H1630" s="1"/>
      <c r="AA1630" s="2"/>
    </row>
    <row r="1631" spans="2:27" x14ac:dyDescent="0.4">
      <c r="B1631" s="1"/>
      <c r="F1631" s="1"/>
      <c r="H1631" s="1"/>
      <c r="AA1631" s="2"/>
    </row>
    <row r="1632" spans="2:27" x14ac:dyDescent="0.4">
      <c r="B1632" s="1"/>
      <c r="F1632" s="1"/>
      <c r="H1632" s="1"/>
      <c r="AA1632" s="2"/>
    </row>
    <row r="1633" spans="2:27" x14ac:dyDescent="0.4">
      <c r="B1633" s="1"/>
      <c r="F1633" s="1"/>
      <c r="H1633" s="1"/>
      <c r="AA1633" s="2"/>
    </row>
    <row r="1634" spans="2:27" x14ac:dyDescent="0.4">
      <c r="B1634" s="1"/>
      <c r="F1634" s="1"/>
      <c r="H1634" s="1"/>
      <c r="AA1634" s="2"/>
    </row>
    <row r="1635" spans="2:27" x14ac:dyDescent="0.4">
      <c r="B1635" s="1"/>
      <c r="F1635" s="1"/>
      <c r="H1635" s="1"/>
      <c r="AA1635" s="2"/>
    </row>
    <row r="1636" spans="2:27" x14ac:dyDescent="0.4">
      <c r="B1636" s="1"/>
      <c r="F1636" s="1"/>
      <c r="H1636" s="1"/>
      <c r="AA1636" s="2"/>
    </row>
    <row r="1637" spans="2:27" x14ac:dyDescent="0.4">
      <c r="B1637" s="1"/>
      <c r="F1637" s="1"/>
      <c r="H1637" s="1"/>
      <c r="AA1637" s="2"/>
    </row>
    <row r="1638" spans="2:27" x14ac:dyDescent="0.4">
      <c r="B1638" s="1"/>
      <c r="F1638" s="1"/>
      <c r="H1638" s="1"/>
      <c r="AA1638" s="2"/>
    </row>
    <row r="1639" spans="2:27" x14ac:dyDescent="0.4">
      <c r="B1639" s="1"/>
      <c r="F1639" s="1"/>
      <c r="H1639" s="1"/>
      <c r="AA1639" s="2"/>
    </row>
    <row r="1640" spans="2:27" x14ac:dyDescent="0.4">
      <c r="B1640" s="1"/>
      <c r="F1640" s="1"/>
      <c r="H1640" s="1"/>
      <c r="AA1640" s="2"/>
    </row>
    <row r="1641" spans="2:27" x14ac:dyDescent="0.4">
      <c r="B1641" s="1"/>
      <c r="F1641" s="1"/>
      <c r="H1641" s="1"/>
      <c r="AA1641" s="2"/>
    </row>
    <row r="1642" spans="2:27" x14ac:dyDescent="0.4">
      <c r="B1642" s="1"/>
      <c r="F1642" s="1"/>
      <c r="H1642" s="1"/>
      <c r="AA1642" s="2"/>
    </row>
    <row r="1643" spans="2:27" x14ac:dyDescent="0.4">
      <c r="B1643" s="1"/>
      <c r="F1643" s="1"/>
      <c r="H1643" s="1"/>
      <c r="AA1643" s="2"/>
    </row>
    <row r="1644" spans="2:27" x14ac:dyDescent="0.4">
      <c r="B1644" s="1"/>
      <c r="F1644" s="1"/>
      <c r="H1644" s="1"/>
      <c r="AA1644" s="2"/>
    </row>
    <row r="1645" spans="2:27" x14ac:dyDescent="0.4">
      <c r="B1645" s="1"/>
      <c r="F1645" s="1"/>
      <c r="H1645" s="1"/>
      <c r="AA1645" s="2"/>
    </row>
    <row r="1646" spans="2:27" x14ac:dyDescent="0.4">
      <c r="B1646" s="1"/>
      <c r="F1646" s="1"/>
      <c r="H1646" s="1"/>
      <c r="AA1646" s="2"/>
    </row>
    <row r="1647" spans="2:27" x14ac:dyDescent="0.4">
      <c r="B1647" s="1"/>
      <c r="F1647" s="1"/>
      <c r="H1647" s="1"/>
      <c r="AA1647" s="2"/>
    </row>
    <row r="1648" spans="2:27" x14ac:dyDescent="0.4">
      <c r="B1648" s="1"/>
      <c r="F1648" s="1"/>
      <c r="H1648" s="1"/>
      <c r="AA1648" s="2"/>
    </row>
    <row r="1649" spans="2:27" x14ac:dyDescent="0.4">
      <c r="B1649" s="1"/>
      <c r="F1649" s="1"/>
      <c r="H1649" s="1"/>
      <c r="AA1649" s="2"/>
    </row>
    <row r="1650" spans="2:27" x14ac:dyDescent="0.4">
      <c r="B1650" s="1"/>
      <c r="F1650" s="1"/>
      <c r="H1650" s="1"/>
      <c r="AA1650" s="2"/>
    </row>
    <row r="1651" spans="2:27" x14ac:dyDescent="0.4">
      <c r="B1651" s="1"/>
      <c r="F1651" s="1"/>
      <c r="H1651" s="1"/>
      <c r="AA1651" s="2"/>
    </row>
    <row r="1652" spans="2:27" x14ac:dyDescent="0.4">
      <c r="B1652" s="1"/>
      <c r="F1652" s="1"/>
      <c r="H1652" s="1"/>
      <c r="AA1652" s="2"/>
    </row>
    <row r="1653" spans="2:27" x14ac:dyDescent="0.4">
      <c r="B1653" s="1"/>
      <c r="F1653" s="1"/>
      <c r="H1653" s="1"/>
      <c r="AA1653" s="2"/>
    </row>
    <row r="1654" spans="2:27" x14ac:dyDescent="0.4">
      <c r="B1654" s="1"/>
      <c r="F1654" s="1"/>
      <c r="H1654" s="1"/>
      <c r="AA1654" s="2"/>
    </row>
    <row r="1655" spans="2:27" x14ac:dyDescent="0.4">
      <c r="B1655" s="1"/>
      <c r="F1655" s="1"/>
      <c r="H1655" s="1"/>
      <c r="AA1655" s="2"/>
    </row>
    <row r="1656" spans="2:27" x14ac:dyDescent="0.4">
      <c r="B1656" s="1"/>
      <c r="F1656" s="1"/>
      <c r="H1656" s="1"/>
      <c r="AA1656" s="2"/>
    </row>
    <row r="1657" spans="2:27" x14ac:dyDescent="0.4">
      <c r="B1657" s="1"/>
      <c r="F1657" s="1"/>
      <c r="H1657" s="1"/>
      <c r="AA1657" s="2"/>
    </row>
    <row r="1912" spans="1:8" x14ac:dyDescent="0.4">
      <c r="A1912" t="s">
        <v>40</v>
      </c>
      <c r="B1912" t="s">
        <v>40</v>
      </c>
      <c r="C1912" t="s">
        <v>40</v>
      </c>
      <c r="D1912" t="s">
        <v>40</v>
      </c>
      <c r="E1912" s="1" t="s">
        <v>40</v>
      </c>
      <c r="F1912" t="s">
        <v>40</v>
      </c>
      <c r="G1912" t="s">
        <v>40</v>
      </c>
      <c r="H1912" t="s">
        <v>40</v>
      </c>
    </row>
    <row r="1913" spans="1:8" x14ac:dyDescent="0.4">
      <c r="A1913" t="s">
        <v>40</v>
      </c>
      <c r="B1913" t="s">
        <v>40</v>
      </c>
      <c r="C1913" t="s">
        <v>40</v>
      </c>
      <c r="D1913" t="s">
        <v>40</v>
      </c>
      <c r="E1913" s="1" t="s">
        <v>40</v>
      </c>
      <c r="F1913" t="s">
        <v>40</v>
      </c>
      <c r="G1913" t="s">
        <v>40</v>
      </c>
      <c r="H1913" t="s">
        <v>40</v>
      </c>
    </row>
    <row r="1914" spans="1:8" x14ac:dyDescent="0.4">
      <c r="A1914" t="s">
        <v>40</v>
      </c>
      <c r="B1914" t="s">
        <v>40</v>
      </c>
      <c r="C1914" t="s">
        <v>40</v>
      </c>
      <c r="D1914" t="s">
        <v>40</v>
      </c>
      <c r="E1914" s="1" t="s">
        <v>40</v>
      </c>
      <c r="F1914" t="s">
        <v>40</v>
      </c>
      <c r="G1914" t="s">
        <v>40</v>
      </c>
      <c r="H1914" t="s">
        <v>40</v>
      </c>
    </row>
    <row r="1915" spans="1:8" x14ac:dyDescent="0.4">
      <c r="A1915" t="s">
        <v>40</v>
      </c>
      <c r="B1915" t="s">
        <v>40</v>
      </c>
      <c r="C1915" t="s">
        <v>40</v>
      </c>
      <c r="D1915" t="s">
        <v>40</v>
      </c>
      <c r="E1915" s="1" t="s">
        <v>40</v>
      </c>
      <c r="F1915" t="s">
        <v>40</v>
      </c>
      <c r="G1915" t="s">
        <v>40</v>
      </c>
      <c r="H1915" t="s">
        <v>40</v>
      </c>
    </row>
    <row r="1916" spans="1:8" x14ac:dyDescent="0.4">
      <c r="A1916" t="s">
        <v>40</v>
      </c>
      <c r="B1916" t="s">
        <v>40</v>
      </c>
      <c r="C1916" t="s">
        <v>40</v>
      </c>
      <c r="D1916" t="s">
        <v>40</v>
      </c>
      <c r="E1916" s="1" t="s">
        <v>40</v>
      </c>
      <c r="F1916" t="s">
        <v>40</v>
      </c>
      <c r="G1916" t="s">
        <v>40</v>
      </c>
      <c r="H1916" t="s">
        <v>40</v>
      </c>
    </row>
    <row r="1917" spans="1:8" x14ac:dyDescent="0.4">
      <c r="A1917" t="s">
        <v>40</v>
      </c>
      <c r="B1917" t="s">
        <v>40</v>
      </c>
      <c r="C1917" t="s">
        <v>40</v>
      </c>
      <c r="D1917" t="s">
        <v>40</v>
      </c>
      <c r="E1917" s="1" t="s">
        <v>40</v>
      </c>
      <c r="F1917" t="s">
        <v>40</v>
      </c>
      <c r="G1917" t="s">
        <v>40</v>
      </c>
      <c r="H1917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917B-707E-43CD-B97D-060DA9022A24}">
  <dimension ref="A1:X1319"/>
  <sheetViews>
    <sheetView zoomScale="85" zoomScaleNormal="85" workbookViewId="0">
      <selection activeCell="R21" sqref="R21"/>
    </sheetView>
  </sheetViews>
  <sheetFormatPr defaultRowHeight="14.6" x14ac:dyDescent="0.4"/>
  <cols>
    <col min="8" max="8" width="8.4609375" bestFit="1" customWidth="1"/>
    <col min="13" max="13" width="10.69140625" bestFit="1" customWidth="1"/>
    <col min="16" max="16" width="12" bestFit="1" customWidth="1"/>
    <col min="17" max="17" width="19" bestFit="1" customWidth="1"/>
    <col min="18" max="19" width="12.23046875" bestFit="1" customWidth="1"/>
    <col min="21" max="21" width="21.4609375" customWidth="1"/>
    <col min="23" max="23" width="10.69140625" bestFit="1" customWidth="1"/>
    <col min="24" max="24" width="20.23046875" customWidth="1"/>
    <col min="29" max="29" width="12" bestFit="1" customWidth="1"/>
  </cols>
  <sheetData>
    <row r="1" spans="1:24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14</v>
      </c>
      <c r="H1" t="s">
        <v>11</v>
      </c>
      <c r="I1" t="s">
        <v>18</v>
      </c>
      <c r="J1" t="s">
        <v>19</v>
      </c>
      <c r="K1" t="s">
        <v>22</v>
      </c>
      <c r="L1" t="s">
        <v>23</v>
      </c>
      <c r="M1" t="s">
        <v>33</v>
      </c>
      <c r="N1" t="s">
        <v>35</v>
      </c>
      <c r="O1" t="s">
        <v>37</v>
      </c>
    </row>
    <row r="2" spans="1:24" x14ac:dyDescent="0.4">
      <c r="A2">
        <v>3.1879999999999999E-2</v>
      </c>
      <c r="B2">
        <v>0.24110999999999999</v>
      </c>
      <c r="C2">
        <v>0.12212000000000001</v>
      </c>
      <c r="D2">
        <v>0.23963999999999999</v>
      </c>
      <c r="E2" s="1">
        <v>5.5487699999999995E-4</v>
      </c>
      <c r="F2">
        <v>4.8300000000000001E-3</v>
      </c>
      <c r="G2" s="1">
        <v>2.3372700000000001E-4</v>
      </c>
      <c r="H2" s="1">
        <v>5.8800499999999995E-4</v>
      </c>
      <c r="I2" s="1">
        <v>7.9345299999999995E-4</v>
      </c>
      <c r="J2" s="1">
        <v>2.0709000000000001E-5</v>
      </c>
      <c r="K2" s="1">
        <v>3.9905099999999998E-4</v>
      </c>
      <c r="L2">
        <v>1.7239999999999998E-2</v>
      </c>
      <c r="M2">
        <v>2.1190000000000001E-2</v>
      </c>
      <c r="N2" s="1">
        <v>7.2481499999999994E-5</v>
      </c>
      <c r="O2" s="1">
        <v>2.1219300000000001E-4</v>
      </c>
    </row>
    <row r="3" spans="1:24" x14ac:dyDescent="0.4">
      <c r="A3">
        <v>3.1879999999999999E-2</v>
      </c>
      <c r="B3">
        <v>0.24242</v>
      </c>
      <c r="C3">
        <v>0.12302</v>
      </c>
      <c r="D3">
        <v>0.23862</v>
      </c>
      <c r="E3" s="1">
        <v>5.6352799999999999E-4</v>
      </c>
      <c r="F3">
        <v>4.8399999999999997E-3</v>
      </c>
      <c r="G3" s="1">
        <v>1.9685500000000001E-4</v>
      </c>
      <c r="H3" s="1">
        <v>6.61143E-4</v>
      </c>
      <c r="I3" s="1">
        <v>8.2288200000000004E-4</v>
      </c>
      <c r="J3" s="1">
        <v>2.2767699999999999E-5</v>
      </c>
      <c r="K3" s="1">
        <v>4.0341299999999998E-4</v>
      </c>
      <c r="L3">
        <v>1.7010000000000001E-2</v>
      </c>
      <c r="M3">
        <v>2.1100000000000001E-2</v>
      </c>
      <c r="N3" s="1">
        <v>7.0372999999999999E-5</v>
      </c>
      <c r="O3" s="1">
        <v>1.92936E-4</v>
      </c>
    </row>
    <row r="4" spans="1:24" x14ac:dyDescent="0.4">
      <c r="A4">
        <v>3.2140000000000002E-2</v>
      </c>
      <c r="B4">
        <v>0.24296000000000001</v>
      </c>
      <c r="C4">
        <v>0.12223000000000001</v>
      </c>
      <c r="D4">
        <v>0.23866999999999999</v>
      </c>
      <c r="E4" s="1">
        <v>5.1973700000000004E-4</v>
      </c>
      <c r="F4">
        <v>4.9699999999999996E-3</v>
      </c>
      <c r="G4" s="1">
        <v>2.01053E-4</v>
      </c>
      <c r="H4" s="1">
        <v>6.3619200000000005E-4</v>
      </c>
      <c r="I4" s="1">
        <v>7.8529900000000004E-4</v>
      </c>
      <c r="J4" s="1">
        <v>3.31718E-5</v>
      </c>
      <c r="K4" s="1">
        <v>4.5626899999999998E-4</v>
      </c>
      <c r="L4">
        <v>1.668E-2</v>
      </c>
      <c r="M4">
        <v>2.0549999999999999E-2</v>
      </c>
      <c r="N4" s="1">
        <v>7.6709899999999995E-5</v>
      </c>
      <c r="O4" s="1">
        <v>2.02535E-4</v>
      </c>
    </row>
    <row r="5" spans="1:24" x14ac:dyDescent="0.4">
      <c r="A5">
        <v>3.1660000000000001E-2</v>
      </c>
      <c r="B5">
        <v>0.24179999999999999</v>
      </c>
      <c r="C5">
        <v>0.12225999999999999</v>
      </c>
      <c r="D5">
        <v>0.23852000000000001</v>
      </c>
      <c r="E5" s="1">
        <v>4.79469E-4</v>
      </c>
      <c r="F5">
        <v>5.13E-3</v>
      </c>
      <c r="G5" s="1">
        <v>1.9907200000000001E-4</v>
      </c>
      <c r="H5" s="1">
        <v>7.2419599999999998E-4</v>
      </c>
      <c r="I5" s="1">
        <v>7.83719E-4</v>
      </c>
      <c r="J5" s="1">
        <v>3.3249600000000001E-5</v>
      </c>
      <c r="K5" s="1">
        <v>4.1697700000000002E-4</v>
      </c>
      <c r="L5">
        <v>1.661E-2</v>
      </c>
      <c r="M5">
        <v>2.077E-2</v>
      </c>
      <c r="N5" s="1">
        <v>8.9358300000000001E-5</v>
      </c>
      <c r="O5" s="1">
        <v>1.2540399999999999E-4</v>
      </c>
      <c r="Q5" t="s">
        <v>1</v>
      </c>
    </row>
    <row r="6" spans="1:24" x14ac:dyDescent="0.4">
      <c r="A6">
        <v>3.1879999999999999E-2</v>
      </c>
      <c r="B6">
        <v>0.24284</v>
      </c>
      <c r="C6">
        <v>0.12214</v>
      </c>
      <c r="D6">
        <v>0.23801</v>
      </c>
      <c r="E6" s="1">
        <v>4.8855399999999998E-4</v>
      </c>
      <c r="F6">
        <v>5.0099999999999997E-3</v>
      </c>
      <c r="G6" s="1">
        <v>2.5377199999999998E-4</v>
      </c>
      <c r="H6" s="1">
        <v>7.0423800000000004E-4</v>
      </c>
      <c r="I6" s="1">
        <v>7.7508700000000004E-4</v>
      </c>
      <c r="J6" s="1">
        <v>2.2786199999999999E-5</v>
      </c>
      <c r="K6" s="1">
        <v>3.8045400000000001E-4</v>
      </c>
      <c r="L6">
        <v>1.6959999999999999E-2</v>
      </c>
      <c r="M6">
        <v>2.0559999999999998E-2</v>
      </c>
      <c r="N6" s="1">
        <v>9.3216300000000004E-5</v>
      </c>
      <c r="O6" s="1">
        <v>2.02637E-4</v>
      </c>
      <c r="Q6" t="s">
        <v>0</v>
      </c>
      <c r="R6" t="s">
        <v>2</v>
      </c>
      <c r="S6" t="s">
        <v>3</v>
      </c>
      <c r="T6" t="s">
        <v>4</v>
      </c>
      <c r="U6" t="s">
        <v>10</v>
      </c>
      <c r="V6" t="s">
        <v>9</v>
      </c>
      <c r="W6" t="s">
        <v>12</v>
      </c>
      <c r="X6" t="s">
        <v>13</v>
      </c>
    </row>
    <row r="7" spans="1:24" x14ac:dyDescent="0.4">
      <c r="A7">
        <v>3.1940000000000003E-2</v>
      </c>
      <c r="B7">
        <v>0.24290999999999999</v>
      </c>
      <c r="C7">
        <v>0.12329</v>
      </c>
      <c r="D7">
        <v>0.23982999999999999</v>
      </c>
      <c r="E7" s="1">
        <v>4.9282199999999996E-4</v>
      </c>
      <c r="F7">
        <v>5.0099999999999997E-3</v>
      </c>
      <c r="G7" s="1">
        <v>2.22888E-4</v>
      </c>
      <c r="H7" s="1">
        <v>5.7505000000000002E-4</v>
      </c>
      <c r="I7" s="1">
        <v>7.4543600000000004E-4</v>
      </c>
      <c r="J7" s="1">
        <v>3.1105600000000003E-5</v>
      </c>
      <c r="K7" s="1">
        <v>4.3781700000000001E-4</v>
      </c>
      <c r="L7">
        <v>1.7069999999999998E-2</v>
      </c>
      <c r="M7">
        <v>2.044E-2</v>
      </c>
      <c r="N7" s="1">
        <v>6.0137499999999998E-5</v>
      </c>
      <c r="O7" s="1">
        <v>1.7372899999999999E-4</v>
      </c>
      <c r="Q7">
        <f t="shared" ref="Q7:X7" si="0">AVERAGE(A:A)</f>
        <v>3.192874570446734E-2</v>
      </c>
      <c r="R7">
        <f t="shared" si="0"/>
        <v>0.24651638814016158</v>
      </c>
      <c r="S7">
        <f t="shared" si="0"/>
        <v>0.1226517905918055</v>
      </c>
      <c r="T7">
        <f t="shared" si="0"/>
        <v>0.23814334020618549</v>
      </c>
      <c r="U7">
        <f t="shared" si="0"/>
        <v>4.8732459734513286E-4</v>
      </c>
      <c r="V7">
        <f t="shared" si="0"/>
        <v>4.9134117647058823E-3</v>
      </c>
      <c r="W7">
        <f t="shared" si="0"/>
        <v>2.283209702702702E-4</v>
      </c>
      <c r="X7">
        <f t="shared" si="0"/>
        <v>6.5918115721649482E-4</v>
      </c>
    </row>
    <row r="8" spans="1:24" x14ac:dyDescent="0.4">
      <c r="A8">
        <v>3.2059999999999998E-2</v>
      </c>
      <c r="B8">
        <v>0.24218999999999999</v>
      </c>
      <c r="C8">
        <v>0.12346</v>
      </c>
      <c r="D8">
        <v>0.23862</v>
      </c>
      <c r="E8" s="1">
        <v>4.6336800000000003E-4</v>
      </c>
      <c r="F8">
        <v>4.9199999999999999E-3</v>
      </c>
      <c r="G8" s="1">
        <v>2.0101200000000001E-4</v>
      </c>
      <c r="H8" s="1">
        <v>6.2545000000000005E-4</v>
      </c>
      <c r="I8" s="1">
        <v>7.9280400000000003E-4</v>
      </c>
      <c r="J8" s="1">
        <v>3.7386499999999999E-5</v>
      </c>
      <c r="K8" s="1">
        <v>3.8613599999999998E-4</v>
      </c>
      <c r="L8">
        <v>1.7319999999999999E-2</v>
      </c>
      <c r="M8">
        <v>2.1329999999999998E-2</v>
      </c>
      <c r="N8" s="1">
        <v>4.9848700000000003E-5</v>
      </c>
      <c r="O8" s="1">
        <v>1.6420700000000001E-4</v>
      </c>
      <c r="Q8" t="s">
        <v>16</v>
      </c>
      <c r="R8" t="s">
        <v>18</v>
      </c>
      <c r="S8" t="s">
        <v>19</v>
      </c>
      <c r="T8" t="s">
        <v>24</v>
      </c>
      <c r="U8" t="s">
        <v>33</v>
      </c>
      <c r="V8" t="s">
        <v>34</v>
      </c>
      <c r="W8" t="s">
        <v>38</v>
      </c>
    </row>
    <row r="9" spans="1:24" x14ac:dyDescent="0.4">
      <c r="A9">
        <v>3.1820000000000001E-2</v>
      </c>
      <c r="B9">
        <v>0.24257999999999999</v>
      </c>
      <c r="C9">
        <v>0.12186</v>
      </c>
      <c r="D9">
        <v>0.23826</v>
      </c>
      <c r="E9" s="1">
        <v>4.22309E-4</v>
      </c>
      <c r="F9">
        <v>4.7600000000000003E-3</v>
      </c>
      <c r="G9" s="1">
        <v>2.2951499999999999E-4</v>
      </c>
      <c r="H9" s="1">
        <v>6.16667E-4</v>
      </c>
      <c r="I9" s="1">
        <v>8.3781700000000003E-4</v>
      </c>
      <c r="J9" s="1">
        <v>3.5304900000000001E-5</v>
      </c>
      <c r="K9" s="1">
        <v>4.2052000000000002E-4</v>
      </c>
      <c r="L9">
        <v>1.7010000000000001E-2</v>
      </c>
      <c r="M9">
        <v>2.06E-2</v>
      </c>
      <c r="N9" s="1">
        <v>8.5147000000000003E-5</v>
      </c>
      <c r="O9" s="1">
        <v>1.9334300000000001E-4</v>
      </c>
      <c r="Q9">
        <f>AVERAGE(L:L)</f>
        <v>1.7003902439024384E-2</v>
      </c>
      <c r="R9">
        <f>AVERAGE(I:I)</f>
        <v>8.0030364690721739E-4</v>
      </c>
      <c r="S9">
        <f>AVERAGE(J:J)</f>
        <v>3.1390026984126999E-5</v>
      </c>
      <c r="T9">
        <f>AVERAGE(K:K)</f>
        <v>4.2411439024390247E-4</v>
      </c>
      <c r="U9">
        <f>AVERAGE(M:M)</f>
        <v>2.0994323040380049E-2</v>
      </c>
      <c r="V9">
        <f>AVERAGE(N:N)</f>
        <v>7.0245795767195752E-5</v>
      </c>
      <c r="W9">
        <f>AVERAGE(O:O)</f>
        <v>1.9109487745098042E-4</v>
      </c>
    </row>
    <row r="10" spans="1:24" x14ac:dyDescent="0.4">
      <c r="A10">
        <v>3.1809999999999998E-2</v>
      </c>
      <c r="B10">
        <v>0.24277000000000001</v>
      </c>
      <c r="C10">
        <v>0.12281</v>
      </c>
      <c r="D10">
        <v>0.23852999999999999</v>
      </c>
      <c r="E10" s="1">
        <v>4.9723699999999998E-4</v>
      </c>
      <c r="F10">
        <v>5.0000000000000001E-3</v>
      </c>
      <c r="G10" s="1">
        <v>1.9484299999999999E-4</v>
      </c>
      <c r="H10" s="1">
        <v>6.3302900000000001E-4</v>
      </c>
      <c r="I10" s="1">
        <v>8.6580200000000004E-4</v>
      </c>
      <c r="J10" s="1">
        <v>1.6616599999999999E-5</v>
      </c>
      <c r="K10" s="1">
        <v>4.4309699999999999E-4</v>
      </c>
      <c r="L10">
        <v>1.6889999999999999E-2</v>
      </c>
      <c r="M10">
        <v>2.0879999999999999E-2</v>
      </c>
      <c r="N10" s="1">
        <v>7.26978E-5</v>
      </c>
      <c r="O10" s="1">
        <v>2.2234199999999999E-4</v>
      </c>
      <c r="Q10" t="s">
        <v>6</v>
      </c>
      <c r="U10" t="s">
        <v>55</v>
      </c>
    </row>
    <row r="11" spans="1:24" x14ac:dyDescent="0.4">
      <c r="A11">
        <v>3.1649999999999998E-2</v>
      </c>
      <c r="B11">
        <v>0.24218999999999999</v>
      </c>
      <c r="C11">
        <v>0.1221</v>
      </c>
      <c r="D11">
        <v>0.23880000000000001</v>
      </c>
      <c r="E11" s="1">
        <v>5.8073300000000005E-4</v>
      </c>
      <c r="F11">
        <v>4.8999999999999998E-3</v>
      </c>
      <c r="G11" s="1">
        <v>2.01695E-4</v>
      </c>
      <c r="H11" s="1">
        <v>6.5678299999999998E-4</v>
      </c>
      <c r="I11" s="1">
        <v>7.6884800000000004E-4</v>
      </c>
      <c r="J11" s="1">
        <v>3.1105200000000002E-5</v>
      </c>
      <c r="K11" s="1">
        <v>4.1742500000000002E-4</v>
      </c>
      <c r="L11">
        <v>1.7149999999999999E-2</v>
      </c>
      <c r="M11">
        <v>2.0639999999999999E-2</v>
      </c>
      <c r="N11" s="1">
        <v>6.0136700000000003E-5</v>
      </c>
      <c r="O11" s="1">
        <v>2.32115E-4</v>
      </c>
      <c r="Q11" t="s">
        <v>7</v>
      </c>
      <c r="R11" t="s">
        <v>8</v>
      </c>
      <c r="U11">
        <v>1.8975683936980323E-2</v>
      </c>
    </row>
    <row r="12" spans="1:24" x14ac:dyDescent="0.4">
      <c r="A12">
        <v>3.2230000000000002E-2</v>
      </c>
      <c r="B12">
        <v>0.24263999999999999</v>
      </c>
      <c r="C12">
        <v>0.12167</v>
      </c>
      <c r="D12">
        <v>0.23824000000000001</v>
      </c>
      <c r="E12" s="1">
        <v>5.1157899999999996E-4</v>
      </c>
      <c r="F12">
        <v>4.7400000000000003E-3</v>
      </c>
      <c r="G12" s="1">
        <v>2.0319700000000001E-4</v>
      </c>
      <c r="H12" s="1">
        <v>6.5415099999999995E-4</v>
      </c>
      <c r="I12" s="1">
        <v>7.7192700000000005E-4</v>
      </c>
      <c r="J12" s="1">
        <v>3.1125199999999998E-5</v>
      </c>
      <c r="K12" s="1">
        <v>3.8829700000000001E-4</v>
      </c>
      <c r="L12">
        <v>1.7409999999999998E-2</v>
      </c>
      <c r="M12">
        <v>2.112E-2</v>
      </c>
      <c r="N12" s="1">
        <v>6.01753E-5</v>
      </c>
      <c r="O12" s="1">
        <v>2.1280800000000001E-4</v>
      </c>
      <c r="Q12" s="1">
        <v>7.5261399999999997E-4</v>
      </c>
      <c r="R12">
        <f>Q7-U7</f>
        <v>3.1441421107122204E-2</v>
      </c>
      <c r="U12" t="s">
        <v>56</v>
      </c>
    </row>
    <row r="13" spans="1:24" x14ac:dyDescent="0.4">
      <c r="A13">
        <v>3.1989999999999998E-2</v>
      </c>
      <c r="B13">
        <v>0.24265999999999999</v>
      </c>
      <c r="C13">
        <v>0.12278</v>
      </c>
      <c r="D13">
        <v>0.23888999999999999</v>
      </c>
      <c r="E13" s="1">
        <v>5.1906399999999996E-4</v>
      </c>
      <c r="F13">
        <v>4.6600000000000001E-3</v>
      </c>
      <c r="G13" s="1">
        <v>2.38058E-4</v>
      </c>
      <c r="H13" s="1">
        <v>6.4877999999999995E-4</v>
      </c>
      <c r="I13" s="1">
        <v>8.1771800000000005E-4</v>
      </c>
      <c r="J13" s="1">
        <v>3.1176200000000001E-5</v>
      </c>
      <c r="K13" s="1">
        <v>4.13368E-4</v>
      </c>
      <c r="L13">
        <v>1.7309999999999999E-2</v>
      </c>
      <c r="M13">
        <v>2.0650000000000002E-2</v>
      </c>
      <c r="N13" s="1">
        <v>8.3136399999999999E-5</v>
      </c>
      <c r="O13" s="1">
        <v>2.0320099999999999E-4</v>
      </c>
      <c r="U13">
        <v>9.4051228860028853E-5</v>
      </c>
    </row>
    <row r="14" spans="1:24" x14ac:dyDescent="0.4">
      <c r="A14">
        <v>3.1829999999999997E-2</v>
      </c>
      <c r="B14">
        <v>0.24393000000000001</v>
      </c>
      <c r="C14">
        <v>0.12239</v>
      </c>
      <c r="D14">
        <v>0.23976</v>
      </c>
      <c r="E14" s="1">
        <v>5.2288599999999997E-4</v>
      </c>
      <c r="F14">
        <v>5.0299999999999997E-3</v>
      </c>
      <c r="G14" s="1">
        <v>2.31807E-4</v>
      </c>
      <c r="H14" s="1">
        <v>6.72498E-4</v>
      </c>
      <c r="I14" s="1">
        <v>7.7606799999999998E-4</v>
      </c>
      <c r="J14" s="1">
        <v>3.74273E-5</v>
      </c>
      <c r="K14" s="1">
        <v>3.8653500000000003E-4</v>
      </c>
      <c r="L14">
        <v>1.6930000000000001E-2</v>
      </c>
      <c r="M14">
        <v>2.1000000000000001E-2</v>
      </c>
      <c r="N14" s="1">
        <v>7.4854500000000006E-5</v>
      </c>
      <c r="O14" s="1">
        <v>1.35465E-4</v>
      </c>
      <c r="Q14" t="s">
        <v>2</v>
      </c>
    </row>
    <row r="15" spans="1:24" x14ac:dyDescent="0.4">
      <c r="A15">
        <v>3.193E-2</v>
      </c>
      <c r="B15">
        <v>0.24537</v>
      </c>
      <c r="C15">
        <v>0.12255000000000001</v>
      </c>
      <c r="D15">
        <v>0.23924000000000001</v>
      </c>
      <c r="E15" s="1">
        <v>4.6602600000000003E-4</v>
      </c>
      <c r="F15">
        <v>4.9500000000000004E-3</v>
      </c>
      <c r="G15" s="1">
        <v>2.4176300000000001E-4</v>
      </c>
      <c r="H15" s="1">
        <v>6.6901700000000005E-4</v>
      </c>
      <c r="I15" s="1">
        <v>7.5406099999999999E-4</v>
      </c>
      <c r="J15" s="1">
        <v>3.5260299999999998E-5</v>
      </c>
      <c r="K15" s="1">
        <v>4.0893E-4</v>
      </c>
      <c r="L15">
        <v>1.7239999999999998E-2</v>
      </c>
      <c r="M15">
        <v>2.087E-2</v>
      </c>
      <c r="N15" s="1">
        <v>8.0891399999999996E-5</v>
      </c>
      <c r="O15" s="1">
        <v>1.9349800000000001E-4</v>
      </c>
      <c r="Q15" t="s">
        <v>7</v>
      </c>
      <c r="R15" t="s">
        <v>8</v>
      </c>
      <c r="U15">
        <f>(U11-U13)/7.5</f>
        <v>2.5175510277493725E-3</v>
      </c>
    </row>
    <row r="16" spans="1:24" x14ac:dyDescent="0.4">
      <c r="A16">
        <v>3.1759999999999997E-2</v>
      </c>
      <c r="B16">
        <v>0.24571999999999999</v>
      </c>
      <c r="C16">
        <v>0.1227</v>
      </c>
      <c r="D16">
        <v>0.24007000000000001</v>
      </c>
      <c r="E16" s="1">
        <v>4.8781399999999999E-4</v>
      </c>
      <c r="F16">
        <v>4.8300000000000001E-3</v>
      </c>
      <c r="G16" s="1">
        <v>1.9944400000000001E-4</v>
      </c>
      <c r="H16" s="1">
        <v>6.5142200000000003E-4</v>
      </c>
      <c r="I16" s="1">
        <v>8.0294899999999996E-4</v>
      </c>
      <c r="J16" s="1">
        <v>3.1239599999999998E-5</v>
      </c>
      <c r="K16" s="1">
        <v>4.3569000000000002E-4</v>
      </c>
      <c r="L16">
        <v>1.7270000000000001E-2</v>
      </c>
      <c r="M16">
        <v>2.0709999999999999E-2</v>
      </c>
      <c r="N16" s="1">
        <v>6.0396499999999997E-5</v>
      </c>
      <c r="O16" s="1">
        <v>2.2259299999999999E-4</v>
      </c>
      <c r="Q16">
        <f>V7</f>
        <v>4.9134117647058823E-3</v>
      </c>
      <c r="R16">
        <f>(R7/7.5)-V7</f>
        <v>2.7955439987315665E-2</v>
      </c>
    </row>
    <row r="17" spans="1:18" x14ac:dyDescent="0.4">
      <c r="A17">
        <v>3.1649999999999998E-2</v>
      </c>
      <c r="B17">
        <v>0.24629000000000001</v>
      </c>
      <c r="C17">
        <v>0.12177</v>
      </c>
      <c r="D17">
        <v>0.23808000000000001</v>
      </c>
      <c r="E17" s="1">
        <v>4.7583599999999999E-4</v>
      </c>
      <c r="F17">
        <v>4.9199999999999999E-3</v>
      </c>
      <c r="G17" s="1">
        <v>2.33861E-4</v>
      </c>
      <c r="H17" s="1">
        <v>6.2673299999999998E-4</v>
      </c>
      <c r="I17" s="1">
        <v>7.7419999999999995E-4</v>
      </c>
      <c r="J17" s="1">
        <v>4.1638199999999997E-5</v>
      </c>
      <c r="K17" s="1">
        <v>4.1604599999999999E-4</v>
      </c>
      <c r="L17">
        <v>1.702E-2</v>
      </c>
      <c r="M17">
        <v>2.0650000000000002E-2</v>
      </c>
      <c r="N17" s="1">
        <v>6.45392E-5</v>
      </c>
      <c r="O17" s="1">
        <v>1.9344100000000001E-4</v>
      </c>
    </row>
    <row r="18" spans="1:18" x14ac:dyDescent="0.4">
      <c r="A18">
        <v>3.2030000000000003E-2</v>
      </c>
      <c r="B18">
        <v>0.245</v>
      </c>
      <c r="C18">
        <v>0.12259</v>
      </c>
      <c r="D18">
        <v>0.23816000000000001</v>
      </c>
      <c r="E18" s="1">
        <v>4.3391700000000003E-4</v>
      </c>
      <c r="F18">
        <v>4.81E-3</v>
      </c>
      <c r="G18" s="1">
        <v>2.4019699999999999E-4</v>
      </c>
      <c r="H18" s="1">
        <v>6.9515199999999999E-4</v>
      </c>
      <c r="I18" s="1">
        <v>8.4836899999999997E-4</v>
      </c>
      <c r="J18" s="1">
        <v>4.1607000000000003E-5</v>
      </c>
      <c r="K18" s="1">
        <v>4.1573400000000001E-4</v>
      </c>
      <c r="L18">
        <v>1.702E-2</v>
      </c>
      <c r="M18">
        <v>2.1090000000000001E-2</v>
      </c>
      <c r="N18" s="1">
        <v>7.6972999999999996E-5</v>
      </c>
      <c r="O18" s="1">
        <v>1.6440700000000001E-4</v>
      </c>
      <c r="Q18" t="s">
        <v>3</v>
      </c>
    </row>
    <row r="19" spans="1:18" x14ac:dyDescent="0.4">
      <c r="A19">
        <v>3.1730000000000001E-2</v>
      </c>
      <c r="B19">
        <v>0.24665000000000001</v>
      </c>
      <c r="C19">
        <v>0.12232999999999999</v>
      </c>
      <c r="D19">
        <v>0.23987</v>
      </c>
      <c r="E19" s="1">
        <v>4.7983200000000002E-4</v>
      </c>
      <c r="F19">
        <v>4.9399999999999999E-3</v>
      </c>
      <c r="G19" s="1">
        <v>2.3963599999999999E-4</v>
      </c>
      <c r="H19" s="1">
        <v>6.7997999999999995E-4</v>
      </c>
      <c r="I19" s="1">
        <v>7.9496700000000005E-4</v>
      </c>
      <c r="J19" s="1">
        <v>3.7486900000000002E-5</v>
      </c>
      <c r="K19" s="1">
        <v>4.1755900000000002E-4</v>
      </c>
      <c r="L19">
        <v>1.7309999999999999E-2</v>
      </c>
      <c r="M19">
        <v>2.1239999999999998E-2</v>
      </c>
      <c r="N19" s="1">
        <v>5.8312900000000002E-5</v>
      </c>
      <c r="O19" s="1">
        <v>1.3528600000000001E-4</v>
      </c>
      <c r="Q19" t="s">
        <v>7</v>
      </c>
      <c r="R19" t="s">
        <v>8</v>
      </c>
    </row>
    <row r="20" spans="1:18" x14ac:dyDescent="0.4">
      <c r="A20">
        <v>3.1719999999999998E-2</v>
      </c>
      <c r="B20">
        <v>0.24415999999999999</v>
      </c>
      <c r="C20">
        <v>0.12338</v>
      </c>
      <c r="D20">
        <v>0.23785000000000001</v>
      </c>
      <c r="E20" s="1">
        <v>4.6936500000000002E-4</v>
      </c>
      <c r="F20">
        <v>4.9800000000000001E-3</v>
      </c>
      <c r="G20" s="1">
        <v>2.23864E-4</v>
      </c>
      <c r="H20" s="1">
        <v>7.29252E-4</v>
      </c>
      <c r="I20" s="1">
        <v>7.64721E-4</v>
      </c>
      <c r="J20" s="1">
        <v>3.1204000000000001E-5</v>
      </c>
      <c r="K20" s="1">
        <v>4.5125500000000002E-4</v>
      </c>
      <c r="L20">
        <v>1.6959999999999999E-2</v>
      </c>
      <c r="M20">
        <v>2.0799999999999999E-2</v>
      </c>
      <c r="N20" s="1">
        <v>9.1531800000000003E-5</v>
      </c>
      <c r="O20" s="1">
        <v>2.6084799999999999E-4</v>
      </c>
      <c r="Q20" s="1">
        <v>1.9109487745098042E-4</v>
      </c>
      <c r="R20" s="1">
        <v>0.12265</v>
      </c>
    </row>
    <row r="21" spans="1:18" x14ac:dyDescent="0.4">
      <c r="A21">
        <v>3.2149999999999998E-2</v>
      </c>
      <c r="B21">
        <v>0.24568000000000001</v>
      </c>
      <c r="C21">
        <v>0.12338</v>
      </c>
      <c r="D21">
        <v>0.23899999999999999</v>
      </c>
      <c r="E21" s="1">
        <v>4.8250300000000001E-4</v>
      </c>
      <c r="F21">
        <v>4.9300000000000004E-3</v>
      </c>
      <c r="G21" s="1">
        <v>2.5057900000000001E-4</v>
      </c>
      <c r="H21" s="1">
        <v>6.9618200000000005E-4</v>
      </c>
      <c r="I21" s="1">
        <v>8.0819500000000005E-4</v>
      </c>
      <c r="J21" s="1">
        <v>4.1638599999999998E-5</v>
      </c>
      <c r="K21" s="1">
        <v>4.5915399999999997E-4</v>
      </c>
      <c r="L21">
        <v>1.6979999999999999E-2</v>
      </c>
      <c r="M21">
        <v>2.0549999999999999E-2</v>
      </c>
      <c r="N21" s="1">
        <v>3.7474800000000002E-5</v>
      </c>
      <c r="O21" s="1">
        <v>2.2212999999999999E-4</v>
      </c>
    </row>
    <row r="22" spans="1:18" x14ac:dyDescent="0.4">
      <c r="A22">
        <v>3.1829999999999997E-2</v>
      </c>
      <c r="B22">
        <v>0.24604000000000001</v>
      </c>
      <c r="C22">
        <v>0.12179</v>
      </c>
      <c r="D22">
        <v>0.23919000000000001</v>
      </c>
      <c r="E22" s="1">
        <v>4.9845900000000003E-4</v>
      </c>
      <c r="F22">
        <v>4.96E-3</v>
      </c>
      <c r="G22" s="1">
        <v>2.29564E-4</v>
      </c>
      <c r="H22" s="1">
        <v>6.9598499999999998E-4</v>
      </c>
      <c r="I22" s="1">
        <v>7.3717599999999998E-4</v>
      </c>
      <c r="J22" s="1">
        <v>1.87678E-5</v>
      </c>
      <c r="K22" s="1">
        <v>4.1684900000000001E-4</v>
      </c>
      <c r="L22">
        <v>1.668E-2</v>
      </c>
      <c r="M22">
        <v>2.1090000000000001E-2</v>
      </c>
      <c r="N22" s="1">
        <v>7.7156600000000006E-5</v>
      </c>
      <c r="O22" s="1">
        <v>1.6412999999999999E-4</v>
      </c>
      <c r="Q22" t="s">
        <v>4</v>
      </c>
    </row>
    <row r="23" spans="1:18" x14ac:dyDescent="0.4">
      <c r="A23">
        <v>3.1820000000000001E-2</v>
      </c>
      <c r="B23">
        <v>0.24718000000000001</v>
      </c>
      <c r="C23">
        <v>0.12238</v>
      </c>
      <c r="D23">
        <v>0.23927999999999999</v>
      </c>
      <c r="E23" s="1">
        <v>4.6974000000000001E-4</v>
      </c>
      <c r="F23">
        <v>4.9899999999999996E-3</v>
      </c>
      <c r="G23" s="1">
        <v>2.0157899999999999E-4</v>
      </c>
      <c r="H23" s="1">
        <v>6.9454599999999999E-4</v>
      </c>
      <c r="I23" s="1">
        <v>7.6840399999999998E-4</v>
      </c>
      <c r="J23" s="1">
        <v>1.45612E-5</v>
      </c>
      <c r="K23" s="1">
        <v>4.2045800000000002E-4</v>
      </c>
      <c r="L23">
        <v>1.6500000000000001E-2</v>
      </c>
      <c r="M23">
        <v>2.1049999999999999E-2</v>
      </c>
      <c r="N23" s="1">
        <v>3.9523300000000002E-5</v>
      </c>
      <c r="O23" s="1">
        <v>2.0265600000000001E-4</v>
      </c>
      <c r="Q23" t="s">
        <v>7</v>
      </c>
      <c r="R23" t="s">
        <v>8</v>
      </c>
    </row>
    <row r="24" spans="1:18" x14ac:dyDescent="0.4">
      <c r="A24">
        <v>3.1640000000000001E-2</v>
      </c>
      <c r="B24">
        <v>0.24737999999999999</v>
      </c>
      <c r="C24">
        <v>0.12207999999999999</v>
      </c>
      <c r="D24">
        <v>0.23971999999999999</v>
      </c>
      <c r="E24" s="1">
        <v>5.4689300000000001E-4</v>
      </c>
      <c r="F24">
        <v>4.8999999999999998E-3</v>
      </c>
      <c r="G24" s="1">
        <v>2.2199000000000001E-4</v>
      </c>
      <c r="H24" s="1">
        <v>6.4967099999999999E-4</v>
      </c>
      <c r="I24" s="1">
        <v>8.04625E-4</v>
      </c>
      <c r="J24" s="1">
        <v>1.4555E-5</v>
      </c>
      <c r="K24" s="1">
        <v>4.4063400000000002E-4</v>
      </c>
      <c r="L24">
        <v>1.7180000000000001E-2</v>
      </c>
      <c r="M24">
        <v>2.0930000000000001E-2</v>
      </c>
      <c r="N24" s="1">
        <v>6.6536899999999996E-5</v>
      </c>
      <c r="O24" s="1">
        <v>1.54279E-4</v>
      </c>
      <c r="Q24">
        <f>X7</f>
        <v>6.5918115721649482E-4</v>
      </c>
      <c r="R24">
        <f>(T7/8)-X7</f>
        <v>2.9108736368556692E-2</v>
      </c>
    </row>
    <row r="25" spans="1:18" x14ac:dyDescent="0.4">
      <c r="A25">
        <v>3.1759999999999997E-2</v>
      </c>
      <c r="B25">
        <v>0.24787999999999999</v>
      </c>
      <c r="C25">
        <v>0.12332</v>
      </c>
      <c r="D25">
        <v>0.23802999999999999</v>
      </c>
      <c r="E25" s="1">
        <v>4.3681999999999998E-4</v>
      </c>
      <c r="F25">
        <v>4.62E-3</v>
      </c>
      <c r="G25" s="1">
        <v>2.01514E-4</v>
      </c>
      <c r="H25" s="1">
        <v>6.5962400000000004E-4</v>
      </c>
      <c r="I25" s="1">
        <v>8.2985000000000003E-4</v>
      </c>
      <c r="J25" s="1">
        <v>1.6660400000000001E-5</v>
      </c>
      <c r="K25" s="1">
        <v>4.5972999999999999E-4</v>
      </c>
      <c r="L25">
        <v>1.7090000000000001E-2</v>
      </c>
      <c r="M25">
        <v>2.0400000000000001E-2</v>
      </c>
      <c r="N25" s="1">
        <v>7.9136799999999998E-5</v>
      </c>
      <c r="O25" s="1">
        <v>1.83275E-4</v>
      </c>
    </row>
    <row r="26" spans="1:18" x14ac:dyDescent="0.4">
      <c r="A26">
        <v>3.1940000000000003E-2</v>
      </c>
      <c r="B26">
        <v>0.24737999999999999</v>
      </c>
      <c r="C26">
        <v>0.12138</v>
      </c>
      <c r="D26">
        <v>0.23916999999999999</v>
      </c>
      <c r="E26" s="1">
        <v>5.5283700000000003E-4</v>
      </c>
      <c r="F26">
        <v>4.9199999999999999E-3</v>
      </c>
      <c r="G26" s="1">
        <v>2.2514200000000001E-4</v>
      </c>
      <c r="H26" s="1">
        <v>6.40148E-4</v>
      </c>
      <c r="I26" s="1">
        <v>8.1047499999999995E-4</v>
      </c>
      <c r="J26" s="1">
        <v>3.1263999999999997E-5</v>
      </c>
      <c r="K26" s="1">
        <v>3.7681800000000001E-4</v>
      </c>
      <c r="L26">
        <v>1.7219999999999999E-2</v>
      </c>
      <c r="M26">
        <v>2.102E-2</v>
      </c>
      <c r="N26" s="1">
        <v>9.1707700000000003E-5</v>
      </c>
      <c r="O26" s="1">
        <v>2.4106900000000001E-4</v>
      </c>
      <c r="Q26" t="s">
        <v>18</v>
      </c>
    </row>
    <row r="27" spans="1:18" x14ac:dyDescent="0.4">
      <c r="A27">
        <v>3.1809999999999998E-2</v>
      </c>
      <c r="B27">
        <v>0.24776000000000001</v>
      </c>
      <c r="C27">
        <v>0.12203</v>
      </c>
      <c r="D27">
        <v>0.23910999999999999</v>
      </c>
      <c r="E27" s="1">
        <v>5.1252100000000005E-4</v>
      </c>
      <c r="F27">
        <v>5.0800000000000003E-3</v>
      </c>
      <c r="G27" s="1">
        <v>2.58321E-4</v>
      </c>
      <c r="H27" s="1">
        <v>6.8544500000000002E-4</v>
      </c>
      <c r="I27" s="1">
        <v>8.5467300000000002E-4</v>
      </c>
      <c r="J27" s="1">
        <v>2.9176899999999998E-5</v>
      </c>
      <c r="K27" s="1">
        <v>4.2979699999999999E-4</v>
      </c>
      <c r="L27">
        <v>1.6619999999999999E-2</v>
      </c>
      <c r="M27">
        <v>2.121E-2</v>
      </c>
      <c r="N27" s="1">
        <v>1.08371E-4</v>
      </c>
      <c r="O27" s="1">
        <v>1.25382E-4</v>
      </c>
      <c r="Q27" t="s">
        <v>7</v>
      </c>
      <c r="R27" t="s">
        <v>8</v>
      </c>
    </row>
    <row r="28" spans="1:18" x14ac:dyDescent="0.4">
      <c r="A28">
        <v>3.1919999999999997E-2</v>
      </c>
      <c r="B28">
        <v>0.24804999999999999</v>
      </c>
      <c r="C28">
        <v>0.12374</v>
      </c>
      <c r="D28">
        <v>0.23879</v>
      </c>
      <c r="E28" s="1">
        <v>4.82144E-4</v>
      </c>
      <c r="F28">
        <v>5.13E-3</v>
      </c>
      <c r="G28" s="1">
        <v>2.33537E-4</v>
      </c>
      <c r="H28" s="1">
        <v>6.3397699999999998E-4</v>
      </c>
      <c r="I28" s="1">
        <v>8.25875E-4</v>
      </c>
      <c r="J28" s="1">
        <v>2.70794E-5</v>
      </c>
      <c r="K28" s="1">
        <v>3.7826899999999998E-4</v>
      </c>
      <c r="L28">
        <v>1.6830000000000001E-2</v>
      </c>
      <c r="M28">
        <v>2.0760000000000001E-2</v>
      </c>
      <c r="N28" s="1">
        <v>8.7487199999999998E-5</v>
      </c>
      <c r="O28" s="1">
        <v>2.02604E-4</v>
      </c>
      <c r="Q28">
        <f>S9</f>
        <v>3.1390026984126999E-5</v>
      </c>
      <c r="R28">
        <f>R9-S9</f>
        <v>7.6891361992309038E-4</v>
      </c>
    </row>
    <row r="29" spans="1:18" x14ac:dyDescent="0.4">
      <c r="A29">
        <v>3.1910000000000001E-2</v>
      </c>
      <c r="B29">
        <v>0.24768999999999999</v>
      </c>
      <c r="C29">
        <v>0.12281</v>
      </c>
      <c r="D29">
        <v>0.23866000000000001</v>
      </c>
      <c r="E29" s="1">
        <v>5.1559000000000002E-4</v>
      </c>
      <c r="F29">
        <v>5.0299999999999997E-3</v>
      </c>
      <c r="G29" s="1">
        <v>2.4022099999999999E-4</v>
      </c>
      <c r="H29" s="1">
        <v>6.50401E-4</v>
      </c>
      <c r="I29" s="1">
        <v>6.8874300000000002E-4</v>
      </c>
      <c r="J29" s="1">
        <v>2.71566E-5</v>
      </c>
      <c r="K29" s="1">
        <v>4.2374300000000003E-4</v>
      </c>
      <c r="L29">
        <v>1.6979999999999999E-2</v>
      </c>
      <c r="M29">
        <v>2.0990000000000002E-2</v>
      </c>
      <c r="N29" s="1">
        <v>7.3113899999999998E-5</v>
      </c>
      <c r="O29" s="1">
        <v>3.4732900000000001E-4</v>
      </c>
    </row>
    <row r="30" spans="1:18" x14ac:dyDescent="0.4">
      <c r="A30">
        <v>3.2219999999999999E-2</v>
      </c>
      <c r="B30">
        <v>0.24970999999999999</v>
      </c>
      <c r="C30">
        <v>0.12256</v>
      </c>
      <c r="D30">
        <v>0.23863000000000001</v>
      </c>
      <c r="E30" s="1">
        <v>4.6557199999999998E-4</v>
      </c>
      <c r="F30">
        <v>4.7999999999999996E-3</v>
      </c>
      <c r="G30" s="1">
        <v>2.3381899999999999E-4</v>
      </c>
      <c r="H30" s="1">
        <v>7.05323E-4</v>
      </c>
      <c r="I30" s="1">
        <v>7.8905299999999995E-4</v>
      </c>
      <c r="J30" s="1">
        <v>1.45944E-5</v>
      </c>
      <c r="K30" s="1">
        <v>3.4622500000000003E-4</v>
      </c>
      <c r="L30">
        <v>1.6840000000000001E-2</v>
      </c>
      <c r="M30">
        <v>2.0899999999999998E-2</v>
      </c>
      <c r="N30" s="1">
        <v>8.5481699999999998E-5</v>
      </c>
      <c r="O30" s="1">
        <v>1.7371300000000001E-4</v>
      </c>
      <c r="Q30" t="s">
        <v>24</v>
      </c>
    </row>
    <row r="31" spans="1:18" x14ac:dyDescent="0.4">
      <c r="A31">
        <v>3.218E-2</v>
      </c>
      <c r="B31">
        <v>0.25026999999999999</v>
      </c>
      <c r="C31">
        <v>0.12261</v>
      </c>
      <c r="D31">
        <v>0.23902000000000001</v>
      </c>
      <c r="E31" s="1">
        <v>5.0032400000000002E-4</v>
      </c>
      <c r="F31">
        <v>4.8900000000000002E-3</v>
      </c>
      <c r="G31" s="1">
        <v>1.9738700000000001E-4</v>
      </c>
      <c r="H31" s="1">
        <v>6.5206599999999997E-4</v>
      </c>
      <c r="I31" s="1">
        <v>8.5095400000000001E-4</v>
      </c>
      <c r="J31" s="1">
        <v>5.0241899999999997E-5</v>
      </c>
      <c r="K31" s="1">
        <v>3.9378699999999999E-4</v>
      </c>
      <c r="L31">
        <v>1.6899999999999998E-2</v>
      </c>
      <c r="M31">
        <v>2.0629999999999999E-2</v>
      </c>
      <c r="N31" s="1">
        <v>6.6989200000000006E-5</v>
      </c>
      <c r="O31" s="1">
        <v>2.0277199999999999E-4</v>
      </c>
      <c r="Q31" t="s">
        <v>7</v>
      </c>
      <c r="R31" t="s">
        <v>8</v>
      </c>
    </row>
    <row r="32" spans="1:18" x14ac:dyDescent="0.4">
      <c r="A32">
        <v>3.175E-2</v>
      </c>
      <c r="B32">
        <v>0.24997</v>
      </c>
      <c r="C32">
        <v>0.1226</v>
      </c>
      <c r="D32">
        <v>0.23860000000000001</v>
      </c>
      <c r="E32" s="1">
        <v>4.9782199999999998E-4</v>
      </c>
      <c r="F32">
        <v>4.96E-3</v>
      </c>
      <c r="G32" s="1">
        <v>2.5266500000000001E-4</v>
      </c>
      <c r="H32" s="1">
        <v>6.0640200000000003E-4</v>
      </c>
      <c r="I32" s="1">
        <v>7.9954199999999998E-4</v>
      </c>
      <c r="J32" s="1">
        <v>2.2909999999999999E-5</v>
      </c>
      <c r="K32" s="1">
        <v>4.71922E-4</v>
      </c>
      <c r="L32">
        <v>1.6959999999999999E-2</v>
      </c>
      <c r="M32">
        <v>2.0799999999999999E-2</v>
      </c>
      <c r="N32" s="1">
        <v>7.0812699999999994E-5</v>
      </c>
      <c r="O32" s="1">
        <v>1.8354600000000001E-4</v>
      </c>
      <c r="Q32">
        <f>S9</f>
        <v>3.1390026984126999E-5</v>
      </c>
      <c r="R32">
        <f>T9/0.5 -S9</f>
        <v>8.1683875350367792E-4</v>
      </c>
    </row>
    <row r="33" spans="1:18" x14ac:dyDescent="0.4">
      <c r="A33">
        <v>3.1829999999999997E-2</v>
      </c>
      <c r="B33">
        <v>0.24976000000000001</v>
      </c>
      <c r="C33">
        <v>0.12333</v>
      </c>
      <c r="D33">
        <v>0.23743</v>
      </c>
      <c r="E33" s="1">
        <v>5.1488900000000004E-4</v>
      </c>
      <c r="F33">
        <v>4.7099999999999998E-3</v>
      </c>
      <c r="G33" s="1">
        <v>2.421E-4</v>
      </c>
      <c r="H33" s="1">
        <v>6.5460300000000002E-4</v>
      </c>
      <c r="I33" s="1">
        <v>7.8807900000000001E-4</v>
      </c>
      <c r="J33" s="1">
        <v>3.5454299999999997E-5</v>
      </c>
      <c r="K33" s="1">
        <v>4.5365500000000002E-4</v>
      </c>
      <c r="L33">
        <v>1.7090000000000001E-2</v>
      </c>
      <c r="M33">
        <v>2.1180000000000001E-2</v>
      </c>
      <c r="N33" s="1">
        <v>6.2566500000000005E-5</v>
      </c>
      <c r="O33" s="1">
        <v>2.2229899999999999E-4</v>
      </c>
    </row>
    <row r="34" spans="1:18" x14ac:dyDescent="0.4">
      <c r="A34">
        <v>3.2039999999999999E-2</v>
      </c>
      <c r="B34">
        <v>0.24947</v>
      </c>
      <c r="C34">
        <v>0.12130000000000001</v>
      </c>
      <c r="D34">
        <v>0.23921999999999999</v>
      </c>
      <c r="E34" s="1">
        <v>5.0167799999999998E-4</v>
      </c>
      <c r="F34">
        <v>4.7499999999999999E-3</v>
      </c>
      <c r="G34" s="1">
        <v>2.4770199999999998E-4</v>
      </c>
      <c r="H34" s="1">
        <v>6.2696799999999999E-4</v>
      </c>
      <c r="I34" s="1">
        <v>8.2031900000000002E-4</v>
      </c>
      <c r="J34" s="1">
        <v>1.25207E-5</v>
      </c>
      <c r="K34" s="1">
        <v>4.09725E-4</v>
      </c>
      <c r="L34">
        <v>1.6830000000000001E-2</v>
      </c>
      <c r="M34">
        <v>2.145E-2</v>
      </c>
      <c r="N34" s="1">
        <v>8.3471400000000002E-5</v>
      </c>
      <c r="O34" s="1">
        <v>2.4168E-4</v>
      </c>
      <c r="Q34" t="s">
        <v>33</v>
      </c>
    </row>
    <row r="35" spans="1:18" x14ac:dyDescent="0.4">
      <c r="A35">
        <v>3.2079999999999997E-2</v>
      </c>
      <c r="B35">
        <v>0.25019000000000002</v>
      </c>
      <c r="C35">
        <v>0.12324</v>
      </c>
      <c r="D35">
        <v>0.23907</v>
      </c>
      <c r="E35" s="1">
        <v>5.1161200000000005E-4</v>
      </c>
      <c r="F35">
        <v>4.6899999999999997E-3</v>
      </c>
      <c r="G35" s="1">
        <v>2.5475399999999999E-4</v>
      </c>
      <c r="H35" s="1">
        <v>6.8541000000000001E-4</v>
      </c>
      <c r="I35" s="1">
        <v>7.2372500000000004E-4</v>
      </c>
      <c r="J35" s="1">
        <v>2.7073999999999999E-5</v>
      </c>
      <c r="K35" s="1">
        <v>4.4051399999999998E-4</v>
      </c>
      <c r="L35">
        <v>1.703E-2</v>
      </c>
      <c r="M35">
        <v>2.086E-2</v>
      </c>
      <c r="N35" s="1">
        <v>8.1221899999999996E-5</v>
      </c>
      <c r="O35" s="1">
        <v>1.4510099999999999E-4</v>
      </c>
      <c r="Q35" t="s">
        <v>7</v>
      </c>
      <c r="R35" t="s">
        <v>8</v>
      </c>
    </row>
    <row r="36" spans="1:18" x14ac:dyDescent="0.4">
      <c r="A36">
        <v>3.193E-2</v>
      </c>
      <c r="B36">
        <v>0.25219000000000003</v>
      </c>
      <c r="C36">
        <v>0.12279</v>
      </c>
      <c r="D36">
        <v>0.23982000000000001</v>
      </c>
      <c r="E36" s="1">
        <v>5.5130100000000003E-4</v>
      </c>
      <c r="F36">
        <v>4.9500000000000004E-3</v>
      </c>
      <c r="G36" s="1">
        <v>2.46395E-4</v>
      </c>
      <c r="H36" s="1">
        <v>5.90184E-4</v>
      </c>
      <c r="I36" s="1">
        <v>8.675E-4</v>
      </c>
      <c r="J36" s="1">
        <v>2.50319E-5</v>
      </c>
      <c r="K36" s="1">
        <v>4.4150999999999999E-4</v>
      </c>
      <c r="L36">
        <v>1.6979999999999999E-2</v>
      </c>
      <c r="M36">
        <v>2.1180000000000001E-2</v>
      </c>
      <c r="N36" s="1">
        <v>6.67516E-5</v>
      </c>
      <c r="O36" s="1">
        <v>1.6449600000000001E-4</v>
      </c>
      <c r="Q36">
        <f>V9</f>
        <v>7.0245795767195752E-5</v>
      </c>
      <c r="R36">
        <f>U9/(7.5*0.312) -Q36</f>
        <v>8.9016871274721424E-3</v>
      </c>
    </row>
    <row r="37" spans="1:18" x14ac:dyDescent="0.4">
      <c r="A37">
        <v>3.1789999999999999E-2</v>
      </c>
      <c r="B37">
        <v>0.25063999999999997</v>
      </c>
      <c r="C37">
        <v>0.12263</v>
      </c>
      <c r="D37">
        <v>0.23757</v>
      </c>
      <c r="E37" s="1">
        <v>5.0917300000000003E-4</v>
      </c>
      <c r="F37">
        <v>5.0499999999999998E-3</v>
      </c>
      <c r="G37" s="1">
        <v>2.27884E-4</v>
      </c>
      <c r="H37" s="1">
        <v>6.6181200000000001E-4</v>
      </c>
      <c r="I37" s="1">
        <v>8.1552399999999998E-4</v>
      </c>
      <c r="J37" s="1">
        <v>1.4612300000000001E-5</v>
      </c>
      <c r="K37" s="1">
        <v>3.8340200000000003E-4</v>
      </c>
      <c r="L37">
        <v>1.6789999999999999E-2</v>
      </c>
      <c r="M37">
        <v>2.0979999999999999E-2</v>
      </c>
      <c r="N37" s="1">
        <v>6.8886600000000006E-5</v>
      </c>
      <c r="O37" s="1">
        <v>1.4510599999999999E-4</v>
      </c>
    </row>
    <row r="38" spans="1:18" x14ac:dyDescent="0.4">
      <c r="A38">
        <v>3.1759999999999997E-2</v>
      </c>
      <c r="B38">
        <v>0.25151000000000001</v>
      </c>
      <c r="C38">
        <v>0.12271</v>
      </c>
      <c r="D38">
        <v>0.23849000000000001</v>
      </c>
      <c r="E38" s="1">
        <v>4.7857999999999999E-4</v>
      </c>
      <c r="F38">
        <v>4.9399999999999999E-3</v>
      </c>
      <c r="G38" s="1">
        <v>2.07763E-4</v>
      </c>
      <c r="H38" s="1">
        <v>6.4225299999999996E-4</v>
      </c>
      <c r="I38" s="1">
        <v>7.9997499999999997E-4</v>
      </c>
      <c r="J38" s="1">
        <v>2.09018E-5</v>
      </c>
      <c r="K38" s="1">
        <v>4.02323E-4</v>
      </c>
      <c r="L38">
        <v>1.6760000000000001E-2</v>
      </c>
      <c r="M38">
        <v>2.0570000000000001E-2</v>
      </c>
      <c r="N38" s="1">
        <v>4.5983999999999999E-5</v>
      </c>
      <c r="O38" s="1">
        <v>1.8382699999999999E-4</v>
      </c>
    </row>
    <row r="39" spans="1:18" x14ac:dyDescent="0.4">
      <c r="A39">
        <v>3.2050000000000002E-2</v>
      </c>
      <c r="B39">
        <v>0.25201000000000001</v>
      </c>
      <c r="C39">
        <v>0.12331</v>
      </c>
      <c r="D39">
        <v>0.23821999999999999</v>
      </c>
      <c r="E39" s="1">
        <v>4.8873199999999997E-4</v>
      </c>
      <c r="F39">
        <v>4.8599999999999997E-3</v>
      </c>
      <c r="G39" s="1">
        <v>2.1568999999999999E-4</v>
      </c>
      <c r="H39" s="1">
        <v>7.1873399999999995E-4</v>
      </c>
      <c r="I39" s="1">
        <v>8.6105800000000005E-4</v>
      </c>
      <c r="J39" s="1">
        <v>3.96956E-5</v>
      </c>
      <c r="K39" s="1">
        <v>3.9096900000000002E-4</v>
      </c>
      <c r="L39">
        <v>1.7059999999999999E-2</v>
      </c>
      <c r="M39">
        <v>2.0709999999999999E-2</v>
      </c>
      <c r="N39" s="1">
        <v>8.14804E-5</v>
      </c>
      <c r="O39" s="1">
        <v>2.1284200000000001E-4</v>
      </c>
    </row>
    <row r="40" spans="1:18" x14ac:dyDescent="0.4">
      <c r="A40">
        <v>3.2419999999999997E-2</v>
      </c>
      <c r="B40">
        <v>0.25335999999999997</v>
      </c>
      <c r="C40">
        <v>0.12381</v>
      </c>
      <c r="D40">
        <v>0.23877999999999999</v>
      </c>
      <c r="E40" s="1">
        <v>5.0916899999999996E-4</v>
      </c>
      <c r="F40">
        <v>5.1000000000000004E-3</v>
      </c>
      <c r="G40" s="1">
        <v>2.48037E-4</v>
      </c>
      <c r="H40" s="1">
        <v>6.3721600000000002E-4</v>
      </c>
      <c r="I40" s="1">
        <v>7.3678100000000005E-4</v>
      </c>
      <c r="J40" s="1">
        <v>2.92408E-5</v>
      </c>
      <c r="K40" s="1">
        <v>4.0746499999999998E-4</v>
      </c>
      <c r="L40">
        <v>1.6740000000000001E-2</v>
      </c>
      <c r="M40">
        <v>2.0570000000000001E-2</v>
      </c>
      <c r="N40" s="1">
        <v>7.3102000000000006E-5</v>
      </c>
      <c r="O40" s="1">
        <v>2.0327100000000001E-4</v>
      </c>
    </row>
    <row r="41" spans="1:18" x14ac:dyDescent="0.4">
      <c r="A41">
        <v>3.2120000000000003E-2</v>
      </c>
      <c r="B41">
        <v>0.25218000000000002</v>
      </c>
      <c r="C41">
        <v>0.12222</v>
      </c>
      <c r="D41">
        <v>0.23877000000000001</v>
      </c>
      <c r="E41" s="1">
        <v>4.9343100000000001E-4</v>
      </c>
      <c r="F41">
        <v>5.0200000000000002E-3</v>
      </c>
      <c r="G41" s="1">
        <v>2.28168E-4</v>
      </c>
      <c r="H41" s="1">
        <v>7.2746099999999999E-4</v>
      </c>
      <c r="I41" s="1">
        <v>7.4308999999999996E-4</v>
      </c>
      <c r="J41" s="1">
        <v>3.5457699999999998E-5</v>
      </c>
      <c r="K41" s="1">
        <v>4.4270900000000001E-4</v>
      </c>
      <c r="L41">
        <v>1.7149999999999999E-2</v>
      </c>
      <c r="M41">
        <v>2.085E-2</v>
      </c>
      <c r="N41" s="1">
        <v>6.0486699999999998E-5</v>
      </c>
      <c r="O41" s="1">
        <v>2.7097599999999998E-4</v>
      </c>
    </row>
    <row r="42" spans="1:18" x14ac:dyDescent="0.4">
      <c r="A42">
        <v>3.1800000000000002E-2</v>
      </c>
      <c r="B42">
        <v>0.25208000000000003</v>
      </c>
      <c r="C42">
        <v>0.12317</v>
      </c>
      <c r="D42">
        <v>0.23865</v>
      </c>
      <c r="E42" s="1">
        <v>4.7796299999999998E-4</v>
      </c>
      <c r="F42">
        <v>5.0000000000000001E-3</v>
      </c>
      <c r="G42" s="1">
        <v>2.01953E-4</v>
      </c>
      <c r="H42" s="1">
        <v>6.4375000000000001E-4</v>
      </c>
      <c r="I42" s="1">
        <v>8.3174799999999999E-4</v>
      </c>
      <c r="J42" s="1">
        <v>2.08615E-5</v>
      </c>
      <c r="K42" s="1">
        <v>3.7216799999999998E-4</v>
      </c>
      <c r="L42">
        <v>1.7139999999999999E-2</v>
      </c>
      <c r="M42">
        <v>2.103E-2</v>
      </c>
      <c r="N42" s="1">
        <v>6.4670499999999997E-5</v>
      </c>
      <c r="O42" s="1">
        <v>2.12864E-4</v>
      </c>
    </row>
    <row r="43" spans="1:18" x14ac:dyDescent="0.4">
      <c r="A43">
        <v>3.2230000000000002E-2</v>
      </c>
      <c r="B43">
        <v>0.25403999999999999</v>
      </c>
      <c r="C43">
        <v>0.12174</v>
      </c>
      <c r="D43">
        <v>0.23882</v>
      </c>
      <c r="E43" s="1">
        <v>4.5779600000000001E-4</v>
      </c>
      <c r="F43">
        <v>4.7499999999999999E-3</v>
      </c>
      <c r="G43" s="1">
        <v>1.95453E-4</v>
      </c>
      <c r="H43" s="1">
        <v>6.1514899999999995E-4</v>
      </c>
      <c r="I43" s="1">
        <v>7.8175200000000003E-4</v>
      </c>
      <c r="J43" s="1">
        <v>1.8795800000000001E-5</v>
      </c>
      <c r="K43" s="1">
        <v>4.1703200000000001E-4</v>
      </c>
      <c r="L43">
        <v>1.712E-2</v>
      </c>
      <c r="M43">
        <v>2.1329999999999998E-2</v>
      </c>
      <c r="N43" s="1">
        <v>5.84759E-5</v>
      </c>
      <c r="O43" s="1">
        <v>6.7705499999999997E-5</v>
      </c>
    </row>
    <row r="44" spans="1:18" x14ac:dyDescent="0.4">
      <c r="A44">
        <v>3.2169999999999997E-2</v>
      </c>
      <c r="B44">
        <v>0.25370999999999999</v>
      </c>
      <c r="C44">
        <v>0.1232</v>
      </c>
      <c r="D44">
        <v>0.23909</v>
      </c>
      <c r="E44" s="1">
        <v>4.8524800000000003E-4</v>
      </c>
      <c r="F44">
        <v>4.79E-3</v>
      </c>
      <c r="G44" s="1">
        <v>2.2661299999999999E-4</v>
      </c>
      <c r="H44" s="1">
        <v>6.3981300000000004E-4</v>
      </c>
      <c r="I44" s="1">
        <v>8.9573799999999998E-4</v>
      </c>
      <c r="J44" s="1">
        <v>2.92624E-5</v>
      </c>
      <c r="K44" s="1">
        <v>3.7814800000000003E-4</v>
      </c>
      <c r="L44">
        <v>1.6899999999999998E-2</v>
      </c>
      <c r="M44">
        <v>2.1010000000000001E-2</v>
      </c>
      <c r="N44" s="1">
        <v>6.8975799999999998E-5</v>
      </c>
      <c r="O44" s="1">
        <v>2.03117E-4</v>
      </c>
    </row>
    <row r="45" spans="1:18" x14ac:dyDescent="0.4">
      <c r="A45">
        <v>3.2030000000000003E-2</v>
      </c>
      <c r="B45">
        <v>0.25335000000000002</v>
      </c>
      <c r="C45">
        <v>0.12336</v>
      </c>
      <c r="D45">
        <v>0.23857999999999999</v>
      </c>
      <c r="E45" s="1">
        <v>4.83948E-4</v>
      </c>
      <c r="F45">
        <v>5.0200000000000002E-3</v>
      </c>
      <c r="G45" s="1">
        <v>1.9180099999999999E-4</v>
      </c>
      <c r="H45" s="1">
        <v>6.1883700000000001E-4</v>
      </c>
      <c r="I45" s="1">
        <v>8.1088899999999997E-4</v>
      </c>
      <c r="J45" s="1">
        <v>4.1724400000000003E-5</v>
      </c>
      <c r="K45" s="1">
        <v>3.9158299999999998E-4</v>
      </c>
      <c r="L45">
        <v>1.719E-2</v>
      </c>
      <c r="M45">
        <v>2.0809999999999999E-2</v>
      </c>
      <c r="N45" s="1">
        <v>5.4241699999999999E-5</v>
      </c>
      <c r="O45" s="1">
        <v>2.32205E-4</v>
      </c>
    </row>
    <row r="46" spans="1:18" x14ac:dyDescent="0.4">
      <c r="A46">
        <v>3.1519999999999999E-2</v>
      </c>
      <c r="B46">
        <v>0.25228</v>
      </c>
      <c r="C46">
        <v>0.12248000000000001</v>
      </c>
      <c r="D46">
        <v>0.23874000000000001</v>
      </c>
      <c r="E46" s="1">
        <v>4.5065600000000002E-4</v>
      </c>
      <c r="F46">
        <v>4.9500000000000004E-3</v>
      </c>
      <c r="G46" s="1">
        <v>2.6097000000000002E-4</v>
      </c>
      <c r="H46" s="1">
        <v>6.5540300000000004E-4</v>
      </c>
      <c r="I46" s="1">
        <v>7.6653699999999997E-4</v>
      </c>
      <c r="J46" s="1">
        <v>2.7121300000000001E-5</v>
      </c>
      <c r="K46" s="1">
        <v>4.06461E-4</v>
      </c>
      <c r="L46">
        <v>1.6740000000000001E-2</v>
      </c>
      <c r="M46">
        <v>2.1340000000000001E-2</v>
      </c>
      <c r="N46" s="1">
        <v>6.0501400000000003E-5</v>
      </c>
      <c r="O46" s="1">
        <v>1.9345500000000001E-4</v>
      </c>
    </row>
    <row r="47" spans="1:18" x14ac:dyDescent="0.4">
      <c r="A47">
        <v>3.2030000000000003E-2</v>
      </c>
      <c r="B47">
        <v>0.25319999999999998</v>
      </c>
      <c r="C47">
        <v>0.12368999999999999</v>
      </c>
      <c r="D47">
        <v>0.23854</v>
      </c>
      <c r="E47" s="1">
        <v>5.0473100000000002E-4</v>
      </c>
      <c r="F47">
        <v>4.79E-3</v>
      </c>
      <c r="G47" s="1">
        <v>2.3383799999999999E-4</v>
      </c>
      <c r="H47" s="1">
        <v>7.0244100000000005E-4</v>
      </c>
      <c r="I47" s="1">
        <v>7.5931900000000005E-4</v>
      </c>
      <c r="J47" s="1">
        <v>2.30093E-5</v>
      </c>
      <c r="K47" s="1">
        <v>4.1796200000000002E-4</v>
      </c>
      <c r="L47">
        <v>1.686E-2</v>
      </c>
      <c r="M47">
        <v>2.103E-2</v>
      </c>
      <c r="N47" s="1">
        <v>8.1578500000000005E-5</v>
      </c>
      <c r="O47" s="1">
        <v>1.3541099999999999E-4</v>
      </c>
    </row>
    <row r="48" spans="1:18" x14ac:dyDescent="0.4">
      <c r="A48">
        <v>3.1789999999999999E-2</v>
      </c>
      <c r="B48">
        <v>0.25479000000000002</v>
      </c>
      <c r="C48">
        <v>0.12286999999999999</v>
      </c>
      <c r="D48">
        <v>0.23844000000000001</v>
      </c>
      <c r="E48" s="1">
        <v>4.6657699999999997E-4</v>
      </c>
      <c r="F48">
        <v>4.7800000000000004E-3</v>
      </c>
      <c r="G48" s="1">
        <v>2.2008600000000001E-4</v>
      </c>
      <c r="H48" s="1">
        <v>7.1811300000000004E-4</v>
      </c>
      <c r="I48" s="1">
        <v>8.11965E-4</v>
      </c>
      <c r="J48" s="1">
        <v>3.7582700000000002E-5</v>
      </c>
      <c r="K48" s="1">
        <v>4.4650199999999999E-4</v>
      </c>
      <c r="L48">
        <v>1.6879999999999999E-2</v>
      </c>
      <c r="M48">
        <v>2.0789999999999999E-2</v>
      </c>
      <c r="N48" s="1">
        <v>5.4286100000000002E-5</v>
      </c>
      <c r="O48" s="1">
        <v>1.5474999999999999E-4</v>
      </c>
    </row>
    <row r="49" spans="1:15" x14ac:dyDescent="0.4">
      <c r="A49">
        <v>3.2289999999999999E-2</v>
      </c>
      <c r="B49">
        <v>0.25158999999999998</v>
      </c>
      <c r="C49">
        <v>0.12257</v>
      </c>
      <c r="D49">
        <v>0.24049999999999999</v>
      </c>
      <c r="E49" s="1">
        <v>5.1875300000000005E-4</v>
      </c>
      <c r="F49">
        <v>4.9399999999999999E-3</v>
      </c>
      <c r="G49" s="1">
        <v>2.34892E-4</v>
      </c>
      <c r="H49" s="1">
        <v>6.7803500000000001E-4</v>
      </c>
      <c r="I49" s="1">
        <v>8.4042100000000005E-4</v>
      </c>
      <c r="J49" s="1">
        <v>3.96306E-5</v>
      </c>
      <c r="K49" s="1">
        <v>4.1165400000000001E-4</v>
      </c>
      <c r="L49">
        <v>1.712E-2</v>
      </c>
      <c r="M49">
        <v>2.0660000000000001E-2</v>
      </c>
      <c r="N49" s="1">
        <v>7.3003799999999994E-5</v>
      </c>
      <c r="O49" s="1">
        <v>1.9339499999999999E-4</v>
      </c>
    </row>
    <row r="50" spans="1:15" x14ac:dyDescent="0.4">
      <c r="A50">
        <v>3.1890000000000002E-2</v>
      </c>
      <c r="B50">
        <v>0.25368000000000002</v>
      </c>
      <c r="C50">
        <v>0.12333</v>
      </c>
      <c r="D50">
        <v>0.23979</v>
      </c>
      <c r="E50" s="1">
        <v>5.2375900000000005E-4</v>
      </c>
      <c r="F50">
        <v>4.7200000000000002E-3</v>
      </c>
      <c r="G50" s="1">
        <v>2.5846300000000001E-4</v>
      </c>
      <c r="H50" s="1">
        <v>6.4441800000000001E-4</v>
      </c>
      <c r="I50" s="1">
        <v>8.3646299999999996E-4</v>
      </c>
      <c r="J50" s="1">
        <v>3.13857E-5</v>
      </c>
      <c r="K50" s="1">
        <v>4.7198100000000001E-4</v>
      </c>
      <c r="L50">
        <v>1.7059999999999999E-2</v>
      </c>
      <c r="M50">
        <v>2.154E-2</v>
      </c>
      <c r="N50" s="1">
        <v>1.08804E-4</v>
      </c>
      <c r="O50" s="1">
        <v>1.6438299999999999E-4</v>
      </c>
    </row>
    <row r="51" spans="1:15" x14ac:dyDescent="0.4">
      <c r="A51">
        <v>3.1870000000000002E-2</v>
      </c>
      <c r="B51">
        <v>0.25417000000000001</v>
      </c>
      <c r="C51">
        <v>0.12214999999999999</v>
      </c>
      <c r="D51">
        <v>0.23898</v>
      </c>
      <c r="E51" s="1">
        <v>4.84475E-4</v>
      </c>
      <c r="F51">
        <v>4.8399999999999997E-3</v>
      </c>
      <c r="G51" s="1">
        <v>2.3239800000000001E-4</v>
      </c>
      <c r="H51" s="1">
        <v>6.3542299999999998E-4</v>
      </c>
      <c r="I51" s="1">
        <v>7.61939E-4</v>
      </c>
      <c r="J51" s="1">
        <v>2.9303699999999999E-5</v>
      </c>
      <c r="K51" s="1">
        <v>4.00591E-4</v>
      </c>
      <c r="L51">
        <v>1.7239999999999998E-2</v>
      </c>
      <c r="M51">
        <v>2.0559999999999998E-2</v>
      </c>
      <c r="N51" s="1">
        <v>7.1166000000000003E-5</v>
      </c>
      <c r="O51" s="1">
        <v>1.16031E-4</v>
      </c>
    </row>
    <row r="52" spans="1:15" x14ac:dyDescent="0.4">
      <c r="A52">
        <v>3.2030000000000003E-2</v>
      </c>
      <c r="B52">
        <v>0.25312000000000001</v>
      </c>
      <c r="C52">
        <v>0.1225</v>
      </c>
      <c r="D52">
        <v>0.23912</v>
      </c>
      <c r="E52" s="1">
        <v>4.5838399999999999E-4</v>
      </c>
      <c r="F52">
        <v>4.8900000000000002E-3</v>
      </c>
      <c r="G52" s="1">
        <v>1.97887E-4</v>
      </c>
      <c r="H52" s="1">
        <v>6.64042E-4</v>
      </c>
      <c r="I52" s="1">
        <v>7.4366999999999999E-4</v>
      </c>
      <c r="J52" s="1">
        <v>2.7195400000000001E-5</v>
      </c>
      <c r="K52" s="1">
        <v>4.57727E-4</v>
      </c>
      <c r="L52">
        <v>1.6910000000000001E-2</v>
      </c>
      <c r="M52">
        <v>2.1420000000000002E-2</v>
      </c>
      <c r="N52" s="1">
        <v>6.6942500000000005E-5</v>
      </c>
      <c r="O52" s="1">
        <v>2.3204200000000001E-4</v>
      </c>
    </row>
    <row r="53" spans="1:15" x14ac:dyDescent="0.4">
      <c r="A53">
        <v>3.1800000000000002E-2</v>
      </c>
      <c r="B53">
        <v>0.25563999999999998</v>
      </c>
      <c r="C53">
        <v>0.12264</v>
      </c>
      <c r="D53">
        <v>0.23838999999999999</v>
      </c>
      <c r="E53" s="1">
        <v>5.4773400000000002E-4</v>
      </c>
      <c r="F53">
        <v>4.81E-3</v>
      </c>
      <c r="G53" s="1">
        <v>2.2528500000000001E-4</v>
      </c>
      <c r="H53" s="1">
        <v>6.9859499999999999E-4</v>
      </c>
      <c r="I53" s="1">
        <v>7.9107699999999995E-4</v>
      </c>
      <c r="J53" s="1">
        <v>5.0226000000000003E-5</v>
      </c>
      <c r="K53" s="1">
        <v>4.4022799999999997E-4</v>
      </c>
      <c r="L53">
        <v>1.703E-2</v>
      </c>
      <c r="M53">
        <v>2.0729999999999998E-2</v>
      </c>
      <c r="N53" s="1">
        <v>6.2782500000000004E-5</v>
      </c>
      <c r="O53" s="1">
        <v>2.9003399999999999E-4</v>
      </c>
    </row>
    <row r="54" spans="1:15" x14ac:dyDescent="0.4">
      <c r="A54">
        <v>3.2059999999999998E-2</v>
      </c>
      <c r="B54">
        <v>0.25308000000000003</v>
      </c>
      <c r="C54">
        <v>0.12188</v>
      </c>
      <c r="D54">
        <v>0.23810000000000001</v>
      </c>
      <c r="E54" s="1">
        <v>5.0173999999999998E-4</v>
      </c>
      <c r="F54">
        <v>4.8900000000000002E-3</v>
      </c>
      <c r="G54" s="1">
        <v>2.1637699999999999E-4</v>
      </c>
      <c r="H54" s="1">
        <v>6.5678799999999995E-4</v>
      </c>
      <c r="I54" s="1">
        <v>7.6648999999999999E-4</v>
      </c>
      <c r="J54" s="1">
        <v>3.3480399999999999E-5</v>
      </c>
      <c r="K54" s="1">
        <v>3.9548300000000002E-4</v>
      </c>
      <c r="L54">
        <v>1.7069999999999998E-2</v>
      </c>
      <c r="M54">
        <v>2.0840000000000001E-2</v>
      </c>
      <c r="N54" s="1">
        <v>5.64981E-5</v>
      </c>
      <c r="O54" s="1">
        <v>1.2570800000000001E-4</v>
      </c>
    </row>
    <row r="55" spans="1:15" x14ac:dyDescent="0.4">
      <c r="A55">
        <v>3.1899999999999998E-2</v>
      </c>
      <c r="B55">
        <v>0.25483</v>
      </c>
      <c r="C55">
        <v>0.12275</v>
      </c>
      <c r="D55">
        <v>0.24016000000000001</v>
      </c>
      <c r="E55" s="1">
        <v>5.1800800000000003E-4</v>
      </c>
      <c r="F55">
        <v>4.96E-3</v>
      </c>
      <c r="G55" s="1">
        <v>2.0823200000000001E-4</v>
      </c>
      <c r="H55" s="1">
        <v>6.5380500000000003E-4</v>
      </c>
      <c r="I55" s="1">
        <v>7.3072299999999996E-4</v>
      </c>
      <c r="J55" s="1">
        <v>3.3502299999999999E-5</v>
      </c>
      <c r="K55" s="1">
        <v>4.1943299999999998E-4</v>
      </c>
      <c r="L55">
        <v>1.703E-2</v>
      </c>
      <c r="M55">
        <v>2.1329999999999998E-2</v>
      </c>
      <c r="N55" s="1">
        <v>7.1192400000000006E-5</v>
      </c>
      <c r="O55" s="1">
        <v>2.32193E-4</v>
      </c>
    </row>
    <row r="56" spans="1:15" x14ac:dyDescent="0.4">
      <c r="A56">
        <v>3.1570000000000001E-2</v>
      </c>
      <c r="B56">
        <v>0.25251000000000001</v>
      </c>
      <c r="C56">
        <v>0.12253</v>
      </c>
      <c r="D56">
        <v>0.23891000000000001</v>
      </c>
      <c r="E56" s="1">
        <v>5.28982E-4</v>
      </c>
      <c r="F56">
        <v>4.9199999999999999E-3</v>
      </c>
      <c r="G56" s="1">
        <v>1.8156800000000001E-4</v>
      </c>
      <c r="H56" s="1">
        <v>6.0413999999999997E-4</v>
      </c>
      <c r="I56" s="1">
        <v>7.2923300000000003E-4</v>
      </c>
      <c r="J56" s="1">
        <v>2.72324E-5</v>
      </c>
      <c r="K56" s="1">
        <v>4.4185600000000002E-4</v>
      </c>
      <c r="L56">
        <v>1.7080000000000001E-2</v>
      </c>
      <c r="M56">
        <v>2.1090000000000001E-2</v>
      </c>
      <c r="N56" s="1">
        <v>5.0275200000000003E-5</v>
      </c>
      <c r="O56" s="1">
        <v>2.4186800000000001E-4</v>
      </c>
    </row>
    <row r="57" spans="1:15" x14ac:dyDescent="0.4">
      <c r="A57">
        <v>3.1960000000000002E-2</v>
      </c>
      <c r="B57">
        <v>0.25191000000000002</v>
      </c>
      <c r="C57">
        <v>0.12331</v>
      </c>
      <c r="D57">
        <v>0.23927999999999999</v>
      </c>
      <c r="E57" s="1">
        <v>5.7623500000000003E-4</v>
      </c>
      <c r="F57">
        <v>4.9100000000000003E-3</v>
      </c>
      <c r="G57" s="1">
        <v>2.70816E-4</v>
      </c>
      <c r="H57" s="1">
        <v>6.2727900000000001E-4</v>
      </c>
      <c r="I57" s="1">
        <v>8.1788E-4</v>
      </c>
      <c r="J57" s="1">
        <v>5.0300000000000003E-5</v>
      </c>
      <c r="K57" s="1">
        <v>3.8502600000000001E-4</v>
      </c>
      <c r="L57">
        <v>1.7049999999999999E-2</v>
      </c>
      <c r="M57">
        <v>2.1129999999999999E-2</v>
      </c>
      <c r="N57" s="1">
        <v>7.3354200000000003E-5</v>
      </c>
      <c r="O57" s="1">
        <v>2.5157800000000002E-4</v>
      </c>
    </row>
    <row r="58" spans="1:15" x14ac:dyDescent="0.4">
      <c r="A58">
        <v>3.1449999999999999E-2</v>
      </c>
      <c r="B58">
        <v>0.25363999999999998</v>
      </c>
      <c r="C58">
        <v>0.12273000000000001</v>
      </c>
      <c r="D58">
        <v>0.23896999999999999</v>
      </c>
      <c r="E58" s="1">
        <v>4.76763E-4</v>
      </c>
      <c r="F58">
        <v>4.9500000000000004E-3</v>
      </c>
      <c r="G58" s="1">
        <v>2.2032E-4</v>
      </c>
      <c r="H58" s="1">
        <v>6.0751000000000002E-4</v>
      </c>
      <c r="I58" s="1">
        <v>8.2142200000000004E-4</v>
      </c>
      <c r="J58" s="1">
        <v>2.9321600000000001E-5</v>
      </c>
      <c r="K58" s="1">
        <v>4.5450900000000002E-4</v>
      </c>
      <c r="L58">
        <v>1.7180000000000001E-2</v>
      </c>
      <c r="M58">
        <v>2.1389999999999999E-2</v>
      </c>
      <c r="N58" s="1">
        <v>7.1209600000000003E-5</v>
      </c>
      <c r="O58" s="1">
        <v>2.6128700000000002E-4</v>
      </c>
    </row>
    <row r="59" spans="1:15" x14ac:dyDescent="0.4">
      <c r="A59">
        <v>3.1960000000000002E-2</v>
      </c>
      <c r="B59">
        <v>0.25339</v>
      </c>
      <c r="C59">
        <v>0.12199</v>
      </c>
      <c r="D59">
        <v>0.23832999999999999</v>
      </c>
      <c r="E59" s="1">
        <v>4.50428E-4</v>
      </c>
      <c r="F59">
        <v>4.8399999999999997E-3</v>
      </c>
      <c r="G59" s="1">
        <v>2.2000599999999999E-4</v>
      </c>
      <c r="H59" s="1">
        <v>6.2531100000000003E-4</v>
      </c>
      <c r="I59" s="1">
        <v>8.2187799999999995E-4</v>
      </c>
      <c r="J59" s="1">
        <v>2.3049900000000001E-5</v>
      </c>
      <c r="K59" s="1">
        <v>4.2639099999999998E-4</v>
      </c>
      <c r="L59">
        <v>1.6930000000000001E-2</v>
      </c>
      <c r="M59">
        <v>2.0559999999999998E-2</v>
      </c>
      <c r="N59" s="1">
        <v>6.9149599999999999E-5</v>
      </c>
      <c r="O59" s="1">
        <v>2.2263299999999999E-4</v>
      </c>
    </row>
    <row r="60" spans="1:15" x14ac:dyDescent="0.4">
      <c r="A60">
        <v>3.2070000000000001E-2</v>
      </c>
      <c r="B60">
        <v>0.25235000000000002</v>
      </c>
      <c r="C60">
        <v>0.12243999999999999</v>
      </c>
      <c r="D60">
        <v>0.23669999999999999</v>
      </c>
      <c r="E60" s="1">
        <v>5.20044E-4</v>
      </c>
      <c r="F60">
        <v>5.0299999999999997E-3</v>
      </c>
      <c r="G60" s="1">
        <v>2.2875599999999999E-4</v>
      </c>
      <c r="H60" s="1">
        <v>6.2616699999999996E-4</v>
      </c>
      <c r="I60" s="1">
        <v>7.9124700000000002E-4</v>
      </c>
      <c r="J60" s="1">
        <v>2.7230099999999999E-5</v>
      </c>
      <c r="K60" s="1">
        <v>3.9208800000000002E-4</v>
      </c>
      <c r="L60">
        <v>1.7299999999999999E-2</v>
      </c>
      <c r="M60">
        <v>2.07E-2</v>
      </c>
      <c r="N60" s="1">
        <v>9.6352800000000004E-5</v>
      </c>
      <c r="O60" s="1">
        <v>1.9364600000000001E-4</v>
      </c>
    </row>
    <row r="61" spans="1:15" x14ac:dyDescent="0.4">
      <c r="A61">
        <v>3.1620000000000002E-2</v>
      </c>
      <c r="B61">
        <v>0.25241999999999998</v>
      </c>
      <c r="C61">
        <v>0.1232</v>
      </c>
      <c r="D61">
        <v>0.23924000000000001</v>
      </c>
      <c r="E61" s="1">
        <v>5.3645400000000001E-4</v>
      </c>
      <c r="F61">
        <v>4.8900000000000002E-3</v>
      </c>
      <c r="G61" s="1">
        <v>2.02284E-4</v>
      </c>
      <c r="H61" s="1">
        <v>6.08542E-4</v>
      </c>
      <c r="I61" s="1">
        <v>8.0617600000000003E-4</v>
      </c>
      <c r="J61" s="1">
        <v>2.3057500000000001E-5</v>
      </c>
      <c r="K61" s="1">
        <v>3.9940899999999998E-4</v>
      </c>
      <c r="L61">
        <v>1.6899999999999998E-2</v>
      </c>
      <c r="M61">
        <v>2.077E-2</v>
      </c>
      <c r="N61" s="1">
        <v>5.24034E-5</v>
      </c>
      <c r="O61" s="1">
        <v>1.83897E-4</v>
      </c>
    </row>
    <row r="62" spans="1:15" x14ac:dyDescent="0.4">
      <c r="A62">
        <v>3.1620000000000002E-2</v>
      </c>
      <c r="B62">
        <v>0.25457000000000002</v>
      </c>
      <c r="C62">
        <v>0.12279</v>
      </c>
      <c r="D62">
        <v>0.23882</v>
      </c>
      <c r="E62" s="1">
        <v>4.3733500000000001E-4</v>
      </c>
      <c r="F62">
        <v>4.8399999999999997E-3</v>
      </c>
      <c r="G62" s="1">
        <v>2.6361400000000001E-4</v>
      </c>
      <c r="H62" s="1">
        <v>6.9819000000000001E-4</v>
      </c>
      <c r="I62" s="1">
        <v>8.5920099999999998E-4</v>
      </c>
      <c r="J62" s="1">
        <v>4.1938999999999999E-5</v>
      </c>
      <c r="K62" s="1">
        <v>4.2228300000000002E-4</v>
      </c>
      <c r="L62">
        <v>1.7219999999999999E-2</v>
      </c>
      <c r="M62">
        <v>2.1069999999999998E-2</v>
      </c>
      <c r="N62" s="1">
        <v>5.0326800000000001E-5</v>
      </c>
      <c r="O62" s="1">
        <v>1.54876E-4</v>
      </c>
    </row>
    <row r="63" spans="1:15" x14ac:dyDescent="0.4">
      <c r="A63">
        <v>3.1800000000000002E-2</v>
      </c>
      <c r="B63">
        <v>0.25266</v>
      </c>
      <c r="C63">
        <v>0.12335</v>
      </c>
      <c r="D63">
        <v>0.23774000000000001</v>
      </c>
      <c r="E63" s="1">
        <v>4.7938100000000002E-4</v>
      </c>
      <c r="F63">
        <v>4.7200000000000002E-3</v>
      </c>
      <c r="G63" s="1">
        <v>2.6156299999999998E-4</v>
      </c>
      <c r="H63" s="1">
        <v>7.1015399999999995E-4</v>
      </c>
      <c r="I63" s="1">
        <v>7.7277300000000004E-4</v>
      </c>
      <c r="J63" s="1">
        <v>2.9340100000000001E-5</v>
      </c>
      <c r="K63" s="1">
        <v>4.2816499999999999E-4</v>
      </c>
      <c r="L63">
        <v>1.7080000000000001E-2</v>
      </c>
      <c r="M63">
        <v>2.078E-2</v>
      </c>
      <c r="N63" s="1">
        <v>9.2211899999999997E-5</v>
      </c>
      <c r="O63" s="1">
        <v>2.13012E-4</v>
      </c>
    </row>
    <row r="64" spans="1:15" x14ac:dyDescent="0.4">
      <c r="A64">
        <v>3.1980000000000001E-2</v>
      </c>
      <c r="B64">
        <v>0.25291000000000002</v>
      </c>
      <c r="C64">
        <v>0.12203</v>
      </c>
      <c r="D64">
        <v>0.23849000000000001</v>
      </c>
      <c r="E64" s="1">
        <v>4.6683E-4</v>
      </c>
      <c r="F64">
        <v>5.0099999999999997E-3</v>
      </c>
      <c r="G64" s="1">
        <v>2.24668E-4</v>
      </c>
      <c r="H64" s="1">
        <v>6.2315299999999999E-4</v>
      </c>
      <c r="I64" s="1">
        <v>8.8351200000000003E-4</v>
      </c>
      <c r="J64" s="1">
        <v>1.46714E-5</v>
      </c>
      <c r="K64" s="1">
        <v>4.3057799999999998E-4</v>
      </c>
      <c r="L64">
        <v>1.6750000000000001E-2</v>
      </c>
      <c r="M64">
        <v>2.0830000000000001E-2</v>
      </c>
      <c r="N64" s="1">
        <v>8.5932400000000004E-5</v>
      </c>
      <c r="O64" s="1">
        <v>1.5502199999999999E-4</v>
      </c>
    </row>
    <row r="65" spans="1:15" x14ac:dyDescent="0.4">
      <c r="A65">
        <v>3.1789999999999999E-2</v>
      </c>
      <c r="B65">
        <v>0.25201000000000001</v>
      </c>
      <c r="C65">
        <v>0.12377000000000001</v>
      </c>
      <c r="D65">
        <v>0.23845</v>
      </c>
      <c r="E65" s="1">
        <v>4.83263E-4</v>
      </c>
      <c r="F65">
        <v>4.7600000000000003E-3</v>
      </c>
      <c r="G65" s="1">
        <v>2.18679E-4</v>
      </c>
      <c r="H65" s="1">
        <v>6.7440000000000002E-4</v>
      </c>
      <c r="I65" s="1">
        <v>7.6688099999999996E-4</v>
      </c>
      <c r="J65" s="1">
        <v>4.6181099999999997E-5</v>
      </c>
      <c r="K65" s="1">
        <v>4.3524900000000002E-4</v>
      </c>
      <c r="L65">
        <v>1.7010000000000001E-2</v>
      </c>
      <c r="M65">
        <v>2.1190000000000001E-2</v>
      </c>
      <c r="N65" s="1">
        <v>6.7172600000000001E-5</v>
      </c>
      <c r="O65" s="1">
        <v>1.64706E-4</v>
      </c>
    </row>
    <row r="66" spans="1:15" x14ac:dyDescent="0.4">
      <c r="A66">
        <v>3.202E-2</v>
      </c>
      <c r="B66">
        <v>0.25216</v>
      </c>
      <c r="C66">
        <v>0.12234</v>
      </c>
      <c r="D66">
        <v>0.24002999999999999</v>
      </c>
      <c r="E66" s="1">
        <v>4.8881900000000004E-4</v>
      </c>
      <c r="F66">
        <v>5.1500000000000001E-3</v>
      </c>
      <c r="G66" s="1">
        <v>1.6938599999999999E-4</v>
      </c>
      <c r="H66" s="1">
        <v>6.3950300000000003E-4</v>
      </c>
      <c r="I66" s="1">
        <v>8.4414400000000001E-4</v>
      </c>
      <c r="J66" s="1">
        <v>2.5144099999999999E-5</v>
      </c>
      <c r="K66" s="1">
        <v>4.1211900000000002E-4</v>
      </c>
      <c r="L66">
        <v>1.704E-2</v>
      </c>
      <c r="M66">
        <v>2.0660000000000001E-2</v>
      </c>
      <c r="N66" s="1">
        <v>6.2860299999999999E-5</v>
      </c>
      <c r="O66" s="1">
        <v>2.3252099999999999E-4</v>
      </c>
    </row>
    <row r="67" spans="1:15" x14ac:dyDescent="0.4">
      <c r="A67">
        <v>3.1519999999999999E-2</v>
      </c>
      <c r="B67">
        <v>0.25263000000000002</v>
      </c>
      <c r="C67">
        <v>0.12277</v>
      </c>
      <c r="D67">
        <v>0.23838000000000001</v>
      </c>
      <c r="E67" s="1">
        <v>4.9621099999999998E-4</v>
      </c>
      <c r="F67">
        <v>4.8399999999999997E-3</v>
      </c>
      <c r="G67" s="1">
        <v>2.1513899999999999E-4</v>
      </c>
      <c r="H67" s="1">
        <v>6.2074199999999997E-4</v>
      </c>
      <c r="I67" s="1">
        <v>8.6648200000000002E-4</v>
      </c>
      <c r="J67" s="1">
        <v>3.1466300000000001E-5</v>
      </c>
      <c r="K67" s="1">
        <v>4.0988199999999998E-4</v>
      </c>
      <c r="L67">
        <v>1.6830000000000001E-2</v>
      </c>
      <c r="M67">
        <v>2.06E-2</v>
      </c>
      <c r="N67" s="1">
        <v>6.2932699999999995E-5</v>
      </c>
      <c r="O67" s="1">
        <v>2.0343499999999999E-4</v>
      </c>
    </row>
    <row r="68" spans="1:15" x14ac:dyDescent="0.4">
      <c r="A68">
        <v>3.2009999999999997E-2</v>
      </c>
      <c r="B68">
        <v>0.25175999999999998</v>
      </c>
      <c r="C68">
        <v>0.12367</v>
      </c>
      <c r="D68">
        <v>0.23957000000000001</v>
      </c>
      <c r="E68" s="1">
        <v>4.6892400000000001E-4</v>
      </c>
      <c r="F68">
        <v>4.6299999999999996E-3</v>
      </c>
      <c r="G68" s="1">
        <v>1.98118E-4</v>
      </c>
      <c r="H68" s="1">
        <v>6.4419399999999995E-4</v>
      </c>
      <c r="I68" s="1">
        <v>7.6106100000000005E-4</v>
      </c>
      <c r="J68" s="1">
        <v>2.0971400000000001E-5</v>
      </c>
      <c r="K68" s="1">
        <v>4.9629800000000005E-4</v>
      </c>
      <c r="L68">
        <v>1.6789999999999999E-2</v>
      </c>
      <c r="M68">
        <v>2.112E-2</v>
      </c>
      <c r="N68" s="1">
        <v>8.3885400000000002E-5</v>
      </c>
      <c r="O68" s="1">
        <v>2.13131E-4</v>
      </c>
    </row>
    <row r="69" spans="1:15" x14ac:dyDescent="0.4">
      <c r="A69">
        <v>3.2219999999999999E-2</v>
      </c>
      <c r="B69">
        <v>0.25322</v>
      </c>
      <c r="C69">
        <v>0.12281</v>
      </c>
      <c r="D69">
        <v>0.23910999999999999</v>
      </c>
      <c r="E69" s="1">
        <v>5.6233599999999998E-4</v>
      </c>
      <c r="F69">
        <v>4.8900000000000002E-3</v>
      </c>
      <c r="G69" s="1">
        <v>2.92389E-4</v>
      </c>
      <c r="H69" s="1">
        <v>7.0408500000000002E-4</v>
      </c>
      <c r="I69" s="1">
        <v>7.8215900000000004E-4</v>
      </c>
      <c r="J69" s="1">
        <v>2.936E-5</v>
      </c>
      <c r="K69" s="1">
        <v>4.0527800000000002E-4</v>
      </c>
      <c r="L69">
        <v>1.677E-2</v>
      </c>
      <c r="M69">
        <v>2.0910000000000002E-2</v>
      </c>
      <c r="N69" s="1">
        <v>5.87199E-5</v>
      </c>
      <c r="O69" s="1">
        <v>1.74344E-4</v>
      </c>
    </row>
    <row r="70" spans="1:15" x14ac:dyDescent="0.4">
      <c r="A70">
        <v>3.1969999999999998E-2</v>
      </c>
      <c r="B70">
        <v>0.25025999999999998</v>
      </c>
      <c r="C70">
        <v>0.12218999999999999</v>
      </c>
      <c r="D70">
        <v>0.23927999999999999</v>
      </c>
      <c r="E70" s="1">
        <v>4.3587999999999998E-4</v>
      </c>
      <c r="F70">
        <v>4.8700000000000002E-3</v>
      </c>
      <c r="G70" s="1">
        <v>1.6780300000000001E-4</v>
      </c>
      <c r="H70" s="1">
        <v>6.8843500000000005E-4</v>
      </c>
      <c r="I70" s="1">
        <v>7.68088E-4</v>
      </c>
      <c r="J70" s="1">
        <v>1.6739999999999999E-5</v>
      </c>
      <c r="K70" s="1">
        <v>4.3057399999999997E-4</v>
      </c>
      <c r="L70">
        <v>1.653E-2</v>
      </c>
      <c r="M70">
        <v>2.1149999999999999E-2</v>
      </c>
      <c r="N70" s="1">
        <v>6.6959900000000002E-5</v>
      </c>
      <c r="O70" s="1">
        <v>2.5167199999999999E-4</v>
      </c>
    </row>
    <row r="71" spans="1:15" x14ac:dyDescent="0.4">
      <c r="A71">
        <v>3.1850000000000003E-2</v>
      </c>
      <c r="B71">
        <v>0.24997</v>
      </c>
      <c r="C71">
        <v>0.12242</v>
      </c>
      <c r="D71">
        <v>0.23821000000000001</v>
      </c>
      <c r="E71" s="1">
        <v>4.6952700000000002E-4</v>
      </c>
      <c r="F71">
        <v>4.9399999999999999E-3</v>
      </c>
      <c r="G71" s="1">
        <v>2.43398E-4</v>
      </c>
      <c r="H71" s="1">
        <v>6.3940700000000004E-4</v>
      </c>
      <c r="I71" s="1">
        <v>8.4732099999999995E-4</v>
      </c>
      <c r="J71" s="1">
        <v>2.7210900000000001E-5</v>
      </c>
      <c r="K71" s="1">
        <v>4.6506800000000001E-4</v>
      </c>
      <c r="L71">
        <v>1.7309999999999999E-2</v>
      </c>
      <c r="M71">
        <v>2.1080000000000002E-2</v>
      </c>
      <c r="N71" s="1">
        <v>8.7912100000000001E-5</v>
      </c>
      <c r="O71" s="1">
        <v>1.0646599999999999E-4</v>
      </c>
    </row>
    <row r="72" spans="1:15" x14ac:dyDescent="0.4">
      <c r="A72">
        <v>3.1919999999999997E-2</v>
      </c>
      <c r="B72">
        <v>0.25040000000000001</v>
      </c>
      <c r="C72">
        <v>0.12203</v>
      </c>
      <c r="D72">
        <v>0.23984</v>
      </c>
      <c r="E72" s="1">
        <v>4.8733099999999997E-4</v>
      </c>
      <c r="F72">
        <v>5.1500000000000001E-3</v>
      </c>
      <c r="G72" s="1">
        <v>2.5120299999999997E-4</v>
      </c>
      <c r="H72" s="1">
        <v>5.4083699999999996E-4</v>
      </c>
      <c r="I72" s="1">
        <v>8.1267799999999995E-4</v>
      </c>
      <c r="J72" s="1">
        <v>2.5152099999999999E-5</v>
      </c>
      <c r="K72" s="1">
        <v>4.5231999999999998E-4</v>
      </c>
      <c r="L72">
        <v>1.6990000000000002E-2</v>
      </c>
      <c r="M72">
        <v>2.0899999999999998E-2</v>
      </c>
      <c r="N72" s="1">
        <v>9.2224200000000004E-5</v>
      </c>
      <c r="O72" s="1">
        <v>1.83869E-4</v>
      </c>
    </row>
    <row r="73" spans="1:15" x14ac:dyDescent="0.4">
      <c r="A73">
        <v>3.2059999999999998E-2</v>
      </c>
      <c r="B73">
        <v>0.24937999999999999</v>
      </c>
      <c r="C73">
        <v>0.12280000000000001</v>
      </c>
      <c r="D73">
        <v>0.23827999999999999</v>
      </c>
      <c r="E73" s="1">
        <v>5.4235700000000004E-4</v>
      </c>
      <c r="F73">
        <v>5.1000000000000004E-3</v>
      </c>
      <c r="G73" s="1">
        <v>2.3116900000000001E-4</v>
      </c>
      <c r="H73" s="1">
        <v>5.9579399999999997E-4</v>
      </c>
      <c r="I73" s="1">
        <v>7.6216200000000004E-4</v>
      </c>
      <c r="J73" s="1">
        <v>3.3534000000000001E-5</v>
      </c>
      <c r="K73" s="1">
        <v>4.3452900000000001E-4</v>
      </c>
      <c r="L73">
        <v>1.6969999999999999E-2</v>
      </c>
      <c r="M73">
        <v>2.1260000000000001E-2</v>
      </c>
      <c r="N73" s="1">
        <v>5.0301099999999999E-5</v>
      </c>
      <c r="O73" s="1">
        <v>2.0322499999999999E-4</v>
      </c>
    </row>
    <row r="74" spans="1:15" x14ac:dyDescent="0.4">
      <c r="A74">
        <v>3.1699999999999999E-2</v>
      </c>
      <c r="B74">
        <v>0.25002999999999997</v>
      </c>
      <c r="C74">
        <v>0.12246</v>
      </c>
      <c r="D74">
        <v>0.23852000000000001</v>
      </c>
      <c r="E74" s="1">
        <v>4.7803100000000002E-4</v>
      </c>
      <c r="F74">
        <v>5.0000000000000001E-3</v>
      </c>
      <c r="G74" s="1">
        <v>2.1061699999999999E-4</v>
      </c>
      <c r="H74" s="1">
        <v>6.4028200000000005E-4</v>
      </c>
      <c r="I74" s="1">
        <v>7.3276799999999996E-4</v>
      </c>
      <c r="J74" s="1">
        <v>3.3503100000000001E-5</v>
      </c>
      <c r="K74" s="1">
        <v>3.96525E-4</v>
      </c>
      <c r="L74">
        <v>1.7250000000000001E-2</v>
      </c>
      <c r="M74">
        <v>2.0650000000000002E-2</v>
      </c>
      <c r="N74" s="1">
        <v>7.3287999999999994E-5</v>
      </c>
      <c r="O74" s="1">
        <v>2.0324000000000001E-4</v>
      </c>
    </row>
    <row r="75" spans="1:15" x14ac:dyDescent="0.4">
      <c r="A75">
        <v>3.1820000000000001E-2</v>
      </c>
      <c r="B75">
        <v>0.24954999999999999</v>
      </c>
      <c r="C75">
        <v>0.12214999999999999</v>
      </c>
      <c r="D75">
        <v>0.23633999999999999</v>
      </c>
      <c r="E75" s="1">
        <v>4.8701300000000001E-4</v>
      </c>
      <c r="F75">
        <v>5.0600000000000003E-3</v>
      </c>
      <c r="G75" s="1">
        <v>2.3915699999999999E-4</v>
      </c>
      <c r="H75" s="1">
        <v>6.5695599999999999E-4</v>
      </c>
      <c r="I75" s="1">
        <v>8.0199899999999996E-4</v>
      </c>
      <c r="J75" s="1">
        <v>2.30773E-5</v>
      </c>
      <c r="K75" s="1">
        <v>4.4921000000000002E-4</v>
      </c>
      <c r="L75">
        <v>1.72E-2</v>
      </c>
      <c r="M75">
        <v>2.128E-2</v>
      </c>
      <c r="N75" s="1">
        <v>7.9721699999999999E-5</v>
      </c>
      <c r="O75" s="1">
        <v>1.74174E-4</v>
      </c>
    </row>
    <row r="76" spans="1:15" x14ac:dyDescent="0.4">
      <c r="A76">
        <v>3.2169999999999997E-2</v>
      </c>
      <c r="B76">
        <v>0.25019000000000002</v>
      </c>
      <c r="C76">
        <v>0.12306</v>
      </c>
      <c r="D76">
        <v>0.23907</v>
      </c>
      <c r="E76" s="1">
        <v>4.9097099999999999E-4</v>
      </c>
      <c r="F76">
        <v>4.8799999999999998E-3</v>
      </c>
      <c r="G76" s="1">
        <v>2.0995000000000001E-4</v>
      </c>
      <c r="H76" s="1">
        <v>6.3897100000000001E-4</v>
      </c>
      <c r="I76" s="1">
        <v>7.5735199999999998E-4</v>
      </c>
      <c r="J76" s="1">
        <v>1.6798300000000001E-5</v>
      </c>
      <c r="K76" s="1">
        <v>4.1165E-4</v>
      </c>
      <c r="L76">
        <v>1.6809999999999999E-2</v>
      </c>
      <c r="M76">
        <v>2.1010000000000001E-2</v>
      </c>
      <c r="N76" s="1">
        <v>7.5592099999999997E-5</v>
      </c>
      <c r="O76" s="1">
        <v>2.0321799999999999E-4</v>
      </c>
    </row>
    <row r="77" spans="1:15" x14ac:dyDescent="0.4">
      <c r="A77">
        <v>3.2009999999999997E-2</v>
      </c>
      <c r="B77">
        <v>0.24857000000000001</v>
      </c>
      <c r="C77">
        <v>0.1227</v>
      </c>
      <c r="D77">
        <v>0.23830999999999999</v>
      </c>
      <c r="E77" s="1">
        <v>5.3468899999999998E-4</v>
      </c>
      <c r="F77">
        <v>4.8599999999999997E-3</v>
      </c>
      <c r="G77" s="1">
        <v>2.28848E-4</v>
      </c>
      <c r="H77" s="1">
        <v>7.2244699999999998E-4</v>
      </c>
      <c r="I77" s="1">
        <v>8.1630799999999996E-4</v>
      </c>
      <c r="J77" s="1">
        <v>1.8924200000000001E-5</v>
      </c>
      <c r="K77" s="1">
        <v>4.2919799999999999E-4</v>
      </c>
      <c r="L77">
        <v>1.6639999999999999E-2</v>
      </c>
      <c r="M77">
        <v>2.06E-2</v>
      </c>
      <c r="N77" s="1">
        <v>7.1491500000000005E-5</v>
      </c>
      <c r="O77" s="1">
        <v>1.5476800000000001E-4</v>
      </c>
    </row>
    <row r="78" spans="1:15" x14ac:dyDescent="0.4">
      <c r="A78">
        <v>3.2059999999999998E-2</v>
      </c>
      <c r="B78">
        <v>0.24779999999999999</v>
      </c>
      <c r="C78">
        <v>0.12213</v>
      </c>
      <c r="D78">
        <v>0.23898</v>
      </c>
      <c r="E78" s="1">
        <v>4.6720799999999999E-4</v>
      </c>
      <c r="F78">
        <v>4.9199999999999999E-3</v>
      </c>
      <c r="G78" s="1">
        <v>2.3100599999999999E-4</v>
      </c>
      <c r="H78" s="1">
        <v>6.4623100000000004E-4</v>
      </c>
      <c r="I78" s="1">
        <v>8.0707700000000001E-4</v>
      </c>
      <c r="J78" s="1">
        <v>2.9380999999999999E-5</v>
      </c>
      <c r="K78" s="1">
        <v>4.4177499999999999E-4</v>
      </c>
      <c r="L78">
        <v>1.6879999999999999E-2</v>
      </c>
      <c r="M78">
        <v>2.0830000000000001E-2</v>
      </c>
      <c r="N78" s="1">
        <v>7.7649699999999996E-5</v>
      </c>
      <c r="O78" s="1">
        <v>2.0312999999999999E-4</v>
      </c>
    </row>
    <row r="79" spans="1:15" x14ac:dyDescent="0.4">
      <c r="A79">
        <v>3.227E-2</v>
      </c>
      <c r="B79">
        <v>0.24748000000000001</v>
      </c>
      <c r="C79">
        <v>0.12271</v>
      </c>
      <c r="D79">
        <v>0.24021999999999999</v>
      </c>
      <c r="E79" s="1">
        <v>4.6938299999999997E-4</v>
      </c>
      <c r="F79">
        <v>5.0200000000000002E-3</v>
      </c>
      <c r="G79" s="1">
        <v>1.8866400000000001E-4</v>
      </c>
      <c r="H79" s="1">
        <v>6.4885799999999999E-4</v>
      </c>
      <c r="I79" s="1">
        <v>7.6102400000000001E-4</v>
      </c>
      <c r="J79" s="1">
        <v>2.7296399999999998E-5</v>
      </c>
      <c r="K79" s="1">
        <v>4.4729500000000001E-4</v>
      </c>
      <c r="L79">
        <v>1.7239999999999998E-2</v>
      </c>
      <c r="M79">
        <v>2.0959999999999999E-2</v>
      </c>
      <c r="N79" s="1">
        <v>7.5589900000000006E-5</v>
      </c>
      <c r="O79" s="1">
        <v>2.22351E-4</v>
      </c>
    </row>
    <row r="80" spans="1:15" x14ac:dyDescent="0.4">
      <c r="A80">
        <v>3.143E-2</v>
      </c>
      <c r="B80">
        <v>0.2462</v>
      </c>
      <c r="C80">
        <v>0.12335</v>
      </c>
      <c r="D80">
        <v>0.24032999999999999</v>
      </c>
      <c r="E80" s="1">
        <v>4.6571900000000002E-4</v>
      </c>
      <c r="F80">
        <v>4.9199999999999999E-3</v>
      </c>
      <c r="G80" s="1">
        <v>2.12377E-4</v>
      </c>
      <c r="H80" s="1">
        <v>6.3076799999999998E-4</v>
      </c>
      <c r="I80" s="1">
        <v>7.9736E-4</v>
      </c>
      <c r="J80" s="1">
        <v>2.9431799999999998E-5</v>
      </c>
      <c r="K80" s="1">
        <v>4.33289E-4</v>
      </c>
      <c r="L80">
        <v>1.7080000000000001E-2</v>
      </c>
      <c r="M80">
        <v>2.0750000000000001E-2</v>
      </c>
      <c r="N80" s="1">
        <v>5.0454500000000003E-5</v>
      </c>
      <c r="O80" s="1">
        <v>2.12606E-4</v>
      </c>
    </row>
    <row r="81" spans="1:15" x14ac:dyDescent="0.4">
      <c r="A81">
        <v>3.1910000000000001E-2</v>
      </c>
      <c r="B81">
        <v>0.24631</v>
      </c>
      <c r="C81">
        <v>0.12275</v>
      </c>
      <c r="D81">
        <v>0.23819000000000001</v>
      </c>
      <c r="E81" s="1">
        <v>4.51478E-4</v>
      </c>
      <c r="F81">
        <v>5.1000000000000004E-3</v>
      </c>
      <c r="G81" s="1">
        <v>1.8597500000000001E-4</v>
      </c>
      <c r="H81" s="1">
        <v>6.9611599999999999E-4</v>
      </c>
      <c r="I81" s="1">
        <v>7.5436199999999996E-4</v>
      </c>
      <c r="J81" s="1">
        <v>3.5623400000000002E-5</v>
      </c>
      <c r="K81" s="1">
        <v>4.1270599999999999E-4</v>
      </c>
      <c r="L81">
        <v>1.6910000000000001E-2</v>
      </c>
      <c r="M81">
        <v>2.0549999999999999E-2</v>
      </c>
      <c r="N81" s="1">
        <v>5.44828E-5</v>
      </c>
      <c r="O81" s="1">
        <v>1.7387500000000001E-4</v>
      </c>
    </row>
    <row r="82" spans="1:15" x14ac:dyDescent="0.4">
      <c r="A82">
        <v>3.1800000000000002E-2</v>
      </c>
      <c r="B82">
        <v>0.24593000000000001</v>
      </c>
      <c r="C82">
        <v>0.12291000000000001</v>
      </c>
      <c r="D82">
        <v>0.23835000000000001</v>
      </c>
      <c r="E82" s="1">
        <v>4.1724399999999999E-4</v>
      </c>
      <c r="F82">
        <v>4.6699999999999997E-3</v>
      </c>
      <c r="G82" s="1">
        <v>2.5386799999999998E-4</v>
      </c>
      <c r="H82" s="1">
        <v>6.0609100000000001E-4</v>
      </c>
      <c r="I82" s="1">
        <v>7.9389399999999996E-4</v>
      </c>
      <c r="J82" s="1">
        <v>4.6065600000000002E-5</v>
      </c>
      <c r="K82" s="1">
        <v>3.9734299999999998E-4</v>
      </c>
      <c r="L82">
        <v>1.6920000000000001E-2</v>
      </c>
      <c r="M82">
        <v>2.0719999999999999E-2</v>
      </c>
      <c r="N82" s="1">
        <v>5.6535E-5</v>
      </c>
      <c r="O82" s="1">
        <v>2.5123000000000002E-4</v>
      </c>
    </row>
    <row r="83" spans="1:15" x14ac:dyDescent="0.4">
      <c r="A83">
        <v>3.211E-2</v>
      </c>
      <c r="B83">
        <v>0.24657000000000001</v>
      </c>
      <c r="C83">
        <v>0.12331</v>
      </c>
      <c r="D83">
        <v>0.23819000000000001</v>
      </c>
      <c r="E83" s="1">
        <v>4.4020000000000002E-4</v>
      </c>
      <c r="F83">
        <v>4.9100000000000003E-3</v>
      </c>
      <c r="G83" s="1">
        <v>1.8387300000000001E-4</v>
      </c>
      <c r="H83" s="1">
        <v>7.0370399999999998E-4</v>
      </c>
      <c r="I83" s="1">
        <v>8.0057000000000001E-4</v>
      </c>
      <c r="J83" s="1">
        <v>3.9823300000000002E-5</v>
      </c>
      <c r="K83" s="1">
        <v>4.2160500000000003E-4</v>
      </c>
      <c r="L83">
        <v>1.7059999999999999E-2</v>
      </c>
      <c r="M83">
        <v>2.0789999999999999E-2</v>
      </c>
      <c r="N83" s="1">
        <v>1.0060600000000001E-4</v>
      </c>
      <c r="O83" s="1">
        <v>2.12494E-4</v>
      </c>
    </row>
    <row r="84" spans="1:15" x14ac:dyDescent="0.4">
      <c r="A84">
        <v>3.2129999999999999E-2</v>
      </c>
      <c r="B84">
        <v>0.24621999999999999</v>
      </c>
      <c r="C84">
        <v>0.12282999999999999</v>
      </c>
      <c r="D84">
        <v>0.23874999999999999</v>
      </c>
      <c r="E84" s="1">
        <v>3.97434E-4</v>
      </c>
      <c r="F84">
        <v>4.9199999999999999E-3</v>
      </c>
      <c r="G84" s="1">
        <v>2.61365E-4</v>
      </c>
      <c r="H84" s="1">
        <v>6.13803E-4</v>
      </c>
      <c r="I84" s="1">
        <v>7.9182000000000005E-4</v>
      </c>
      <c r="J84" s="1">
        <v>3.1474299999999998E-5</v>
      </c>
      <c r="K84" s="1">
        <v>4.44048E-4</v>
      </c>
      <c r="L84">
        <v>1.7090000000000001E-2</v>
      </c>
      <c r="M84">
        <v>2.0709999999999999E-2</v>
      </c>
      <c r="N84" s="1">
        <v>4.4063999999999997E-5</v>
      </c>
      <c r="O84" s="1">
        <v>1.2559E-4</v>
      </c>
    </row>
    <row r="85" spans="1:15" x14ac:dyDescent="0.4">
      <c r="A85">
        <v>3.1910000000000001E-2</v>
      </c>
      <c r="B85">
        <v>0.24460999999999999</v>
      </c>
      <c r="C85">
        <v>0.12197</v>
      </c>
      <c r="D85">
        <v>0.23905999999999999</v>
      </c>
      <c r="E85" s="1">
        <v>4.6143200000000001E-4</v>
      </c>
      <c r="F85">
        <v>4.9100000000000003E-3</v>
      </c>
      <c r="G85" s="1">
        <v>2.1453100000000001E-4</v>
      </c>
      <c r="H85" s="1">
        <v>6.9520900000000002E-4</v>
      </c>
      <c r="I85" s="1">
        <v>8.0894400000000003E-4</v>
      </c>
      <c r="J85" s="1">
        <v>1.4696500000000001E-5</v>
      </c>
      <c r="K85" s="1">
        <v>4.3641600000000002E-4</v>
      </c>
      <c r="L85">
        <v>1.7160000000000002E-2</v>
      </c>
      <c r="M85">
        <v>2.0719999999999999E-2</v>
      </c>
      <c r="N85" s="1">
        <v>6.5084299999999996E-5</v>
      </c>
      <c r="O85" s="1">
        <v>2.5099999999999998E-4</v>
      </c>
    </row>
    <row r="86" spans="1:15" x14ac:dyDescent="0.4">
      <c r="A86">
        <v>3.193E-2</v>
      </c>
      <c r="B86">
        <v>0.24673</v>
      </c>
      <c r="C86">
        <v>0.12261</v>
      </c>
      <c r="D86">
        <v>0.23826</v>
      </c>
      <c r="E86" s="1">
        <v>4.5888100000000001E-4</v>
      </c>
      <c r="F86">
        <v>4.8199999999999996E-3</v>
      </c>
      <c r="G86" s="1">
        <v>1.9625799999999999E-4</v>
      </c>
      <c r="H86" s="1">
        <v>6.6818800000000001E-4</v>
      </c>
      <c r="I86" s="1">
        <v>7.9356299999999995E-4</v>
      </c>
      <c r="J86" s="1">
        <v>1.8882400000000001E-5</v>
      </c>
      <c r="K86" s="1">
        <v>4.1361099999999998E-4</v>
      </c>
      <c r="L86">
        <v>1.6969999999999999E-2</v>
      </c>
      <c r="M86">
        <v>2.0809999999999999E-2</v>
      </c>
      <c r="N86" s="1">
        <v>5.6647100000000002E-5</v>
      </c>
      <c r="O86" s="1">
        <v>1.5448600000000001E-4</v>
      </c>
    </row>
    <row r="87" spans="1:15" x14ac:dyDescent="0.4">
      <c r="A87">
        <v>3.1699999999999999E-2</v>
      </c>
      <c r="B87">
        <v>0.24540000000000001</v>
      </c>
      <c r="C87">
        <v>0.12199</v>
      </c>
      <c r="D87">
        <v>0.23815</v>
      </c>
      <c r="E87" s="1">
        <v>5.2727899999999996E-4</v>
      </c>
      <c r="F87">
        <v>5.0400000000000002E-3</v>
      </c>
      <c r="G87" s="1">
        <v>1.67718E-4</v>
      </c>
      <c r="H87" s="1">
        <v>6.5735000000000001E-4</v>
      </c>
      <c r="I87" s="1">
        <v>8.4089600000000005E-4</v>
      </c>
      <c r="J87" s="1">
        <v>3.7729399999999998E-5</v>
      </c>
      <c r="K87" s="1">
        <v>3.9983199999999998E-4</v>
      </c>
      <c r="L87">
        <v>1.6660000000000001E-2</v>
      </c>
      <c r="M87">
        <v>2.1229999999999999E-2</v>
      </c>
      <c r="N87" s="1">
        <v>5.4497999999999999E-5</v>
      </c>
      <c r="O87" s="1">
        <v>1.1584E-4</v>
      </c>
    </row>
    <row r="88" spans="1:15" x14ac:dyDescent="0.4">
      <c r="A88">
        <v>3.1890000000000002E-2</v>
      </c>
      <c r="B88">
        <v>0.24715000000000001</v>
      </c>
      <c r="C88">
        <v>0.12378</v>
      </c>
      <c r="D88">
        <v>0.23877999999999999</v>
      </c>
      <c r="E88" s="1">
        <v>4.6676500000000001E-4</v>
      </c>
      <c r="F88">
        <v>4.8999999999999998E-3</v>
      </c>
      <c r="G88" s="1">
        <v>2.0700100000000001E-4</v>
      </c>
      <c r="H88" s="1">
        <v>6.41057E-4</v>
      </c>
      <c r="I88" s="1">
        <v>8.0773100000000001E-4</v>
      </c>
      <c r="J88" s="1">
        <v>5.2425300000000001E-5</v>
      </c>
      <c r="K88" s="1">
        <v>3.7691299999999999E-4</v>
      </c>
      <c r="L88">
        <v>1.7180000000000001E-2</v>
      </c>
      <c r="M88">
        <v>2.0619999999999999E-2</v>
      </c>
      <c r="N88" s="1">
        <v>6.2910400000000007E-5</v>
      </c>
      <c r="O88" s="1">
        <v>1.4477500000000001E-4</v>
      </c>
    </row>
    <row r="89" spans="1:15" x14ac:dyDescent="0.4">
      <c r="A89">
        <v>3.1870000000000002E-2</v>
      </c>
      <c r="B89">
        <v>0.24792</v>
      </c>
      <c r="C89">
        <v>0.12257</v>
      </c>
      <c r="D89">
        <v>0.23912</v>
      </c>
      <c r="E89" s="1">
        <v>4.4977E-4</v>
      </c>
      <c r="F89">
        <v>4.8199999999999996E-3</v>
      </c>
      <c r="G89" s="1">
        <v>2.4704300000000001E-4</v>
      </c>
      <c r="H89" s="1">
        <v>6.1964300000000002E-4</v>
      </c>
      <c r="I89" s="1">
        <v>8.03399E-4</v>
      </c>
      <c r="J89" s="1">
        <v>3.5686499999999998E-5</v>
      </c>
      <c r="K89" s="1">
        <v>3.7295200000000002E-4</v>
      </c>
      <c r="L89">
        <v>1.7010000000000001E-2</v>
      </c>
      <c r="M89">
        <v>2.1049999999999999E-2</v>
      </c>
      <c r="N89" s="1">
        <v>5.0380999999999998E-5</v>
      </c>
      <c r="O89" s="1">
        <v>1.5453400000000001E-4</v>
      </c>
    </row>
    <row r="90" spans="1:15" x14ac:dyDescent="0.4">
      <c r="A90">
        <v>3.175E-2</v>
      </c>
      <c r="B90">
        <v>0.24706</v>
      </c>
      <c r="C90">
        <v>0.12299</v>
      </c>
      <c r="D90">
        <v>0.23780000000000001</v>
      </c>
      <c r="E90" s="1">
        <v>4.9807499999999995E-4</v>
      </c>
      <c r="F90">
        <v>4.8700000000000002E-3</v>
      </c>
      <c r="G90" s="1">
        <v>2.37037E-4</v>
      </c>
      <c r="H90" s="1">
        <v>6.0849500000000002E-4</v>
      </c>
      <c r="I90" s="1">
        <v>7.9945199999999998E-4</v>
      </c>
      <c r="J90" s="1">
        <v>2.5131400000000001E-5</v>
      </c>
      <c r="K90" s="1">
        <v>4.2185699999999998E-4</v>
      </c>
      <c r="L90">
        <v>1.711E-2</v>
      </c>
      <c r="M90">
        <v>2.0910000000000002E-2</v>
      </c>
      <c r="N90" s="1">
        <v>6.4922800000000001E-5</v>
      </c>
      <c r="O90" s="1">
        <v>2.3182199999999999E-4</v>
      </c>
    </row>
    <row r="91" spans="1:15" x14ac:dyDescent="0.4">
      <c r="A91">
        <v>3.1969999999999998E-2</v>
      </c>
      <c r="B91">
        <v>0.24747</v>
      </c>
      <c r="C91">
        <v>0.1227</v>
      </c>
      <c r="D91">
        <v>0.23877999999999999</v>
      </c>
      <c r="E91" s="1">
        <v>5.3777800000000004E-4</v>
      </c>
      <c r="F91">
        <v>5.0200000000000002E-3</v>
      </c>
      <c r="G91" s="1">
        <v>2.25422E-4</v>
      </c>
      <c r="H91" s="1">
        <v>6.7923600000000005E-4</v>
      </c>
      <c r="I91" s="1">
        <v>7.9742500000000004E-4</v>
      </c>
      <c r="J91" s="1">
        <v>2.94034E-5</v>
      </c>
      <c r="K91" s="1">
        <v>4.0647699999999998E-4</v>
      </c>
      <c r="L91">
        <v>1.7069999999999998E-2</v>
      </c>
      <c r="M91">
        <v>2.069E-2</v>
      </c>
      <c r="N91" s="1">
        <v>6.7207799999999997E-5</v>
      </c>
      <c r="O91" s="1">
        <v>1.1598400000000001E-4</v>
      </c>
    </row>
    <row r="92" spans="1:15" x14ac:dyDescent="0.4">
      <c r="A92">
        <v>3.1850000000000003E-2</v>
      </c>
      <c r="B92">
        <v>0.24736</v>
      </c>
      <c r="C92">
        <v>0.12225999999999999</v>
      </c>
      <c r="D92">
        <v>0.23802999999999999</v>
      </c>
      <c r="E92" s="1">
        <v>5.2766100000000002E-4</v>
      </c>
      <c r="F92">
        <v>4.8999999999999998E-3</v>
      </c>
      <c r="G92" s="1">
        <v>2.4757199999999999E-4</v>
      </c>
      <c r="H92" s="1">
        <v>6.7702099999999998E-4</v>
      </c>
      <c r="I92" s="1">
        <v>8.0244799999999999E-4</v>
      </c>
      <c r="J92" s="1">
        <v>2.09555E-5</v>
      </c>
      <c r="K92" s="1">
        <v>4.2106199999999999E-4</v>
      </c>
      <c r="L92">
        <v>1.7160000000000002E-2</v>
      </c>
      <c r="M92">
        <v>2.1069999999999998E-2</v>
      </c>
      <c r="N92" s="1">
        <v>7.7535500000000003E-5</v>
      </c>
      <c r="O92" s="1">
        <v>2.5142900000000001E-4</v>
      </c>
    </row>
    <row r="93" spans="1:15" x14ac:dyDescent="0.4">
      <c r="A93">
        <v>3.2289999999999999E-2</v>
      </c>
      <c r="B93">
        <v>0.24803</v>
      </c>
      <c r="C93">
        <v>0.12359000000000001</v>
      </c>
      <c r="D93">
        <v>0.23894000000000001</v>
      </c>
      <c r="E93" s="1">
        <v>4.6504499999999998E-4</v>
      </c>
      <c r="F93">
        <v>4.9300000000000004E-3</v>
      </c>
      <c r="G93" s="1">
        <v>2.15078E-4</v>
      </c>
      <c r="H93" s="1">
        <v>6.6668499999999998E-4</v>
      </c>
      <c r="I93" s="1">
        <v>7.7637400000000003E-4</v>
      </c>
      <c r="J93" s="1">
        <v>2.30743E-5</v>
      </c>
      <c r="K93" s="1">
        <v>3.8889399999999998E-4</v>
      </c>
      <c r="L93">
        <v>1.6920000000000001E-2</v>
      </c>
      <c r="M93">
        <v>2.1129999999999999E-2</v>
      </c>
      <c r="N93" s="1">
        <v>6.9222999999999998E-5</v>
      </c>
      <c r="O93" s="1">
        <v>1.7410700000000001E-4</v>
      </c>
    </row>
    <row r="94" spans="1:15" x14ac:dyDescent="0.4">
      <c r="A94">
        <v>3.2390000000000002E-2</v>
      </c>
      <c r="B94">
        <v>0.24709</v>
      </c>
      <c r="C94">
        <v>0.12257999999999999</v>
      </c>
      <c r="D94">
        <v>0.23741000000000001</v>
      </c>
      <c r="E94" s="1">
        <v>5.3653399999999997E-4</v>
      </c>
      <c r="F94">
        <v>4.9800000000000001E-3</v>
      </c>
      <c r="G94" s="1">
        <v>2.14355E-4</v>
      </c>
      <c r="H94" s="1">
        <v>6.41773E-4</v>
      </c>
      <c r="I94" s="1">
        <v>7.89765E-4</v>
      </c>
      <c r="J94" s="1">
        <v>2.51943E-5</v>
      </c>
      <c r="K94" s="1">
        <v>4.0112999999999998E-4</v>
      </c>
      <c r="L94">
        <v>1.6930000000000001E-2</v>
      </c>
      <c r="M94">
        <v>2.12E-2</v>
      </c>
      <c r="N94" s="1">
        <v>6.7184800000000001E-5</v>
      </c>
      <c r="O94" s="1">
        <v>1.35434E-4</v>
      </c>
    </row>
    <row r="95" spans="1:15" x14ac:dyDescent="0.4">
      <c r="A95">
        <v>3.2050000000000002E-2</v>
      </c>
      <c r="B95">
        <v>0.24762000000000001</v>
      </c>
      <c r="C95">
        <v>0.1235</v>
      </c>
      <c r="D95">
        <v>0.23946000000000001</v>
      </c>
      <c r="E95" s="1">
        <v>4.8590100000000001E-4</v>
      </c>
      <c r="F95">
        <v>5.0299999999999997E-3</v>
      </c>
      <c r="G95" s="1">
        <v>2.26827E-4</v>
      </c>
      <c r="H95" s="1">
        <v>6.4965300000000004E-4</v>
      </c>
      <c r="I95" s="1">
        <v>7.9781999999999997E-4</v>
      </c>
      <c r="J95" s="1">
        <v>3.5764099999999999E-5</v>
      </c>
      <c r="K95" s="1">
        <v>4.2540500000000001E-4</v>
      </c>
      <c r="L95">
        <v>1.6959999999999999E-2</v>
      </c>
      <c r="M95">
        <v>2.1069999999999998E-2</v>
      </c>
      <c r="N95" s="1">
        <v>5.4697999999999997E-5</v>
      </c>
      <c r="O95" s="1">
        <v>1.06424E-4</v>
      </c>
    </row>
    <row r="96" spans="1:15" x14ac:dyDescent="0.4">
      <c r="A96">
        <v>3.1960000000000002E-2</v>
      </c>
      <c r="B96">
        <v>0.24679999999999999</v>
      </c>
      <c r="C96">
        <v>0.12288</v>
      </c>
      <c r="D96">
        <v>0.23796</v>
      </c>
      <c r="E96" s="1">
        <v>5.0709699999999997E-4</v>
      </c>
      <c r="F96">
        <v>4.9300000000000004E-3</v>
      </c>
      <c r="G96" s="1">
        <v>1.92401E-4</v>
      </c>
      <c r="H96" s="1">
        <v>7.1345600000000001E-4</v>
      </c>
      <c r="I96" s="1">
        <v>8.1598800000000002E-4</v>
      </c>
      <c r="J96" s="1">
        <v>3.36634E-5</v>
      </c>
      <c r="K96" s="1">
        <v>4.4900300000000001E-4</v>
      </c>
      <c r="L96">
        <v>1.7309999999999999E-2</v>
      </c>
      <c r="M96">
        <v>2.1229999999999999E-2</v>
      </c>
      <c r="N96" s="1">
        <v>5.68069E-5</v>
      </c>
      <c r="O96" s="1">
        <v>1.35461E-4</v>
      </c>
    </row>
    <row r="97" spans="1:15" x14ac:dyDescent="0.4">
      <c r="A97">
        <v>3.1629999999999998E-2</v>
      </c>
      <c r="B97">
        <v>0.24665000000000001</v>
      </c>
      <c r="C97">
        <v>0.1222</v>
      </c>
      <c r="D97">
        <v>0.24037</v>
      </c>
      <c r="E97" s="1">
        <v>4.5243900000000001E-4</v>
      </c>
      <c r="F97">
        <v>4.9199999999999999E-3</v>
      </c>
      <c r="G97" s="1">
        <v>2.2965600000000001E-4</v>
      </c>
      <c r="H97" s="1">
        <v>6.4980099999999998E-4</v>
      </c>
      <c r="I97" s="1">
        <v>7.8772399999999995E-4</v>
      </c>
      <c r="J97" s="1">
        <v>2.7300800000000001E-5</v>
      </c>
      <c r="K97" s="1">
        <v>4.55451E-4</v>
      </c>
      <c r="L97">
        <v>1.7420000000000001E-2</v>
      </c>
      <c r="M97">
        <v>2.1069999999999998E-2</v>
      </c>
      <c r="N97" s="1">
        <v>9.2402600000000002E-5</v>
      </c>
      <c r="O97" s="1">
        <v>2.6126300000000002E-4</v>
      </c>
    </row>
    <row r="98" spans="1:15" x14ac:dyDescent="0.4">
      <c r="A98">
        <v>3.202E-2</v>
      </c>
      <c r="B98">
        <v>0.24732000000000001</v>
      </c>
      <c r="C98">
        <v>0.12368</v>
      </c>
      <c r="D98">
        <v>0.23818</v>
      </c>
      <c r="E98" s="1">
        <v>5.4499599999999996E-4</v>
      </c>
      <c r="F98">
        <v>4.7699999999999999E-3</v>
      </c>
      <c r="G98" s="1">
        <v>1.8049099999999999E-4</v>
      </c>
      <c r="H98" s="1">
        <v>6.1013199999999999E-4</v>
      </c>
      <c r="I98" s="1">
        <v>7.5946599999999998E-4</v>
      </c>
      <c r="J98" s="1">
        <v>1.26208E-5</v>
      </c>
      <c r="K98" s="1">
        <v>4.3081800000000002E-4</v>
      </c>
      <c r="L98">
        <v>1.7260000000000001E-2</v>
      </c>
      <c r="M98">
        <v>2.0809999999999999E-2</v>
      </c>
      <c r="N98" s="1">
        <v>7.7828400000000002E-5</v>
      </c>
      <c r="O98" s="1">
        <v>2.2256700000000001E-4</v>
      </c>
    </row>
    <row r="99" spans="1:15" x14ac:dyDescent="0.4">
      <c r="A99">
        <v>3.1370000000000002E-2</v>
      </c>
      <c r="B99">
        <v>0.24754000000000001</v>
      </c>
      <c r="C99">
        <v>0.12213</v>
      </c>
      <c r="D99">
        <v>0.23801</v>
      </c>
      <c r="E99" s="1">
        <v>4.9907399999999996E-4</v>
      </c>
      <c r="F99">
        <v>4.8199999999999996E-3</v>
      </c>
      <c r="G99" s="1">
        <v>2.2300900000000001E-4</v>
      </c>
      <c r="H99" s="1">
        <v>6.3892599999999995E-4</v>
      </c>
      <c r="I99" s="1">
        <v>8.5948999999999997E-4</v>
      </c>
      <c r="J99" s="1">
        <v>1.89145E-5</v>
      </c>
      <c r="K99" s="1">
        <v>4.15237E-4</v>
      </c>
      <c r="L99">
        <v>1.6709999999999999E-2</v>
      </c>
      <c r="M99">
        <v>2.086E-2</v>
      </c>
      <c r="N99" s="1">
        <v>7.7759500000000007E-5</v>
      </c>
      <c r="O99" s="1">
        <v>2.2257200000000001E-4</v>
      </c>
    </row>
    <row r="100" spans="1:15" x14ac:dyDescent="0.4">
      <c r="A100">
        <v>3.1859999999999999E-2</v>
      </c>
      <c r="B100">
        <v>0.24723999999999999</v>
      </c>
      <c r="C100">
        <v>0.12299</v>
      </c>
      <c r="D100">
        <v>0.23904</v>
      </c>
      <c r="E100" s="1">
        <v>4.6315499999999998E-4</v>
      </c>
      <c r="F100">
        <v>4.9300000000000004E-3</v>
      </c>
      <c r="G100" s="1">
        <v>2.1716300000000001E-4</v>
      </c>
      <c r="H100" s="1">
        <v>6.1934800000000003E-4</v>
      </c>
      <c r="I100" s="1">
        <v>7.8023700000000003E-4</v>
      </c>
      <c r="J100" s="1">
        <v>1.8907699999999999E-5</v>
      </c>
      <c r="K100" s="1">
        <v>4.16728E-4</v>
      </c>
      <c r="L100">
        <v>1.695E-2</v>
      </c>
      <c r="M100">
        <v>2.1049999999999999E-2</v>
      </c>
      <c r="N100" s="1">
        <v>5.6723199999999999E-5</v>
      </c>
      <c r="O100" s="1">
        <v>1.5483200000000001E-4</v>
      </c>
    </row>
    <row r="101" spans="1:15" x14ac:dyDescent="0.4">
      <c r="A101">
        <v>3.2129999999999999E-2</v>
      </c>
      <c r="B101">
        <v>0.24732000000000001</v>
      </c>
      <c r="C101">
        <v>0.12295</v>
      </c>
      <c r="D101">
        <v>0.23799000000000001</v>
      </c>
      <c r="E101" s="1">
        <v>4.7367600000000002E-4</v>
      </c>
      <c r="F101">
        <v>4.9899999999999996E-3</v>
      </c>
      <c r="G101" s="1">
        <v>2.74455E-4</v>
      </c>
      <c r="H101" s="1">
        <v>6.3782499999999996E-4</v>
      </c>
      <c r="I101" s="1">
        <v>8.41416E-4</v>
      </c>
      <c r="J101" s="1">
        <v>2.7350499999999998E-5</v>
      </c>
      <c r="K101" s="1">
        <v>4.6601200000000002E-4</v>
      </c>
      <c r="L101">
        <v>1.7069999999999998E-2</v>
      </c>
      <c r="M101">
        <v>2.104E-2</v>
      </c>
      <c r="N101" s="1">
        <v>7.9947699999999994E-5</v>
      </c>
      <c r="O101" s="1">
        <v>2.1288899999999999E-4</v>
      </c>
    </row>
    <row r="102" spans="1:15" x14ac:dyDescent="0.4">
      <c r="A102">
        <v>3.2160000000000001E-2</v>
      </c>
      <c r="B102">
        <v>0.24611</v>
      </c>
      <c r="C102">
        <v>0.12268</v>
      </c>
      <c r="D102">
        <v>0.23763000000000001</v>
      </c>
      <c r="E102" s="1">
        <v>4.2192800000000002E-4</v>
      </c>
      <c r="F102">
        <v>4.8700000000000002E-3</v>
      </c>
      <c r="G102" s="1">
        <v>2.5441E-4</v>
      </c>
      <c r="H102" s="1">
        <v>6.9003300000000005E-4</v>
      </c>
      <c r="I102" s="1">
        <v>7.7700000000000002E-4</v>
      </c>
      <c r="J102" s="1">
        <v>3.7835700000000001E-5</v>
      </c>
      <c r="K102" s="1">
        <v>4.7102199999999998E-4</v>
      </c>
      <c r="L102">
        <v>1.694E-2</v>
      </c>
      <c r="M102">
        <v>2.0809999999999999E-2</v>
      </c>
      <c r="N102" s="1">
        <v>1.05099E-4</v>
      </c>
      <c r="O102" s="1">
        <v>1.25792E-4</v>
      </c>
    </row>
    <row r="103" spans="1:15" x14ac:dyDescent="0.4">
      <c r="A103">
        <v>3.1829999999999997E-2</v>
      </c>
      <c r="B103">
        <v>0.2447</v>
      </c>
      <c r="C103">
        <v>0.1234</v>
      </c>
      <c r="D103">
        <v>0.23865</v>
      </c>
      <c r="E103" s="1">
        <v>4.9240500000000001E-4</v>
      </c>
      <c r="F103">
        <v>4.9100000000000003E-3</v>
      </c>
      <c r="G103" s="1">
        <v>2.64811E-4</v>
      </c>
      <c r="H103" s="1">
        <v>7.2064999999999998E-4</v>
      </c>
      <c r="I103" s="1">
        <v>8.6734300000000002E-4</v>
      </c>
      <c r="J103" s="1">
        <v>2.94172E-5</v>
      </c>
      <c r="K103" s="1">
        <v>4.2530600000000002E-4</v>
      </c>
      <c r="L103">
        <v>1.7000000000000001E-2</v>
      </c>
      <c r="M103">
        <v>2.1069999999999998E-2</v>
      </c>
      <c r="N103" s="1">
        <v>5.88344E-5</v>
      </c>
      <c r="O103" s="1">
        <v>1.83838E-4</v>
      </c>
    </row>
    <row r="104" spans="1:15" x14ac:dyDescent="0.4">
      <c r="A104">
        <v>3.211E-2</v>
      </c>
      <c r="B104">
        <v>0.24406</v>
      </c>
      <c r="C104">
        <v>0.12356</v>
      </c>
      <c r="D104">
        <v>0.23716999999999999</v>
      </c>
      <c r="E104" s="1">
        <v>5.49612E-4</v>
      </c>
      <c r="F104">
        <v>4.8700000000000002E-3</v>
      </c>
      <c r="G104" s="1">
        <v>2.68072E-4</v>
      </c>
      <c r="H104" s="1">
        <v>6.4169300000000004E-4</v>
      </c>
      <c r="I104" s="1">
        <v>8.6507700000000001E-4</v>
      </c>
      <c r="J104" s="1">
        <v>2.9482700000000001E-5</v>
      </c>
      <c r="K104" s="1">
        <v>4.55802E-4</v>
      </c>
      <c r="L104">
        <v>1.6990000000000002E-2</v>
      </c>
      <c r="M104">
        <v>2.1309999999999999E-2</v>
      </c>
      <c r="N104" s="1">
        <v>8.0024600000000006E-5</v>
      </c>
    </row>
    <row r="105" spans="1:15" x14ac:dyDescent="0.4">
      <c r="A105">
        <v>3.2059999999999998E-2</v>
      </c>
      <c r="B105">
        <v>0.24404999999999999</v>
      </c>
      <c r="C105">
        <v>0.1232</v>
      </c>
      <c r="D105">
        <v>0.23888000000000001</v>
      </c>
      <c r="E105" s="1">
        <v>4.7605E-4</v>
      </c>
      <c r="F105">
        <v>4.8599999999999997E-3</v>
      </c>
      <c r="G105" s="1">
        <v>2.2120199999999999E-4</v>
      </c>
      <c r="H105" s="1">
        <v>6.0567599999999998E-4</v>
      </c>
      <c r="I105" s="1">
        <v>7.9949299999999997E-4</v>
      </c>
      <c r="J105" s="1">
        <v>2.94868E-5</v>
      </c>
      <c r="K105" s="1">
        <v>4.3136200000000002E-4</v>
      </c>
      <c r="L105">
        <v>1.6670000000000001E-2</v>
      </c>
      <c r="M105">
        <v>2.0820000000000002E-2</v>
      </c>
      <c r="N105" s="1">
        <v>7.3717100000000006E-5</v>
      </c>
    </row>
    <row r="106" spans="1:15" x14ac:dyDescent="0.4">
      <c r="A106">
        <v>3.2030000000000003E-2</v>
      </c>
      <c r="B106">
        <v>0.24382000000000001</v>
      </c>
      <c r="C106">
        <v>0.12239999999999999</v>
      </c>
      <c r="D106">
        <v>0.23927000000000001</v>
      </c>
      <c r="E106" s="1">
        <v>4.7185599999999999E-4</v>
      </c>
      <c r="F106">
        <v>4.8599999999999997E-3</v>
      </c>
      <c r="G106" s="1">
        <v>2.5043500000000002E-4</v>
      </c>
      <c r="H106" s="1">
        <v>6.1023700000000002E-4</v>
      </c>
      <c r="I106" s="1">
        <v>7.6243999999999997E-4</v>
      </c>
      <c r="J106" s="1">
        <v>3.7873000000000001E-5</v>
      </c>
      <c r="K106" s="1">
        <v>4.4265899999999998E-4</v>
      </c>
      <c r="L106">
        <v>1.6760000000000001E-2</v>
      </c>
      <c r="M106">
        <v>2.0750000000000001E-2</v>
      </c>
      <c r="N106" s="1">
        <v>7.3641900000000004E-5</v>
      </c>
    </row>
    <row r="107" spans="1:15" x14ac:dyDescent="0.4">
      <c r="A107">
        <v>3.1989999999999998E-2</v>
      </c>
      <c r="B107">
        <v>0.24471999999999999</v>
      </c>
      <c r="C107">
        <v>0.12213</v>
      </c>
      <c r="D107">
        <v>0.23785999999999999</v>
      </c>
      <c r="E107" s="1">
        <v>4.7081199999999998E-4</v>
      </c>
      <c r="F107">
        <v>4.81E-3</v>
      </c>
      <c r="G107" s="1">
        <v>2.2107999999999999E-4</v>
      </c>
      <c r="H107" s="1">
        <v>6.5255499999999998E-4</v>
      </c>
      <c r="I107" s="1">
        <v>7.3376799999999999E-4</v>
      </c>
      <c r="J107" s="1">
        <v>1.2613799999999999E-5</v>
      </c>
      <c r="K107" s="1">
        <v>4.6049900000000001E-4</v>
      </c>
      <c r="L107">
        <v>1.7049999999999999E-2</v>
      </c>
      <c r="M107">
        <v>2.0789999999999999E-2</v>
      </c>
      <c r="N107" s="1">
        <v>6.5171400000000004E-5</v>
      </c>
    </row>
    <row r="108" spans="1:15" x14ac:dyDescent="0.4">
      <c r="A108">
        <v>3.1579999999999997E-2</v>
      </c>
      <c r="B108">
        <v>0.24221999999999999</v>
      </c>
      <c r="C108">
        <v>0.12333</v>
      </c>
      <c r="D108">
        <v>0.23810999999999999</v>
      </c>
      <c r="E108" s="1">
        <v>5.7352200000000003E-4</v>
      </c>
      <c r="F108">
        <v>5.0400000000000002E-3</v>
      </c>
      <c r="G108" s="1">
        <v>2.2766799999999999E-4</v>
      </c>
      <c r="H108" s="1">
        <v>6.7400900000000004E-4</v>
      </c>
      <c r="I108" s="1">
        <v>8.3217999999999996E-4</v>
      </c>
      <c r="J108" s="1">
        <v>2.7359400000000001E-5</v>
      </c>
      <c r="K108" s="1">
        <v>4.6381299999999999E-4</v>
      </c>
      <c r="L108">
        <v>1.7330000000000002E-2</v>
      </c>
      <c r="M108">
        <v>2.1190000000000001E-2</v>
      </c>
      <c r="N108" s="1">
        <v>7.9973600000000003E-5</v>
      </c>
    </row>
    <row r="109" spans="1:15" x14ac:dyDescent="0.4">
      <c r="A109">
        <v>3.1809999999999998E-2</v>
      </c>
      <c r="B109">
        <v>0.24278</v>
      </c>
      <c r="C109">
        <v>0.12295</v>
      </c>
      <c r="D109">
        <v>0.23777999999999999</v>
      </c>
      <c r="E109" s="1">
        <v>4.12913E-4</v>
      </c>
      <c r="F109">
        <v>4.9199999999999999E-3</v>
      </c>
      <c r="G109" s="1">
        <v>2.21957E-4</v>
      </c>
      <c r="H109" s="1">
        <v>7.1061099999999999E-4</v>
      </c>
      <c r="I109" s="1">
        <v>7.7611800000000001E-4</v>
      </c>
      <c r="J109" s="1">
        <v>4.2095999999999998E-5</v>
      </c>
      <c r="K109" s="1">
        <v>4.1364100000000002E-4</v>
      </c>
      <c r="L109">
        <v>1.694E-2</v>
      </c>
      <c r="M109">
        <v>2.1350000000000001E-2</v>
      </c>
      <c r="N109" s="1">
        <v>5.2620100000000001E-5</v>
      </c>
    </row>
    <row r="110" spans="1:15" x14ac:dyDescent="0.4">
      <c r="A110">
        <v>3.1859999999999999E-2</v>
      </c>
      <c r="B110">
        <v>0.24326</v>
      </c>
      <c r="C110">
        <v>0.12356</v>
      </c>
      <c r="D110">
        <v>0.23632</v>
      </c>
      <c r="E110" s="1">
        <v>4.8833999999999998E-4</v>
      </c>
      <c r="F110">
        <v>4.9699999999999996E-3</v>
      </c>
      <c r="G110" s="1">
        <v>2.0901700000000001E-4</v>
      </c>
      <c r="H110" s="1">
        <v>6.4266300000000002E-4</v>
      </c>
      <c r="I110" s="1">
        <v>8.2220999999999998E-4</v>
      </c>
      <c r="J110" s="1">
        <v>4.6374900000000002E-5</v>
      </c>
      <c r="K110" s="1">
        <v>4.3414700000000002E-4</v>
      </c>
      <c r="L110">
        <v>1.6959999999999999E-2</v>
      </c>
      <c r="M110">
        <v>2.1100000000000001E-2</v>
      </c>
      <c r="N110" s="1">
        <v>6.7454300000000002E-5</v>
      </c>
    </row>
    <row r="111" spans="1:15" x14ac:dyDescent="0.4">
      <c r="A111">
        <v>3.2059999999999998E-2</v>
      </c>
      <c r="B111">
        <v>0.24166000000000001</v>
      </c>
      <c r="C111">
        <v>0.12232</v>
      </c>
      <c r="D111">
        <v>0.23835000000000001</v>
      </c>
      <c r="E111" s="1">
        <v>4.2925800000000002E-4</v>
      </c>
      <c r="F111">
        <v>4.8999999999999998E-3</v>
      </c>
      <c r="G111" s="1">
        <v>2.07615E-4</v>
      </c>
      <c r="H111" s="1">
        <v>6.44445E-4</v>
      </c>
      <c r="I111" s="1">
        <v>8.2266499999999998E-4</v>
      </c>
      <c r="J111" s="1">
        <v>3.3677499999999997E-5</v>
      </c>
      <c r="K111" s="1">
        <v>4.55079E-4</v>
      </c>
      <c r="L111">
        <v>1.6889999999999999E-2</v>
      </c>
      <c r="M111">
        <v>2.103E-2</v>
      </c>
      <c r="N111" s="1">
        <v>5.2621099999999997E-5</v>
      </c>
    </row>
    <row r="112" spans="1:15" x14ac:dyDescent="0.4">
      <c r="A112">
        <v>3.1890000000000002E-2</v>
      </c>
      <c r="B112">
        <v>0.24151</v>
      </c>
      <c r="C112">
        <v>0.12247</v>
      </c>
      <c r="D112">
        <v>0.23826</v>
      </c>
      <c r="E112" s="1">
        <v>4.5525300000000003E-4</v>
      </c>
      <c r="F112">
        <v>4.7600000000000003E-3</v>
      </c>
      <c r="G112" s="1">
        <v>2.23248E-4</v>
      </c>
      <c r="H112" s="1">
        <v>6.4046700000000003E-4</v>
      </c>
      <c r="I112" s="1">
        <v>7.4031699999999999E-4</v>
      </c>
      <c r="J112" s="1">
        <v>2.1084300000000001E-5</v>
      </c>
      <c r="K112" s="1">
        <v>4.0977400000000001E-4</v>
      </c>
      <c r="L112">
        <v>1.6809999999999999E-2</v>
      </c>
      <c r="M112">
        <v>2.1170000000000001E-2</v>
      </c>
      <c r="N112" s="1">
        <v>8.0120300000000006E-5</v>
      </c>
    </row>
    <row r="113" spans="1:14" x14ac:dyDescent="0.4">
      <c r="A113">
        <v>3.1539999999999999E-2</v>
      </c>
      <c r="B113">
        <v>0.24193000000000001</v>
      </c>
      <c r="C113">
        <v>0.12348000000000001</v>
      </c>
      <c r="D113">
        <v>0.23849999999999999</v>
      </c>
      <c r="E113" s="1">
        <v>4.3885400000000002E-4</v>
      </c>
      <c r="F113">
        <v>4.9699999999999996E-3</v>
      </c>
      <c r="G113" s="1">
        <v>2.17216E-4</v>
      </c>
      <c r="H113" s="1">
        <v>6.1627399999999999E-4</v>
      </c>
      <c r="I113" s="1">
        <v>7.7994999999999996E-4</v>
      </c>
      <c r="J113" s="1">
        <v>2.7382899999999998E-5</v>
      </c>
      <c r="K113" s="1">
        <v>4.3349000000000003E-4</v>
      </c>
      <c r="L113">
        <v>1.704E-2</v>
      </c>
      <c r="M113">
        <v>2.087E-2</v>
      </c>
      <c r="N113" s="1">
        <v>6.3191300000000006E-5</v>
      </c>
    </row>
    <row r="114" spans="1:14" x14ac:dyDescent="0.4">
      <c r="A114">
        <v>3.1910000000000001E-2</v>
      </c>
      <c r="B114">
        <v>0.24149000000000001</v>
      </c>
      <c r="C114">
        <v>0.12295</v>
      </c>
      <c r="D114">
        <v>0.2369</v>
      </c>
      <c r="E114" s="1">
        <v>5.2146699999999996E-4</v>
      </c>
      <c r="F114">
        <v>5.0000000000000001E-3</v>
      </c>
      <c r="G114" s="1">
        <v>2.4423499999999998E-4</v>
      </c>
      <c r="H114" s="1">
        <v>6.3953600000000001E-4</v>
      </c>
      <c r="I114" s="1">
        <v>7.9478999999999997E-4</v>
      </c>
      <c r="J114" s="1">
        <v>2.3141799999999999E-5</v>
      </c>
      <c r="K114" s="1">
        <v>4.0037999999999999E-4</v>
      </c>
      <c r="L114">
        <v>1.669E-2</v>
      </c>
      <c r="M114">
        <v>2.121E-2</v>
      </c>
      <c r="N114" s="1">
        <v>9.0463499999999999E-5</v>
      </c>
    </row>
    <row r="115" spans="1:14" x14ac:dyDescent="0.4">
      <c r="A115">
        <v>3.1789999999999999E-2</v>
      </c>
      <c r="B115">
        <v>0.24187</v>
      </c>
      <c r="C115">
        <v>0.12192</v>
      </c>
      <c r="D115">
        <v>0.23863000000000001</v>
      </c>
      <c r="E115" s="1">
        <v>4.44912E-4</v>
      </c>
      <c r="F115">
        <v>4.8199999999999996E-3</v>
      </c>
      <c r="G115" s="1">
        <v>2.6303900000000001E-4</v>
      </c>
      <c r="H115" s="1">
        <v>5.9006E-4</v>
      </c>
      <c r="I115" s="1">
        <v>8.2237900000000004E-4</v>
      </c>
      <c r="J115" s="1">
        <v>6.0995500000000002E-5</v>
      </c>
      <c r="K115" s="1">
        <v>4.3962100000000001E-4</v>
      </c>
      <c r="L115">
        <v>1.6910000000000001E-2</v>
      </c>
      <c r="M115">
        <v>2.121E-2</v>
      </c>
      <c r="N115" s="1">
        <v>7.5718500000000004E-5</v>
      </c>
    </row>
    <row r="116" spans="1:14" x14ac:dyDescent="0.4">
      <c r="A116">
        <v>3.1699999999999999E-2</v>
      </c>
      <c r="B116">
        <v>0.24093000000000001</v>
      </c>
      <c r="C116">
        <v>0.12225999999999999</v>
      </c>
      <c r="D116">
        <v>0.23899000000000001</v>
      </c>
      <c r="E116" s="1">
        <v>4.5563899999999998E-4</v>
      </c>
      <c r="F116">
        <v>5.0099999999999997E-3</v>
      </c>
      <c r="G116" s="1">
        <v>2.24296E-4</v>
      </c>
      <c r="H116" s="1">
        <v>6.6952199999999998E-4</v>
      </c>
      <c r="I116" s="1">
        <v>7.9915300000000004E-4</v>
      </c>
      <c r="J116" s="1">
        <v>4.0001900000000001E-5</v>
      </c>
      <c r="K116" s="1">
        <v>4.62106E-4</v>
      </c>
      <c r="L116">
        <v>1.704E-2</v>
      </c>
      <c r="M116">
        <v>2.087E-2</v>
      </c>
      <c r="N116" s="1">
        <v>5.0528800000000003E-5</v>
      </c>
    </row>
    <row r="117" spans="1:14" x14ac:dyDescent="0.4">
      <c r="A117">
        <v>3.2160000000000001E-2</v>
      </c>
      <c r="B117">
        <v>0.24012</v>
      </c>
      <c r="C117">
        <v>0.12280000000000001</v>
      </c>
      <c r="D117">
        <v>0.23877000000000001</v>
      </c>
      <c r="E117" s="1">
        <v>5.2136299999999995E-4</v>
      </c>
      <c r="F117">
        <v>4.6800000000000001E-3</v>
      </c>
      <c r="G117" s="1">
        <v>2.7979300000000002E-4</v>
      </c>
      <c r="H117" s="1">
        <v>6.31148E-4</v>
      </c>
      <c r="I117" s="1">
        <v>8.1351100000000005E-4</v>
      </c>
      <c r="J117" s="1">
        <v>1.8921200000000001E-5</v>
      </c>
      <c r="K117" s="1">
        <v>4.4155000000000003E-4</v>
      </c>
      <c r="L117">
        <v>1.677E-2</v>
      </c>
      <c r="M117">
        <v>2.1139999999999999E-2</v>
      </c>
      <c r="N117" s="1">
        <v>7.5684800000000004E-5</v>
      </c>
    </row>
    <row r="118" spans="1:14" x14ac:dyDescent="0.4">
      <c r="A118">
        <v>3.1469999999999998E-2</v>
      </c>
      <c r="B118">
        <v>0.24213999999999999</v>
      </c>
      <c r="C118">
        <v>0.12252</v>
      </c>
      <c r="D118">
        <v>0.23865</v>
      </c>
      <c r="E118" s="1">
        <v>4.6519900000000002E-4</v>
      </c>
      <c r="F118">
        <v>4.8700000000000002E-3</v>
      </c>
      <c r="G118" s="1">
        <v>1.9949200000000001E-4</v>
      </c>
      <c r="H118" s="1">
        <v>6.5879700000000003E-4</v>
      </c>
      <c r="I118" s="1">
        <v>7.4701599999999998E-4</v>
      </c>
      <c r="J118" s="1">
        <v>4.2174500000000001E-5</v>
      </c>
      <c r="K118" s="1">
        <v>4.4391899999999998E-4</v>
      </c>
      <c r="L118">
        <v>1.6639999999999999E-2</v>
      </c>
      <c r="M118">
        <v>2.1059999999999999E-2</v>
      </c>
      <c r="N118" s="1">
        <v>5.4826900000000002E-5</v>
      </c>
    </row>
    <row r="119" spans="1:14" x14ac:dyDescent="0.4">
      <c r="A119">
        <v>3.1690000000000003E-2</v>
      </c>
      <c r="B119">
        <v>0.24124999999999999</v>
      </c>
      <c r="C119">
        <v>0.12228</v>
      </c>
      <c r="D119">
        <v>0.23743</v>
      </c>
      <c r="E119" s="1">
        <v>4.4181100000000002E-4</v>
      </c>
      <c r="F119">
        <v>5.1000000000000004E-3</v>
      </c>
      <c r="G119" s="1">
        <v>2.5102499999999999E-4</v>
      </c>
      <c r="H119" s="1">
        <v>6.6346799999999996E-4</v>
      </c>
      <c r="I119" s="1">
        <v>8.0980099999999997E-4</v>
      </c>
      <c r="J119" s="1">
        <v>2.9486299999999999E-5</v>
      </c>
      <c r="K119" s="1">
        <v>4.4326199999999999E-4</v>
      </c>
      <c r="L119">
        <v>1.6789999999999999E-2</v>
      </c>
      <c r="M119">
        <v>2.0840000000000001E-2</v>
      </c>
      <c r="N119" s="1">
        <v>8.6352899999999998E-5</v>
      </c>
    </row>
    <row r="120" spans="1:14" x14ac:dyDescent="0.4">
      <c r="A120">
        <v>3.2030000000000003E-2</v>
      </c>
      <c r="B120">
        <v>0.24007000000000001</v>
      </c>
      <c r="C120">
        <v>0.12366000000000001</v>
      </c>
      <c r="D120">
        <v>0.24001</v>
      </c>
      <c r="E120" s="1">
        <v>4.9464699999999997E-4</v>
      </c>
      <c r="F120">
        <v>4.8300000000000001E-3</v>
      </c>
      <c r="G120" s="1">
        <v>2.1333699999999999E-4</v>
      </c>
      <c r="H120" s="1">
        <v>6.0182400000000004E-4</v>
      </c>
      <c r="I120" s="1">
        <v>7.5405899999999996E-4</v>
      </c>
      <c r="J120" s="1">
        <v>3.3816399999999997E-5</v>
      </c>
      <c r="K120" s="1">
        <v>4.2964099999999997E-4</v>
      </c>
      <c r="L120">
        <v>1.7170000000000001E-2</v>
      </c>
      <c r="M120">
        <v>2.1149999999999999E-2</v>
      </c>
      <c r="N120" s="1">
        <v>7.8200499999999998E-5</v>
      </c>
    </row>
    <row r="121" spans="1:14" x14ac:dyDescent="0.4">
      <c r="A121">
        <v>3.1859999999999999E-2</v>
      </c>
      <c r="B121">
        <v>0.23966999999999999</v>
      </c>
      <c r="C121">
        <v>0.12225999999999999</v>
      </c>
      <c r="D121">
        <v>0.23757</v>
      </c>
      <c r="E121" s="1">
        <v>4.4483599999999999E-4</v>
      </c>
      <c r="F121">
        <v>4.8500000000000001E-3</v>
      </c>
      <c r="G121" s="1">
        <v>2.4802599999999999E-4</v>
      </c>
      <c r="H121" s="1">
        <v>6.9029900000000001E-4</v>
      </c>
      <c r="I121" s="1">
        <v>8.5364100000000004E-4</v>
      </c>
      <c r="J121" s="1">
        <v>3.3729100000000002E-5</v>
      </c>
      <c r="K121" s="1">
        <v>4.2504199999999999E-4</v>
      </c>
      <c r="L121">
        <v>1.7129999999999999E-2</v>
      </c>
      <c r="M121">
        <v>2.0729999999999998E-2</v>
      </c>
      <c r="N121" s="1">
        <v>7.1674299999999999E-5</v>
      </c>
    </row>
    <row r="122" spans="1:14" x14ac:dyDescent="0.4">
      <c r="A122">
        <v>3.2009999999999997E-2</v>
      </c>
      <c r="B122">
        <v>0.24188999999999999</v>
      </c>
      <c r="C122">
        <v>0.12314</v>
      </c>
      <c r="D122">
        <v>0.23851</v>
      </c>
      <c r="E122" s="1">
        <v>3.98904E-4</v>
      </c>
      <c r="F122">
        <v>5.0600000000000003E-3</v>
      </c>
      <c r="G122" s="1">
        <v>2.3868500000000001E-4</v>
      </c>
      <c r="H122" s="1">
        <v>6.8282100000000001E-4</v>
      </c>
      <c r="I122" s="1">
        <v>8.1511799999999998E-4</v>
      </c>
      <c r="J122" s="1">
        <v>2.7432599999999999E-5</v>
      </c>
      <c r="K122" s="1">
        <v>4.4045199999999998E-4</v>
      </c>
      <c r="L122">
        <v>1.6899999999999998E-2</v>
      </c>
      <c r="M122">
        <v>2.1149999999999999E-2</v>
      </c>
      <c r="N122" s="1">
        <v>7.1746899999999996E-5</v>
      </c>
    </row>
    <row r="123" spans="1:14" x14ac:dyDescent="0.4">
      <c r="A123">
        <v>3.211E-2</v>
      </c>
      <c r="B123">
        <v>0.24154</v>
      </c>
      <c r="C123">
        <v>0.12211</v>
      </c>
      <c r="D123">
        <v>0.23835999999999999</v>
      </c>
      <c r="E123" s="1">
        <v>4.7415700000000001E-4</v>
      </c>
      <c r="F123">
        <v>5.0699999999999999E-3</v>
      </c>
      <c r="G123" s="1">
        <v>2.09738E-4</v>
      </c>
      <c r="H123" s="1">
        <v>6.7005500000000002E-4</v>
      </c>
      <c r="I123" s="1">
        <v>7.3265099999999996E-4</v>
      </c>
      <c r="J123" s="1">
        <v>3.1556200000000001E-5</v>
      </c>
      <c r="K123" s="1">
        <v>4.5466799999999998E-4</v>
      </c>
      <c r="L123">
        <v>1.6959999999999999E-2</v>
      </c>
      <c r="M123">
        <v>2.0899999999999998E-2</v>
      </c>
      <c r="N123" s="1">
        <v>8.4149900000000006E-5</v>
      </c>
    </row>
    <row r="124" spans="1:14" x14ac:dyDescent="0.4">
      <c r="A124">
        <v>3.1890000000000002E-2</v>
      </c>
      <c r="B124">
        <v>0.24168000000000001</v>
      </c>
      <c r="C124">
        <v>0.12307</v>
      </c>
      <c r="D124">
        <v>0.23783000000000001</v>
      </c>
      <c r="E124" s="1">
        <v>4.8000099999999997E-4</v>
      </c>
      <c r="F124">
        <v>4.9100000000000003E-3</v>
      </c>
      <c r="G124" s="1">
        <v>1.9939400000000001E-4</v>
      </c>
      <c r="H124" s="1">
        <v>6.9374200000000001E-4</v>
      </c>
      <c r="I124" s="1">
        <v>8.3447999999999997E-4</v>
      </c>
      <c r="J124" s="1">
        <v>3.1616199999999997E-5</v>
      </c>
      <c r="K124" s="1">
        <v>4.7358699999999998E-4</v>
      </c>
      <c r="L124">
        <v>1.6959999999999999E-2</v>
      </c>
      <c r="M124">
        <v>2.1190000000000001E-2</v>
      </c>
      <c r="N124" s="1">
        <v>5.9016900000000001E-5</v>
      </c>
    </row>
    <row r="125" spans="1:14" x14ac:dyDescent="0.4">
      <c r="A125">
        <v>3.1989999999999998E-2</v>
      </c>
      <c r="B125">
        <v>0.24149000000000001</v>
      </c>
      <c r="C125">
        <v>0.12253</v>
      </c>
      <c r="D125">
        <v>0.23882999999999999</v>
      </c>
      <c r="E125" s="1">
        <v>4.6553700000000003E-4</v>
      </c>
      <c r="F125">
        <v>5.0499999999999998E-3</v>
      </c>
      <c r="G125" s="1">
        <v>2.6109100000000002E-4</v>
      </c>
      <c r="H125" s="1">
        <v>6.5990700000000005E-4</v>
      </c>
      <c r="I125" s="1">
        <v>8.1208400000000003E-4</v>
      </c>
      <c r="J125" s="1">
        <v>2.73977E-5</v>
      </c>
      <c r="L125">
        <v>1.6920000000000001E-2</v>
      </c>
      <c r="M125">
        <v>2.0580000000000001E-2</v>
      </c>
      <c r="N125" s="1">
        <v>8.0085600000000005E-5</v>
      </c>
    </row>
    <row r="126" spans="1:14" x14ac:dyDescent="0.4">
      <c r="A126">
        <v>3.1539999999999999E-2</v>
      </c>
      <c r="B126">
        <v>0.24082999999999999</v>
      </c>
      <c r="C126">
        <v>0.12246</v>
      </c>
      <c r="D126">
        <v>0.23780999999999999</v>
      </c>
      <c r="E126" s="1">
        <v>4.8491700000000002E-4</v>
      </c>
      <c r="F126">
        <v>4.8900000000000002E-3</v>
      </c>
      <c r="G126" s="1">
        <v>2.27958E-4</v>
      </c>
      <c r="H126" s="1">
        <v>6.7946900000000004E-4</v>
      </c>
      <c r="I126" s="1">
        <v>8.3156699999999996E-4</v>
      </c>
      <c r="J126" s="1">
        <v>2.73819E-5</v>
      </c>
      <c r="L126">
        <v>1.6879999999999999E-2</v>
      </c>
      <c r="M126">
        <v>2.0709999999999999E-2</v>
      </c>
      <c r="N126" s="1">
        <v>7.3720400000000007E-5</v>
      </c>
    </row>
    <row r="127" spans="1:14" x14ac:dyDescent="0.4">
      <c r="A127">
        <v>3.2059999999999998E-2</v>
      </c>
      <c r="B127">
        <v>0.24110000000000001</v>
      </c>
      <c r="C127">
        <v>0.12275999999999999</v>
      </c>
      <c r="D127">
        <v>0.23830000000000001</v>
      </c>
      <c r="E127" s="1">
        <v>5.2147700000000001E-4</v>
      </c>
      <c r="F127">
        <v>4.8599999999999997E-3</v>
      </c>
      <c r="G127" s="1">
        <v>2.6537700000000002E-4</v>
      </c>
      <c r="H127" s="1">
        <v>7.1445199999999997E-4</v>
      </c>
      <c r="I127" s="1">
        <v>8.5534999999999995E-4</v>
      </c>
      <c r="J127" s="1">
        <v>4.0119E-5</v>
      </c>
      <c r="L127">
        <v>1.687E-2</v>
      </c>
      <c r="M127">
        <v>2.1180000000000001E-2</v>
      </c>
      <c r="N127" s="1">
        <v>7.17919E-5</v>
      </c>
    </row>
    <row r="128" spans="1:14" x14ac:dyDescent="0.4">
      <c r="A128">
        <v>3.1399999999999997E-2</v>
      </c>
      <c r="B128">
        <v>0.24067</v>
      </c>
      <c r="C128">
        <v>0.12345</v>
      </c>
      <c r="D128">
        <v>0.23952999999999999</v>
      </c>
      <c r="E128" s="1">
        <v>5.1875999999999995E-4</v>
      </c>
      <c r="F128">
        <v>4.7999999999999996E-3</v>
      </c>
      <c r="G128" s="1">
        <v>2.4643799999999997E-4</v>
      </c>
      <c r="H128" s="1">
        <v>6.6575200000000003E-4</v>
      </c>
      <c r="I128" s="1">
        <v>7.6817599999999997E-4</v>
      </c>
      <c r="J128" s="1">
        <v>1.8984800000000002E-5</v>
      </c>
      <c r="L128">
        <v>1.729E-2</v>
      </c>
      <c r="M128">
        <v>2.1149999999999999E-2</v>
      </c>
      <c r="N128" s="1">
        <v>7.3829800000000002E-5</v>
      </c>
    </row>
    <row r="129" spans="1:14" x14ac:dyDescent="0.4">
      <c r="A129">
        <v>3.1829999999999997E-2</v>
      </c>
      <c r="B129">
        <v>0.24121000000000001</v>
      </c>
      <c r="C129">
        <v>0.12298000000000001</v>
      </c>
      <c r="D129">
        <v>0.23755000000000001</v>
      </c>
      <c r="E129" s="1">
        <v>5.1969699999999995E-4</v>
      </c>
      <c r="F129">
        <v>5.11E-3</v>
      </c>
      <c r="G129" s="1">
        <v>2.22034E-4</v>
      </c>
      <c r="H129" s="1">
        <v>6.1743300000000002E-4</v>
      </c>
      <c r="I129" s="1">
        <v>7.8350100000000003E-4</v>
      </c>
      <c r="J129" s="1">
        <v>3.9978300000000003E-5</v>
      </c>
      <c r="L129">
        <v>1.6760000000000001E-2</v>
      </c>
      <c r="M129">
        <v>2.0979999999999999E-2</v>
      </c>
      <c r="N129" s="1">
        <v>7.1540100000000003E-5</v>
      </c>
    </row>
    <row r="130" spans="1:14" x14ac:dyDescent="0.4">
      <c r="A130">
        <v>3.2000000000000001E-2</v>
      </c>
      <c r="B130">
        <v>0.24263000000000001</v>
      </c>
      <c r="C130">
        <v>0.12149</v>
      </c>
      <c r="D130">
        <v>0.2382</v>
      </c>
      <c r="E130" s="1">
        <v>5.2022199999999998E-4</v>
      </c>
      <c r="F130">
        <v>4.9300000000000004E-3</v>
      </c>
      <c r="G130" s="1">
        <v>2.5336500000000002E-4</v>
      </c>
      <c r="H130" s="1">
        <v>6.6626200000000004E-4</v>
      </c>
      <c r="I130" s="1">
        <v>8.1826700000000002E-4</v>
      </c>
      <c r="J130" s="1">
        <v>3.7928600000000001E-5</v>
      </c>
      <c r="L130">
        <v>1.72E-2</v>
      </c>
      <c r="M130">
        <v>2.0660000000000001E-2</v>
      </c>
      <c r="N130" s="1">
        <v>5.47857E-5</v>
      </c>
    </row>
    <row r="131" spans="1:14" x14ac:dyDescent="0.4">
      <c r="A131">
        <v>3.1510000000000003E-2</v>
      </c>
      <c r="B131">
        <v>0.24292</v>
      </c>
      <c r="C131">
        <v>0.12325999999999999</v>
      </c>
      <c r="D131">
        <v>0.23801</v>
      </c>
      <c r="E131" s="1">
        <v>5.4797600000000004E-4</v>
      </c>
      <c r="F131">
        <v>4.7999999999999996E-3</v>
      </c>
      <c r="G131" s="1">
        <v>2.2676099999999999E-4</v>
      </c>
      <c r="H131" s="1">
        <v>7.1538400000000001E-4</v>
      </c>
      <c r="I131" s="1">
        <v>7.8365100000000001E-4</v>
      </c>
      <c r="J131" s="1">
        <v>2.9554099999999999E-5</v>
      </c>
      <c r="L131">
        <v>1.686E-2</v>
      </c>
      <c r="M131">
        <v>2.0709999999999999E-2</v>
      </c>
      <c r="N131" s="1">
        <v>8.2329400000000005E-5</v>
      </c>
    </row>
    <row r="132" spans="1:14" x14ac:dyDescent="0.4">
      <c r="A132">
        <v>3.2300000000000002E-2</v>
      </c>
      <c r="B132">
        <v>0.24451000000000001</v>
      </c>
      <c r="C132">
        <v>0.12198000000000001</v>
      </c>
      <c r="D132">
        <v>0.23885999999999999</v>
      </c>
      <c r="E132" s="1">
        <v>4.58622E-4</v>
      </c>
      <c r="F132">
        <v>4.9800000000000001E-3</v>
      </c>
      <c r="G132" s="1">
        <v>2.2191100000000001E-4</v>
      </c>
      <c r="H132" s="1">
        <v>6.7542700000000004E-4</v>
      </c>
      <c r="I132" s="1">
        <v>7.8491699999999999E-4</v>
      </c>
      <c r="J132" s="1">
        <v>4.8471099999999997E-5</v>
      </c>
      <c r="L132">
        <v>1.7180000000000001E-2</v>
      </c>
      <c r="M132">
        <v>2.1319999999999999E-2</v>
      </c>
      <c r="N132" s="1">
        <v>8.8512399999999996E-5</v>
      </c>
    </row>
    <row r="133" spans="1:14" x14ac:dyDescent="0.4">
      <c r="A133">
        <v>3.159E-2</v>
      </c>
      <c r="B133">
        <v>0.24246000000000001</v>
      </c>
      <c r="C133">
        <v>0.12235</v>
      </c>
      <c r="D133">
        <v>0.23809</v>
      </c>
      <c r="E133" s="1">
        <v>4.9022300000000003E-4</v>
      </c>
      <c r="F133">
        <v>5.0000000000000001E-3</v>
      </c>
      <c r="G133" s="1">
        <v>2.8431700000000002E-4</v>
      </c>
      <c r="H133" s="1">
        <v>6.6179499999999996E-4</v>
      </c>
      <c r="I133" s="1">
        <v>8.2795299999999998E-4</v>
      </c>
      <c r="J133" s="1">
        <v>4.2244199999999998E-5</v>
      </c>
      <c r="L133">
        <v>1.6910000000000001E-2</v>
      </c>
      <c r="M133">
        <v>2.1149999999999999E-2</v>
      </c>
      <c r="N133" s="1">
        <v>8.6600600000000006E-5</v>
      </c>
    </row>
    <row r="134" spans="1:14" x14ac:dyDescent="0.4">
      <c r="A134">
        <v>3.1780000000000003E-2</v>
      </c>
      <c r="B134">
        <v>0.24295</v>
      </c>
      <c r="C134">
        <v>0.12297</v>
      </c>
      <c r="D134">
        <v>0.23834</v>
      </c>
      <c r="E134" s="1">
        <v>4.5151300000000001E-4</v>
      </c>
      <c r="F134">
        <v>4.9500000000000004E-3</v>
      </c>
      <c r="G134" s="1">
        <v>2.18004E-4</v>
      </c>
      <c r="H134" s="1">
        <v>6.7235600000000004E-4</v>
      </c>
      <c r="I134" s="1">
        <v>8.5391999999999998E-4</v>
      </c>
      <c r="J134" s="1">
        <v>3.5843999999999998E-5</v>
      </c>
      <c r="L134">
        <v>1.712E-2</v>
      </c>
      <c r="M134">
        <v>2.1000000000000001E-2</v>
      </c>
      <c r="N134" s="1">
        <v>8.2230400000000005E-5</v>
      </c>
    </row>
    <row r="135" spans="1:14" x14ac:dyDescent="0.4">
      <c r="A135">
        <v>3.1949999999999999E-2</v>
      </c>
      <c r="B135">
        <v>0.24113000000000001</v>
      </c>
      <c r="C135">
        <v>0.12262000000000001</v>
      </c>
      <c r="D135">
        <v>0.23796</v>
      </c>
      <c r="E135" s="1">
        <v>4.4172900000000003E-4</v>
      </c>
      <c r="F135">
        <v>4.8399999999999997E-3</v>
      </c>
      <c r="G135" s="1">
        <v>2.4687899999999998E-4</v>
      </c>
      <c r="H135" s="1">
        <v>6.9127299999999995E-4</v>
      </c>
      <c r="I135" s="1">
        <v>8.6586599999999997E-4</v>
      </c>
      <c r="J135" s="1">
        <v>2.7475400000000001E-5</v>
      </c>
      <c r="L135">
        <v>1.686E-2</v>
      </c>
      <c r="M135">
        <v>2.0820000000000002E-2</v>
      </c>
      <c r="N135" s="1">
        <v>7.6085800000000003E-5</v>
      </c>
    </row>
    <row r="136" spans="1:14" x14ac:dyDescent="0.4">
      <c r="A136">
        <v>3.227E-2</v>
      </c>
      <c r="B136">
        <v>0.24212</v>
      </c>
      <c r="C136">
        <v>0.12368</v>
      </c>
      <c r="D136">
        <v>0.23880000000000001</v>
      </c>
      <c r="E136" s="1">
        <v>5.0228399999999998E-4</v>
      </c>
      <c r="F136">
        <v>4.9500000000000004E-3</v>
      </c>
      <c r="G136" s="1">
        <v>2.4925099999999998E-4</v>
      </c>
      <c r="H136" s="1">
        <v>6.3117900000000005E-4</v>
      </c>
      <c r="I136" s="1">
        <v>8.1740600000000001E-4</v>
      </c>
      <c r="J136" s="1">
        <v>2.95777E-5</v>
      </c>
      <c r="L136">
        <v>1.694E-2</v>
      </c>
      <c r="M136">
        <v>2.0729999999999998E-2</v>
      </c>
      <c r="N136" s="1">
        <v>6.9718899999999994E-5</v>
      </c>
    </row>
    <row r="137" spans="1:14" x14ac:dyDescent="0.4">
      <c r="A137">
        <v>3.1609999999999999E-2</v>
      </c>
      <c r="B137">
        <v>0.24471999999999999</v>
      </c>
      <c r="C137">
        <v>0.12235</v>
      </c>
      <c r="D137">
        <v>0.23763000000000001</v>
      </c>
      <c r="E137" s="1">
        <v>5.1050800000000001E-4</v>
      </c>
      <c r="F137">
        <v>5.0400000000000002E-3</v>
      </c>
      <c r="G137" s="1">
        <v>2.10235E-4</v>
      </c>
      <c r="H137" s="1">
        <v>6.2870099999999996E-4</v>
      </c>
      <c r="I137" s="1">
        <v>7.5217000000000003E-4</v>
      </c>
      <c r="J137" s="1">
        <v>4.2222499999999998E-5</v>
      </c>
      <c r="L137">
        <v>1.702E-2</v>
      </c>
      <c r="M137">
        <v>2.104E-2</v>
      </c>
      <c r="N137" s="1">
        <v>7.3889399999999998E-5</v>
      </c>
    </row>
    <row r="138" spans="1:14" x14ac:dyDescent="0.4">
      <c r="A138">
        <v>3.1640000000000001E-2</v>
      </c>
      <c r="B138">
        <v>0.24210000000000001</v>
      </c>
      <c r="C138">
        <v>0.12334000000000001</v>
      </c>
      <c r="D138">
        <v>0.23863000000000001</v>
      </c>
      <c r="E138" s="1">
        <v>4.8179000000000001E-4</v>
      </c>
      <c r="F138">
        <v>4.9199999999999999E-3</v>
      </c>
      <c r="G138" s="1">
        <v>2.2030500000000001E-4</v>
      </c>
      <c r="H138" s="1">
        <v>6.3766599999999995E-4</v>
      </c>
      <c r="I138" s="1">
        <v>8.5069500000000005E-4</v>
      </c>
      <c r="J138" s="1">
        <v>2.1117499999999999E-5</v>
      </c>
      <c r="L138">
        <v>1.7270000000000001E-2</v>
      </c>
      <c r="M138">
        <v>2.0590000000000001E-2</v>
      </c>
      <c r="N138" s="1">
        <v>6.1240699999999998E-5</v>
      </c>
    </row>
    <row r="139" spans="1:14" x14ac:dyDescent="0.4">
      <c r="A139">
        <v>3.2120000000000003E-2</v>
      </c>
      <c r="B139">
        <v>0.24376</v>
      </c>
      <c r="C139">
        <v>0.12335</v>
      </c>
      <c r="D139">
        <v>0.23824000000000001</v>
      </c>
      <c r="E139" s="1">
        <v>5.27598E-4</v>
      </c>
      <c r="F139">
        <v>4.9699999999999996E-3</v>
      </c>
      <c r="G139" s="1">
        <v>2.5947500000000001E-4</v>
      </c>
      <c r="H139" s="1">
        <v>6.5252500000000005E-4</v>
      </c>
      <c r="I139" s="1">
        <v>7.8615800000000002E-4</v>
      </c>
      <c r="J139" s="1">
        <v>3.3821E-5</v>
      </c>
      <c r="L139">
        <v>1.7270000000000001E-2</v>
      </c>
      <c r="M139">
        <v>2.0930000000000001E-2</v>
      </c>
      <c r="N139" s="1">
        <v>1.09918E-4</v>
      </c>
    </row>
    <row r="140" spans="1:14" x14ac:dyDescent="0.4">
      <c r="A140">
        <v>3.1870000000000002E-2</v>
      </c>
      <c r="B140">
        <v>0.24242</v>
      </c>
      <c r="C140">
        <v>0.12228</v>
      </c>
      <c r="D140">
        <v>0.23863999999999999</v>
      </c>
      <c r="E140" s="1">
        <v>4.8328299999999999E-4</v>
      </c>
      <c r="F140">
        <v>4.8500000000000001E-3</v>
      </c>
      <c r="G140" s="1">
        <v>2.4494499999999999E-4</v>
      </c>
      <c r="H140" s="1">
        <v>6.9605899999999996E-4</v>
      </c>
      <c r="I140" s="1">
        <v>8.2958900000000004E-4</v>
      </c>
      <c r="J140" s="1">
        <v>2.9579800000000001E-5</v>
      </c>
      <c r="L140">
        <v>1.6959999999999999E-2</v>
      </c>
      <c r="M140">
        <v>2.0930000000000001E-2</v>
      </c>
      <c r="N140" s="1">
        <v>8.4513700000000004E-5</v>
      </c>
    </row>
    <row r="141" spans="1:14" x14ac:dyDescent="0.4">
      <c r="A141">
        <v>3.218E-2</v>
      </c>
      <c r="B141">
        <v>0.24464</v>
      </c>
      <c r="C141">
        <v>0.12275</v>
      </c>
      <c r="D141">
        <v>0.23627000000000001</v>
      </c>
      <c r="E141" s="1">
        <v>5.3490099999999995E-4</v>
      </c>
      <c r="F141">
        <v>5.1700000000000001E-3</v>
      </c>
      <c r="G141" s="1">
        <v>2.2684300000000001E-4</v>
      </c>
      <c r="H141" s="1">
        <v>6.2825299999999995E-4</v>
      </c>
      <c r="I141" s="1">
        <v>7.2348599999999996E-4</v>
      </c>
      <c r="J141" s="1">
        <v>4.0229399999999998E-5</v>
      </c>
      <c r="L141">
        <v>1.7080000000000001E-2</v>
      </c>
      <c r="M141">
        <v>2.0809999999999999E-2</v>
      </c>
      <c r="N141" s="1">
        <v>6.3520200000000002E-5</v>
      </c>
    </row>
    <row r="142" spans="1:14" x14ac:dyDescent="0.4">
      <c r="A142">
        <v>3.177E-2</v>
      </c>
      <c r="B142">
        <v>0.24312</v>
      </c>
      <c r="C142">
        <v>0.12239</v>
      </c>
      <c r="D142">
        <v>0.23608999999999999</v>
      </c>
      <c r="E142" s="1">
        <v>4.4440899999999999E-4</v>
      </c>
      <c r="F142">
        <v>4.7499999999999999E-3</v>
      </c>
      <c r="G142" s="1">
        <v>2.2635600000000001E-4</v>
      </c>
      <c r="H142" s="1">
        <v>6.4559999999999997E-4</v>
      </c>
      <c r="I142" s="1">
        <v>8.45665E-4</v>
      </c>
      <c r="J142" s="1">
        <v>1.26596E-5</v>
      </c>
      <c r="L142">
        <v>1.6959999999999999E-2</v>
      </c>
      <c r="M142">
        <v>2.102E-2</v>
      </c>
      <c r="N142" s="1">
        <v>4.6418500000000003E-5</v>
      </c>
    </row>
    <row r="143" spans="1:14" x14ac:dyDescent="0.4">
      <c r="A143">
        <v>3.209E-2</v>
      </c>
      <c r="B143">
        <v>0.24421999999999999</v>
      </c>
      <c r="C143">
        <v>0.12342</v>
      </c>
      <c r="D143">
        <v>0.23679</v>
      </c>
      <c r="E143" s="1">
        <v>4.8603600000000002E-4</v>
      </c>
      <c r="F143">
        <v>4.9100000000000003E-3</v>
      </c>
      <c r="G143" s="1">
        <v>2.37638E-4</v>
      </c>
      <c r="H143" s="1">
        <v>6.3304599999999996E-4</v>
      </c>
      <c r="I143" s="1">
        <v>8.1229000000000002E-4</v>
      </c>
      <c r="J143" s="1">
        <v>2.9652400000000001E-5</v>
      </c>
      <c r="L143">
        <v>1.694E-2</v>
      </c>
      <c r="M143">
        <v>2.1190000000000001E-2</v>
      </c>
      <c r="N143" s="1">
        <v>7.8367099999999997E-5</v>
      </c>
    </row>
    <row r="144" spans="1:14" x14ac:dyDescent="0.4">
      <c r="A144">
        <v>3.2129999999999999E-2</v>
      </c>
      <c r="B144">
        <v>0.24329999999999999</v>
      </c>
      <c r="C144">
        <v>0.12214999999999999</v>
      </c>
      <c r="D144">
        <v>0.23794999999999999</v>
      </c>
      <c r="E144" s="1">
        <v>3.8051699999999998E-4</v>
      </c>
      <c r="F144">
        <v>5.0499999999999998E-3</v>
      </c>
      <c r="G144" s="1">
        <v>2.18445E-4</v>
      </c>
      <c r="H144" s="1">
        <v>6.7517E-4</v>
      </c>
      <c r="I144" s="1">
        <v>8.2157599999999997E-4</v>
      </c>
      <c r="J144" s="1">
        <v>3.1735200000000001E-5</v>
      </c>
      <c r="L144">
        <v>1.7260000000000001E-2</v>
      </c>
      <c r="M144">
        <v>2.1080000000000002E-2</v>
      </c>
      <c r="N144" s="1">
        <v>6.7701700000000003E-5</v>
      </c>
    </row>
    <row r="145" spans="1:14" x14ac:dyDescent="0.4">
      <c r="A145">
        <v>3.2059999999999998E-2</v>
      </c>
      <c r="B145">
        <v>0.24385999999999999</v>
      </c>
      <c r="C145">
        <v>0.12239999999999999</v>
      </c>
      <c r="D145">
        <v>0.23799000000000001</v>
      </c>
      <c r="E145" s="1">
        <v>5.2403699999999998E-4</v>
      </c>
      <c r="F145">
        <v>4.9300000000000004E-3</v>
      </c>
      <c r="G145" s="1">
        <v>2.05563E-4</v>
      </c>
      <c r="H145" s="1">
        <v>6.3874899999999998E-4</v>
      </c>
      <c r="I145" s="1">
        <v>7.9381199999999997E-4</v>
      </c>
      <c r="J145" s="1">
        <v>3.1812600000000001E-5</v>
      </c>
      <c r="L145">
        <v>1.712E-2</v>
      </c>
      <c r="M145">
        <v>2.0959999999999999E-2</v>
      </c>
      <c r="N145" s="1">
        <v>5.7262700000000003E-5</v>
      </c>
    </row>
    <row r="146" spans="1:14" x14ac:dyDescent="0.4">
      <c r="A146">
        <v>3.193E-2</v>
      </c>
      <c r="B146">
        <v>0.24267</v>
      </c>
      <c r="C146">
        <v>0.12408</v>
      </c>
      <c r="D146">
        <v>0.23802999999999999</v>
      </c>
      <c r="E146" s="1">
        <v>4.8620899999999998E-4</v>
      </c>
      <c r="F146">
        <v>4.8999999999999998E-3</v>
      </c>
      <c r="G146" s="1">
        <v>2.3721500000000001E-4</v>
      </c>
      <c r="H146" s="1">
        <v>6.3832600000000004E-4</v>
      </c>
      <c r="I146" s="1">
        <v>7.94709E-4</v>
      </c>
      <c r="J146" s="1">
        <v>3.8075399999999998E-5</v>
      </c>
      <c r="L146">
        <v>1.7170000000000001E-2</v>
      </c>
      <c r="M146">
        <v>2.0729999999999998E-2</v>
      </c>
      <c r="N146" s="1">
        <v>6.3459000000000003E-5</v>
      </c>
    </row>
    <row r="147" spans="1:14" x14ac:dyDescent="0.4">
      <c r="A147">
        <v>3.1539999999999999E-2</v>
      </c>
      <c r="B147">
        <v>0.24565000000000001</v>
      </c>
      <c r="C147">
        <v>0.12411999999999999</v>
      </c>
      <c r="D147">
        <v>0.23927999999999999</v>
      </c>
      <c r="E147" s="1">
        <v>4.8272000000000001E-4</v>
      </c>
      <c r="F147">
        <v>5.0400000000000002E-3</v>
      </c>
      <c r="G147" s="1">
        <v>2.0229199999999999E-4</v>
      </c>
      <c r="H147" s="1">
        <v>6.4446399999999997E-4</v>
      </c>
      <c r="I147" s="1">
        <v>7.5376800000000004E-4</v>
      </c>
      <c r="J147" s="1">
        <v>2.75086E-5</v>
      </c>
      <c r="L147">
        <v>1.7260000000000001E-2</v>
      </c>
      <c r="M147">
        <v>2.0979999999999999E-2</v>
      </c>
      <c r="N147" s="1">
        <v>6.3481300000000005E-5</v>
      </c>
    </row>
    <row r="148" spans="1:14" x14ac:dyDescent="0.4">
      <c r="A148">
        <v>3.2329999999999998E-2</v>
      </c>
      <c r="B148">
        <v>0.24265999999999999</v>
      </c>
      <c r="C148">
        <v>0.12163</v>
      </c>
      <c r="D148">
        <v>0.23723</v>
      </c>
      <c r="E148" s="1">
        <v>5.1989600000000005E-4</v>
      </c>
      <c r="F148">
        <v>4.8500000000000001E-3</v>
      </c>
      <c r="G148" s="1">
        <v>2.08307E-4</v>
      </c>
      <c r="H148" s="1">
        <v>6.5792300000000004E-4</v>
      </c>
      <c r="I148" s="1">
        <v>8.6254699999999997E-4</v>
      </c>
      <c r="J148" s="1">
        <v>4.0162800000000001E-5</v>
      </c>
      <c r="L148">
        <v>1.712E-2</v>
      </c>
      <c r="M148">
        <v>2.1190000000000001E-2</v>
      </c>
      <c r="N148" s="1">
        <v>8.0325699999999996E-5</v>
      </c>
    </row>
    <row r="149" spans="1:14" x14ac:dyDescent="0.4">
      <c r="A149">
        <v>3.2050000000000002E-2</v>
      </c>
      <c r="B149">
        <v>0.24607999999999999</v>
      </c>
      <c r="C149">
        <v>0.12238</v>
      </c>
      <c r="D149">
        <v>0.23743</v>
      </c>
      <c r="E149" s="1">
        <v>4.6174600000000002E-4</v>
      </c>
      <c r="F149">
        <v>5.0099999999999997E-3</v>
      </c>
      <c r="G149" s="1">
        <v>2.75746E-4</v>
      </c>
      <c r="H149" s="1">
        <v>7.0288000000000002E-4</v>
      </c>
      <c r="I149" s="1">
        <v>8.38049E-4</v>
      </c>
      <c r="J149" s="1">
        <v>4.6594300000000002E-5</v>
      </c>
      <c r="L149">
        <v>1.7010000000000001E-2</v>
      </c>
      <c r="M149">
        <v>2.068E-2</v>
      </c>
      <c r="N149" s="1">
        <v>8.0481000000000004E-5</v>
      </c>
    </row>
    <row r="150" spans="1:14" x14ac:dyDescent="0.4">
      <c r="A150">
        <v>3.193E-2</v>
      </c>
      <c r="B150">
        <v>0.24659</v>
      </c>
      <c r="C150">
        <v>0.12303</v>
      </c>
      <c r="D150">
        <v>0.2397</v>
      </c>
      <c r="E150" s="1">
        <v>4.6761600000000002E-4</v>
      </c>
      <c r="F150">
        <v>4.8199999999999996E-3</v>
      </c>
      <c r="G150" s="1">
        <v>2.0614099999999999E-4</v>
      </c>
      <c r="H150" s="1">
        <v>6.6865999999999996E-4</v>
      </c>
      <c r="I150" s="1">
        <v>8.0097000000000002E-4</v>
      </c>
      <c r="J150" s="1">
        <v>4.8608900000000001E-5</v>
      </c>
      <c r="L150">
        <v>1.7139999999999999E-2</v>
      </c>
      <c r="M150">
        <v>2.0840000000000001E-2</v>
      </c>
      <c r="N150" s="1">
        <v>8.2423900000000002E-5</v>
      </c>
    </row>
    <row r="151" spans="1:14" x14ac:dyDescent="0.4">
      <c r="A151">
        <v>3.1980000000000001E-2</v>
      </c>
      <c r="B151">
        <v>0.24493999999999999</v>
      </c>
      <c r="C151">
        <v>0.12239</v>
      </c>
      <c r="D151">
        <v>0.23888000000000001</v>
      </c>
      <c r="E151" s="1">
        <v>4.8597799999999997E-4</v>
      </c>
      <c r="F151">
        <v>5.0400000000000002E-3</v>
      </c>
      <c r="G151" s="1">
        <v>2.49504E-4</v>
      </c>
      <c r="H151" s="1">
        <v>6.3746400000000002E-4</v>
      </c>
      <c r="I151" s="1">
        <v>8.0679000000000005E-4</v>
      </c>
      <c r="J151" s="1">
        <v>3.5997100000000001E-5</v>
      </c>
      <c r="L151">
        <v>1.668E-2</v>
      </c>
      <c r="M151">
        <v>2.053E-2</v>
      </c>
      <c r="N151" s="1">
        <v>6.3524300000000004E-5</v>
      </c>
    </row>
    <row r="152" spans="1:14" x14ac:dyDescent="0.4">
      <c r="A152">
        <v>3.2140000000000002E-2</v>
      </c>
      <c r="B152">
        <v>0.24526000000000001</v>
      </c>
      <c r="C152">
        <v>0.12318</v>
      </c>
      <c r="D152">
        <v>0.23782</v>
      </c>
      <c r="E152" s="1">
        <v>4.9427399999999995E-4</v>
      </c>
      <c r="F152">
        <v>4.9199999999999999E-3</v>
      </c>
      <c r="G152" s="1">
        <v>2.4507000000000001E-4</v>
      </c>
      <c r="H152" s="1">
        <v>6.90849E-4</v>
      </c>
      <c r="I152" s="1">
        <v>8.2474499999999999E-4</v>
      </c>
      <c r="J152" s="1">
        <v>2.5406799999999999E-5</v>
      </c>
      <c r="L152">
        <v>1.7160000000000002E-2</v>
      </c>
      <c r="M152">
        <v>2.0969999999999999E-2</v>
      </c>
      <c r="N152" s="1">
        <v>3.5992999999999999E-5</v>
      </c>
    </row>
    <row r="153" spans="1:14" x14ac:dyDescent="0.4">
      <c r="A153">
        <v>3.1669999999999997E-2</v>
      </c>
      <c r="B153">
        <v>0.24457000000000001</v>
      </c>
      <c r="C153">
        <v>0.12253</v>
      </c>
      <c r="D153">
        <v>0.23841999999999999</v>
      </c>
      <c r="E153" s="1">
        <v>4.9054999999999997E-4</v>
      </c>
      <c r="F153">
        <v>5.2199999999999998E-3</v>
      </c>
      <c r="G153" s="1">
        <v>2.6162499999999998E-4</v>
      </c>
      <c r="H153" s="1">
        <v>6.5024400000000002E-4</v>
      </c>
      <c r="I153" s="1">
        <v>8.52289E-4</v>
      </c>
      <c r="J153" s="1">
        <v>5.0846800000000002E-5</v>
      </c>
      <c r="L153">
        <v>1.7000000000000001E-2</v>
      </c>
      <c r="M153">
        <v>2.1000000000000001E-2</v>
      </c>
      <c r="N153" s="1">
        <v>6.7795700000000006E-5</v>
      </c>
    </row>
    <row r="154" spans="1:14" x14ac:dyDescent="0.4">
      <c r="A154">
        <v>3.1559999999999998E-2</v>
      </c>
      <c r="B154">
        <v>0.24537999999999999</v>
      </c>
      <c r="C154">
        <v>0.12306</v>
      </c>
      <c r="D154">
        <v>0.23735999999999999</v>
      </c>
      <c r="E154" s="1">
        <v>5.0876999999999997E-4</v>
      </c>
      <c r="F154">
        <v>4.8799999999999998E-3</v>
      </c>
      <c r="G154" s="1">
        <v>2.1870200000000001E-4</v>
      </c>
      <c r="H154" s="1">
        <v>6.2979300000000002E-4</v>
      </c>
      <c r="I154" s="1">
        <v>7.6769299999999996E-4</v>
      </c>
      <c r="J154" s="1">
        <v>5.5097499999999999E-5</v>
      </c>
      <c r="L154">
        <v>1.7090000000000001E-2</v>
      </c>
      <c r="M154">
        <v>2.095E-2</v>
      </c>
      <c r="N154" s="1">
        <v>5.9335700000000002E-5</v>
      </c>
    </row>
    <row r="155" spans="1:14" x14ac:dyDescent="0.4">
      <c r="A155">
        <v>3.1570000000000001E-2</v>
      </c>
      <c r="B155">
        <v>0.24585000000000001</v>
      </c>
      <c r="C155">
        <v>0.12317</v>
      </c>
      <c r="D155">
        <v>0.23949000000000001</v>
      </c>
      <c r="E155" s="1">
        <v>4.87116E-4</v>
      </c>
      <c r="F155">
        <v>4.7600000000000003E-3</v>
      </c>
      <c r="G155" s="1">
        <v>2.34367E-4</v>
      </c>
      <c r="H155" s="1">
        <v>6.3200099999999998E-4</v>
      </c>
      <c r="I155" s="1">
        <v>8.17047E-4</v>
      </c>
      <c r="J155" s="1">
        <v>4.4536200000000002E-5</v>
      </c>
      <c r="L155">
        <v>1.7080000000000001E-2</v>
      </c>
      <c r="M155">
        <v>2.077E-2</v>
      </c>
      <c r="N155" s="1">
        <v>9.1193099999999999E-5</v>
      </c>
    </row>
    <row r="156" spans="1:14" x14ac:dyDescent="0.4">
      <c r="A156">
        <v>3.1940000000000003E-2</v>
      </c>
      <c r="B156">
        <v>0.24399000000000001</v>
      </c>
      <c r="C156">
        <v>0.12247</v>
      </c>
      <c r="D156">
        <v>0.23801</v>
      </c>
      <c r="E156" s="1">
        <v>5.0758599999999997E-4</v>
      </c>
      <c r="F156">
        <v>5.0699999999999999E-3</v>
      </c>
      <c r="G156" s="1">
        <v>2.3611300000000001E-4</v>
      </c>
      <c r="H156" s="1">
        <v>5.8338400000000005E-4</v>
      </c>
      <c r="I156" s="1">
        <v>7.7689700000000003E-4</v>
      </c>
      <c r="J156" s="1">
        <v>3.3906399999999998E-5</v>
      </c>
      <c r="L156">
        <v>1.702E-2</v>
      </c>
      <c r="M156">
        <v>2.0469999999999999E-2</v>
      </c>
      <c r="N156" s="1">
        <v>6.3574500000000006E-5</v>
      </c>
    </row>
    <row r="157" spans="1:14" x14ac:dyDescent="0.4">
      <c r="A157">
        <v>3.2250000000000001E-2</v>
      </c>
      <c r="B157">
        <v>0.24545</v>
      </c>
      <c r="C157">
        <v>0.12230000000000001</v>
      </c>
      <c r="D157">
        <v>0.23934</v>
      </c>
      <c r="E157" s="1">
        <v>4.8822399999999999E-4</v>
      </c>
      <c r="F157">
        <v>5.0299999999999997E-3</v>
      </c>
      <c r="G157" s="1">
        <v>2.6883799999999998E-4</v>
      </c>
      <c r="H157" s="1">
        <v>6.9802000000000004E-4</v>
      </c>
      <c r="I157" s="1">
        <v>8.3050099999999998E-4</v>
      </c>
      <c r="J157" s="1">
        <v>1.9071000000000001E-5</v>
      </c>
      <c r="L157">
        <v>1.704E-2</v>
      </c>
      <c r="M157">
        <v>2.0910000000000002E-2</v>
      </c>
      <c r="N157" s="1">
        <v>5.7213100000000003E-5</v>
      </c>
    </row>
    <row r="158" spans="1:14" x14ac:dyDescent="0.4">
      <c r="A158">
        <v>3.202E-2</v>
      </c>
      <c r="B158">
        <v>0.24482000000000001</v>
      </c>
      <c r="C158">
        <v>0.12299</v>
      </c>
      <c r="D158">
        <v>0.23766999999999999</v>
      </c>
      <c r="E158" s="1">
        <v>5.6707000000000003E-4</v>
      </c>
      <c r="F158">
        <v>4.9800000000000001E-3</v>
      </c>
      <c r="G158" s="1">
        <v>2.1700800000000001E-4</v>
      </c>
      <c r="H158" s="1">
        <v>6.0503399999999995E-4</v>
      </c>
      <c r="I158" s="1">
        <v>8.0433900000000005E-4</v>
      </c>
      <c r="J158" s="1">
        <v>4.4537499999999998E-5</v>
      </c>
      <c r="L158">
        <v>1.6969999999999999E-2</v>
      </c>
      <c r="M158">
        <v>2.1160000000000002E-2</v>
      </c>
      <c r="N158" s="1">
        <v>7.6349999999999999E-5</v>
      </c>
    </row>
    <row r="159" spans="1:14" x14ac:dyDescent="0.4">
      <c r="A159">
        <v>3.2210000000000003E-2</v>
      </c>
      <c r="B159">
        <v>0.24711</v>
      </c>
      <c r="C159">
        <v>0.12315</v>
      </c>
      <c r="D159">
        <v>0.23813000000000001</v>
      </c>
      <c r="E159" s="1">
        <v>4.8534700000000001E-4</v>
      </c>
      <c r="F159">
        <v>4.9100000000000003E-3</v>
      </c>
      <c r="G159" s="1">
        <v>2.4233300000000001E-4</v>
      </c>
      <c r="H159" s="1">
        <v>6.5469599999999997E-4</v>
      </c>
      <c r="I159" s="1">
        <v>8.6391400000000002E-4</v>
      </c>
      <c r="J159" s="1">
        <v>2.9754799999999998E-5</v>
      </c>
      <c r="L159">
        <v>1.703E-2</v>
      </c>
      <c r="M159">
        <v>2.1010000000000001E-2</v>
      </c>
      <c r="N159" s="1">
        <v>6.1634899999999995E-5</v>
      </c>
    </row>
    <row r="160" spans="1:14" x14ac:dyDescent="0.4">
      <c r="A160">
        <v>3.1600000000000003E-2</v>
      </c>
      <c r="B160">
        <v>0.24687000000000001</v>
      </c>
      <c r="C160">
        <v>0.12214</v>
      </c>
      <c r="D160">
        <v>0.23863000000000001</v>
      </c>
      <c r="E160" s="1">
        <v>5.1121100000000002E-4</v>
      </c>
      <c r="F160">
        <v>4.9300000000000004E-3</v>
      </c>
      <c r="G160" s="1">
        <v>2.26412E-4</v>
      </c>
      <c r="H160" s="1">
        <v>6.3616200000000001E-4</v>
      </c>
      <c r="I160" s="1">
        <v>7.7848000000000001E-4</v>
      </c>
      <c r="J160" s="1">
        <v>3.6084100000000002E-5</v>
      </c>
      <c r="L160">
        <v>1.703E-2</v>
      </c>
      <c r="M160">
        <v>2.102E-2</v>
      </c>
      <c r="N160" s="1">
        <v>6.3677799999999995E-5</v>
      </c>
    </row>
    <row r="161" spans="1:14" x14ac:dyDescent="0.4">
      <c r="A161">
        <v>3.1710000000000002E-2</v>
      </c>
      <c r="B161">
        <v>0.24740000000000001</v>
      </c>
      <c r="C161">
        <v>0.12216</v>
      </c>
      <c r="D161">
        <v>0.23845</v>
      </c>
      <c r="E161" s="1">
        <v>5.2482899999999999E-4</v>
      </c>
      <c r="F161">
        <v>4.9100000000000003E-3</v>
      </c>
      <c r="G161" s="1">
        <v>2.04816E-4</v>
      </c>
      <c r="H161" s="1">
        <v>6.9228499999999995E-4</v>
      </c>
      <c r="I161" s="1">
        <v>7.54833E-4</v>
      </c>
      <c r="J161" s="1">
        <v>3.8238899999999997E-5</v>
      </c>
      <c r="L161">
        <v>1.6920000000000001E-2</v>
      </c>
      <c r="M161">
        <v>2.1239999999999998E-2</v>
      </c>
      <c r="N161" s="1">
        <v>5.9482699999999999E-5</v>
      </c>
    </row>
    <row r="162" spans="1:14" x14ac:dyDescent="0.4">
      <c r="A162">
        <v>3.2120000000000003E-2</v>
      </c>
      <c r="B162">
        <v>0.24723999999999999</v>
      </c>
      <c r="C162">
        <v>0.12206</v>
      </c>
      <c r="D162">
        <v>0.23876</v>
      </c>
      <c r="E162" s="1">
        <v>4.8262100000000003E-4</v>
      </c>
      <c r="F162">
        <v>4.7600000000000003E-3</v>
      </c>
      <c r="G162" s="1">
        <v>2.35555E-4</v>
      </c>
      <c r="H162" s="1">
        <v>6.5364899999999996E-4</v>
      </c>
      <c r="I162" s="1">
        <v>8.8292399999999999E-4</v>
      </c>
      <c r="J162" s="1">
        <v>3.60273E-5</v>
      </c>
      <c r="L162">
        <v>1.7059999999999999E-2</v>
      </c>
      <c r="M162">
        <v>2.1229999999999999E-2</v>
      </c>
      <c r="N162" s="1">
        <v>6.9935299999999994E-5</v>
      </c>
    </row>
    <row r="163" spans="1:14" x14ac:dyDescent="0.4">
      <c r="A163">
        <v>3.1989999999999998E-2</v>
      </c>
      <c r="B163">
        <v>0.24697</v>
      </c>
      <c r="C163">
        <v>0.12250999999999999</v>
      </c>
      <c r="D163">
        <v>0.23794000000000001</v>
      </c>
      <c r="E163" s="1">
        <v>4.6338500000000002E-4</v>
      </c>
      <c r="F163">
        <v>4.9199999999999999E-3</v>
      </c>
      <c r="G163" s="1">
        <v>2.00619E-4</v>
      </c>
      <c r="H163" s="1">
        <v>6.6742699999999995E-4</v>
      </c>
      <c r="I163" s="1">
        <v>8.1969699999999998E-4</v>
      </c>
      <c r="J163" s="1">
        <v>2.3376100000000001E-5</v>
      </c>
      <c r="L163">
        <v>1.695E-2</v>
      </c>
      <c r="M163">
        <v>2.1149999999999999E-2</v>
      </c>
      <c r="N163" s="1">
        <v>7.0128299999999997E-5</v>
      </c>
    </row>
    <row r="164" spans="1:14" x14ac:dyDescent="0.4">
      <c r="A164">
        <v>3.1570000000000001E-2</v>
      </c>
      <c r="B164">
        <v>0.24798000000000001</v>
      </c>
      <c r="C164">
        <v>0.12250999999999999</v>
      </c>
      <c r="D164">
        <v>0.23741999999999999</v>
      </c>
      <c r="E164" s="1">
        <v>4.9198600000000003E-4</v>
      </c>
      <c r="F164">
        <v>5.0200000000000002E-3</v>
      </c>
      <c r="G164" s="1">
        <v>2.37784E-4</v>
      </c>
      <c r="H164" s="1">
        <v>6.5451400000000003E-4</v>
      </c>
      <c r="I164" s="1">
        <v>7.75456E-4</v>
      </c>
      <c r="J164" s="1">
        <v>2.7567299999999999E-5</v>
      </c>
      <c r="L164">
        <v>1.728E-2</v>
      </c>
      <c r="M164">
        <v>2.0539999999999999E-2</v>
      </c>
      <c r="N164" s="1">
        <v>5.9375600000000001E-5</v>
      </c>
    </row>
    <row r="165" spans="1:14" x14ac:dyDescent="0.4">
      <c r="A165">
        <v>3.211E-2</v>
      </c>
      <c r="B165">
        <v>0.24801000000000001</v>
      </c>
      <c r="C165">
        <v>0.12237000000000001</v>
      </c>
      <c r="D165">
        <v>0.23688999999999999</v>
      </c>
      <c r="E165" s="1">
        <v>4.78839E-4</v>
      </c>
      <c r="F165">
        <v>4.7699999999999999E-3</v>
      </c>
      <c r="G165" s="1">
        <v>2.60924E-4</v>
      </c>
      <c r="H165" s="1">
        <v>7.0089200000000005E-4</v>
      </c>
      <c r="I165" s="1">
        <v>8.5189700000000001E-4</v>
      </c>
      <c r="J165" s="1">
        <v>3.1764899999999998E-5</v>
      </c>
      <c r="L165">
        <v>1.7049999999999999E-2</v>
      </c>
      <c r="M165">
        <v>2.0910000000000002E-2</v>
      </c>
      <c r="N165" s="1">
        <v>6.9882700000000001E-5</v>
      </c>
    </row>
    <row r="166" spans="1:14" x14ac:dyDescent="0.4">
      <c r="A166">
        <v>3.2140000000000002E-2</v>
      </c>
      <c r="B166">
        <v>0.24786</v>
      </c>
      <c r="C166">
        <v>0.12236</v>
      </c>
      <c r="D166">
        <v>0.23830999999999999</v>
      </c>
      <c r="E166" s="1">
        <v>4.2292799999999999E-4</v>
      </c>
      <c r="F166">
        <v>4.96E-3</v>
      </c>
      <c r="G166" s="1">
        <v>2.0062500000000001E-4</v>
      </c>
      <c r="H166" s="1">
        <v>6.9225299999999999E-4</v>
      </c>
      <c r="I166" s="1">
        <v>8.2213999999999996E-4</v>
      </c>
      <c r="J166" s="1">
        <v>2.33216E-5</v>
      </c>
      <c r="M166">
        <v>2.077E-2</v>
      </c>
      <c r="N166" s="1">
        <v>6.3604300000000004E-5</v>
      </c>
    </row>
    <row r="167" spans="1:14" x14ac:dyDescent="0.4">
      <c r="A167">
        <v>3.2129999999999999E-2</v>
      </c>
      <c r="B167">
        <v>0.24807999999999999</v>
      </c>
      <c r="C167">
        <v>0.12350999999999999</v>
      </c>
      <c r="D167">
        <v>0.23769999999999999</v>
      </c>
      <c r="E167" s="1">
        <v>4.8885699999999999E-4</v>
      </c>
      <c r="F167">
        <v>5.0499999999999998E-3</v>
      </c>
      <c r="G167" s="1">
        <v>2.3590500000000001E-4</v>
      </c>
      <c r="H167" s="1">
        <v>6.5684300000000005E-4</v>
      </c>
      <c r="I167" s="1">
        <v>7.5088100000000001E-4</v>
      </c>
      <c r="J167" s="1">
        <v>2.1181800000000001E-5</v>
      </c>
      <c r="M167">
        <v>2.0760000000000001E-2</v>
      </c>
      <c r="N167" s="1">
        <v>9.1081800000000006E-5</v>
      </c>
    </row>
    <row r="168" spans="1:14" x14ac:dyDescent="0.4">
      <c r="A168">
        <v>3.1629999999999998E-2</v>
      </c>
      <c r="B168">
        <v>0.24717</v>
      </c>
      <c r="C168">
        <v>0.12266000000000001</v>
      </c>
      <c r="D168">
        <v>0.23837</v>
      </c>
      <c r="E168" s="1">
        <v>4.6231100000000003E-4</v>
      </c>
      <c r="F168">
        <v>4.8900000000000002E-3</v>
      </c>
      <c r="G168" s="1">
        <v>2.4651600000000001E-4</v>
      </c>
      <c r="H168" s="1">
        <v>6.6585899999999998E-4</v>
      </c>
      <c r="I168" s="1">
        <v>7.3699699999999998E-4</v>
      </c>
      <c r="J168" s="1">
        <v>4.68034E-5</v>
      </c>
      <c r="M168">
        <v>2.1239999999999998E-2</v>
      </c>
      <c r="N168" s="1">
        <v>8.2969700000000006E-5</v>
      </c>
    </row>
    <row r="169" spans="1:14" x14ac:dyDescent="0.4">
      <c r="A169">
        <v>3.2169999999999997E-2</v>
      </c>
      <c r="B169">
        <v>0.24697</v>
      </c>
      <c r="C169">
        <v>0.12311</v>
      </c>
      <c r="D169">
        <v>0.2399</v>
      </c>
      <c r="E169" s="1">
        <v>5.3739599999999999E-4</v>
      </c>
      <c r="F169">
        <v>4.6499999999999996E-3</v>
      </c>
      <c r="G169" s="1">
        <v>2.2151500000000001E-4</v>
      </c>
      <c r="H169" s="1">
        <v>6.3481599999999996E-4</v>
      </c>
      <c r="I169" s="1">
        <v>8.3266199999999996E-4</v>
      </c>
      <c r="J169" s="1">
        <v>2.7583899999999999E-5</v>
      </c>
      <c r="M169">
        <v>2.0799999999999999E-2</v>
      </c>
      <c r="N169" s="1">
        <v>5.7289700000000001E-5</v>
      </c>
    </row>
    <row r="170" spans="1:14" x14ac:dyDescent="0.4">
      <c r="A170">
        <v>3.1550000000000002E-2</v>
      </c>
      <c r="B170">
        <v>0.24767</v>
      </c>
      <c r="C170">
        <v>0.12288</v>
      </c>
      <c r="D170">
        <v>0.23935000000000001</v>
      </c>
      <c r="E170" s="1">
        <v>5.1537900000000005E-4</v>
      </c>
      <c r="F170">
        <v>4.8599999999999997E-3</v>
      </c>
      <c r="G170" s="1">
        <v>2.50537E-4</v>
      </c>
      <c r="H170" s="1">
        <v>6.3429399999999998E-4</v>
      </c>
      <c r="I170" s="1">
        <v>8.3001099999999996E-4</v>
      </c>
      <c r="J170" s="1">
        <v>3.8157300000000001E-5</v>
      </c>
      <c r="M170">
        <v>2.0729999999999998E-2</v>
      </c>
      <c r="N170" s="1">
        <v>5.9355899999999999E-5</v>
      </c>
    </row>
    <row r="171" spans="1:14" x14ac:dyDescent="0.4">
      <c r="A171">
        <v>3.2070000000000001E-2</v>
      </c>
      <c r="B171">
        <v>0.24748000000000001</v>
      </c>
      <c r="C171">
        <v>0.12299</v>
      </c>
      <c r="D171">
        <v>0.23672000000000001</v>
      </c>
      <c r="E171" s="1">
        <v>5.1657600000000004E-4</v>
      </c>
      <c r="F171">
        <v>5.0600000000000003E-3</v>
      </c>
      <c r="G171" s="1">
        <v>2.10795E-4</v>
      </c>
      <c r="H171" s="1">
        <v>6.8375100000000002E-4</v>
      </c>
      <c r="I171" s="1">
        <v>8.3934400000000001E-4</v>
      </c>
      <c r="J171" s="1">
        <v>4.4636499999999999E-5</v>
      </c>
      <c r="M171">
        <v>2.1409999999999998E-2</v>
      </c>
      <c r="N171" s="1">
        <v>8.2896400000000001E-5</v>
      </c>
    </row>
    <row r="172" spans="1:14" x14ac:dyDescent="0.4">
      <c r="A172">
        <v>3.1980000000000001E-2</v>
      </c>
      <c r="B172">
        <v>0.24778</v>
      </c>
      <c r="C172">
        <v>0.12279</v>
      </c>
      <c r="D172">
        <v>0.23808000000000001</v>
      </c>
      <c r="E172" s="1">
        <v>5.0935200000000003E-4</v>
      </c>
      <c r="F172">
        <v>5.0400000000000002E-3</v>
      </c>
      <c r="G172" s="1">
        <v>1.7872600000000001E-4</v>
      </c>
      <c r="H172" s="1">
        <v>6.7351100000000001E-4</v>
      </c>
      <c r="I172" s="1">
        <v>8.0050800000000001E-4</v>
      </c>
      <c r="J172" s="1">
        <v>3.8167799999999997E-5</v>
      </c>
      <c r="M172">
        <v>2.1389999999999999E-2</v>
      </c>
      <c r="N172" s="1">
        <v>7.2094699999999999E-5</v>
      </c>
    </row>
    <row r="173" spans="1:14" x14ac:dyDescent="0.4">
      <c r="A173">
        <v>3.1419999999999997E-2</v>
      </c>
      <c r="B173">
        <v>0.24596000000000001</v>
      </c>
      <c r="C173">
        <v>0.12027</v>
      </c>
      <c r="D173">
        <v>0.23905999999999999</v>
      </c>
      <c r="E173" s="1">
        <v>5.2183600000000002E-4</v>
      </c>
      <c r="F173">
        <v>4.7800000000000004E-3</v>
      </c>
      <c r="G173" s="1">
        <v>2.4116299999999999E-4</v>
      </c>
      <c r="H173" s="1">
        <v>6.6495200000000001E-4</v>
      </c>
      <c r="I173" s="1">
        <v>8.2157900000000002E-4</v>
      </c>
      <c r="J173" s="1">
        <v>5.96533E-5</v>
      </c>
      <c r="M173">
        <v>2.0760000000000001E-2</v>
      </c>
      <c r="N173" s="1">
        <v>7.4566600000000005E-5</v>
      </c>
    </row>
    <row r="174" spans="1:14" x14ac:dyDescent="0.4">
      <c r="A174">
        <v>3.1609999999999999E-2</v>
      </c>
      <c r="B174">
        <v>0.24589</v>
      </c>
      <c r="C174">
        <v>0.12213</v>
      </c>
      <c r="D174">
        <v>0.23658000000000001</v>
      </c>
      <c r="E174" s="1">
        <v>4.6444800000000001E-4</v>
      </c>
      <c r="F174">
        <v>4.7999999999999996E-3</v>
      </c>
      <c r="G174" s="1">
        <v>2.0485100000000001E-4</v>
      </c>
      <c r="H174" s="1">
        <v>6.7562399999999999E-4</v>
      </c>
      <c r="I174" s="1">
        <v>7.3678600000000002E-4</v>
      </c>
      <c r="J174" s="1">
        <v>2.7545199999999998E-5</v>
      </c>
      <c r="M174">
        <v>2.0709999999999999E-2</v>
      </c>
      <c r="N174" s="1">
        <v>7.4160100000000002E-5</v>
      </c>
    </row>
    <row r="175" spans="1:14" x14ac:dyDescent="0.4">
      <c r="A175">
        <v>3.2009999999999997E-2</v>
      </c>
      <c r="B175">
        <v>0.24628</v>
      </c>
      <c r="C175">
        <v>0.12268999999999999</v>
      </c>
      <c r="D175">
        <v>0.23845</v>
      </c>
      <c r="E175" s="1">
        <v>5.0893200000000003E-4</v>
      </c>
      <c r="F175">
        <v>5.0099999999999997E-3</v>
      </c>
      <c r="G175" s="1">
        <v>2.07603E-4</v>
      </c>
      <c r="H175" s="1">
        <v>6.8515299999999998E-4</v>
      </c>
      <c r="I175" s="1">
        <v>7.86288E-4</v>
      </c>
      <c r="J175" s="1">
        <v>4.0378199999999999E-5</v>
      </c>
      <c r="M175">
        <v>2.1129999999999999E-2</v>
      </c>
      <c r="N175" s="1">
        <v>5.95047E-5</v>
      </c>
    </row>
    <row r="176" spans="1:14" x14ac:dyDescent="0.4">
      <c r="A176">
        <v>3.218E-2</v>
      </c>
      <c r="B176">
        <v>0.24451000000000001</v>
      </c>
      <c r="C176">
        <v>0.12228</v>
      </c>
      <c r="D176">
        <v>0.23766999999999999</v>
      </c>
      <c r="E176" s="1">
        <v>4.50242E-4</v>
      </c>
      <c r="F176">
        <v>4.81E-3</v>
      </c>
      <c r="G176" s="1">
        <v>2.1987100000000001E-4</v>
      </c>
      <c r="H176" s="1">
        <v>6.6958399999999998E-4</v>
      </c>
      <c r="I176" s="1">
        <v>7.5791200000000002E-4</v>
      </c>
      <c r="J176" s="1">
        <v>3.1806E-5</v>
      </c>
      <c r="M176">
        <v>2.078E-2</v>
      </c>
      <c r="N176" s="1">
        <v>9.9658800000000002E-5</v>
      </c>
    </row>
    <row r="177" spans="1:14" x14ac:dyDescent="0.4">
      <c r="A177">
        <v>3.1600000000000003E-2</v>
      </c>
      <c r="B177">
        <v>0.24510000000000001</v>
      </c>
      <c r="C177">
        <v>0.12238</v>
      </c>
      <c r="D177">
        <v>0.23704</v>
      </c>
      <c r="E177" s="1">
        <v>4.9863100000000003E-4</v>
      </c>
      <c r="F177">
        <v>5.0899999999999999E-3</v>
      </c>
      <c r="G177" s="1">
        <v>2.6367300000000002E-4</v>
      </c>
      <c r="H177" s="1">
        <v>6.5984400000000003E-4</v>
      </c>
      <c r="I177" s="1">
        <v>7.8525700000000003E-4</v>
      </c>
      <c r="J177" s="1">
        <v>4.44859E-5</v>
      </c>
      <c r="M177">
        <v>2.0840000000000001E-2</v>
      </c>
      <c r="N177" s="1">
        <v>7.8379899999999998E-5</v>
      </c>
    </row>
    <row r="178" spans="1:14" x14ac:dyDescent="0.4">
      <c r="A178">
        <v>3.1949999999999999E-2</v>
      </c>
      <c r="B178">
        <v>0.24396000000000001</v>
      </c>
      <c r="C178">
        <v>0.12286999999999999</v>
      </c>
      <c r="D178">
        <v>0.23924000000000001</v>
      </c>
      <c r="E178" s="1">
        <v>4.6158000000000001E-4</v>
      </c>
      <c r="F178">
        <v>5.0200000000000002E-3</v>
      </c>
      <c r="G178" s="1">
        <v>2.33291E-4</v>
      </c>
      <c r="H178" s="1">
        <v>6.4433100000000005E-4</v>
      </c>
      <c r="I178" s="1">
        <v>8.0968999999999995E-4</v>
      </c>
      <c r="J178" s="1">
        <v>2.1253499999999999E-5</v>
      </c>
      <c r="M178">
        <v>2.1270000000000001E-2</v>
      </c>
      <c r="N178" s="1">
        <v>6.1635200000000002E-5</v>
      </c>
    </row>
    <row r="179" spans="1:14" x14ac:dyDescent="0.4">
      <c r="A179">
        <v>3.2239999999999998E-2</v>
      </c>
      <c r="B179">
        <v>0.24431</v>
      </c>
      <c r="C179">
        <v>0.12252</v>
      </c>
      <c r="D179">
        <v>0.23854</v>
      </c>
      <c r="E179" s="1">
        <v>4.85284E-4</v>
      </c>
      <c r="F179">
        <v>5.1799999999999997E-3</v>
      </c>
      <c r="G179" s="1">
        <v>2.31986E-4</v>
      </c>
      <c r="H179" s="1">
        <v>6.9818600000000005E-4</v>
      </c>
      <c r="I179" s="1">
        <v>8.0077600000000001E-4</v>
      </c>
      <c r="J179" s="1">
        <v>2.76373E-5</v>
      </c>
      <c r="M179">
        <v>2.1420000000000002E-2</v>
      </c>
      <c r="N179" s="1">
        <v>5.74005E-5</v>
      </c>
    </row>
    <row r="180" spans="1:14" x14ac:dyDescent="0.4">
      <c r="A180">
        <v>3.1809999999999998E-2</v>
      </c>
      <c r="B180">
        <v>0.24317</v>
      </c>
      <c r="C180">
        <v>0.12288</v>
      </c>
      <c r="D180">
        <v>0.23708000000000001</v>
      </c>
      <c r="E180" s="1">
        <v>5.0197299999999996E-4</v>
      </c>
      <c r="F180">
        <v>5.1799999999999997E-3</v>
      </c>
      <c r="G180" s="1">
        <v>2.15546E-4</v>
      </c>
      <c r="H180" s="1">
        <v>6.9215100000000001E-4</v>
      </c>
      <c r="I180" s="1">
        <v>8.4913399999999998E-4</v>
      </c>
      <c r="J180" s="1">
        <v>2.7639799999999999E-5</v>
      </c>
      <c r="M180">
        <v>2.0930000000000001E-2</v>
      </c>
      <c r="N180" s="1">
        <v>5.5279599999999998E-5</v>
      </c>
    </row>
    <row r="181" spans="1:14" x14ac:dyDescent="0.4">
      <c r="A181">
        <v>3.2120000000000003E-2</v>
      </c>
      <c r="B181">
        <v>0.24249999999999999</v>
      </c>
      <c r="C181">
        <v>0.12255000000000001</v>
      </c>
      <c r="D181">
        <v>0.23882999999999999</v>
      </c>
      <c r="E181" s="1">
        <v>4.5698599999999999E-4</v>
      </c>
      <c r="F181">
        <v>4.7499999999999999E-3</v>
      </c>
      <c r="G181" s="1">
        <v>2.3900000000000001E-4</v>
      </c>
      <c r="H181" s="1">
        <v>6.3995000000000002E-4</v>
      </c>
      <c r="I181" s="1">
        <v>7.9422300000000004E-4</v>
      </c>
      <c r="J181" s="1">
        <v>2.55512E-5</v>
      </c>
      <c r="M181">
        <v>2.0879999999999999E-2</v>
      </c>
      <c r="N181" s="1">
        <v>6.6007300000000001E-5</v>
      </c>
    </row>
    <row r="182" spans="1:14" x14ac:dyDescent="0.4">
      <c r="A182">
        <v>3.1989999999999998E-2</v>
      </c>
      <c r="B182">
        <v>0.24360000000000001</v>
      </c>
      <c r="C182">
        <v>0.12239</v>
      </c>
      <c r="D182">
        <v>0.23829</v>
      </c>
      <c r="E182" s="1">
        <v>4.70827E-4</v>
      </c>
      <c r="F182">
        <v>4.8999999999999998E-3</v>
      </c>
      <c r="G182" s="1">
        <v>2.67259E-4</v>
      </c>
      <c r="H182" s="1">
        <v>6.62892E-4</v>
      </c>
      <c r="I182" s="1">
        <v>7.7551200000000001E-4</v>
      </c>
      <c r="J182" s="1">
        <v>3.1888199999999997E-5</v>
      </c>
      <c r="M182">
        <v>2.0760000000000001E-2</v>
      </c>
      <c r="N182" s="1">
        <v>6.8028199999999994E-5</v>
      </c>
    </row>
    <row r="183" spans="1:14" x14ac:dyDescent="0.4">
      <c r="A183">
        <v>3.2190000000000003E-2</v>
      </c>
      <c r="B183">
        <v>0.24410000000000001</v>
      </c>
      <c r="C183">
        <v>0.12206</v>
      </c>
      <c r="D183">
        <v>0.23810000000000001</v>
      </c>
      <c r="E183" s="1">
        <v>5.0767200000000003E-4</v>
      </c>
      <c r="F183">
        <v>5.0000000000000001E-3</v>
      </c>
      <c r="G183" s="1">
        <v>2.4229500000000001E-4</v>
      </c>
      <c r="H183" s="1">
        <v>6.7442000000000001E-4</v>
      </c>
      <c r="I183" s="1">
        <v>7.9419099999999997E-4</v>
      </c>
      <c r="J183" s="1">
        <v>3.1905500000000001E-5</v>
      </c>
      <c r="M183">
        <v>2.0799999999999999E-2</v>
      </c>
      <c r="N183" s="1">
        <v>5.9556999999999999E-5</v>
      </c>
    </row>
    <row r="184" spans="1:14" x14ac:dyDescent="0.4">
      <c r="A184">
        <v>3.1789999999999999E-2</v>
      </c>
      <c r="B184">
        <v>0.24323</v>
      </c>
      <c r="C184">
        <v>0.12238</v>
      </c>
      <c r="D184">
        <v>0.23834</v>
      </c>
      <c r="E184" s="1">
        <v>5.4382300000000003E-4</v>
      </c>
      <c r="F184">
        <v>4.9300000000000004E-3</v>
      </c>
      <c r="G184" s="1">
        <v>1.94561E-4</v>
      </c>
      <c r="H184" s="1">
        <v>7.1953000000000002E-4</v>
      </c>
      <c r="I184" s="1">
        <v>7.9789499999999996E-4</v>
      </c>
      <c r="J184" s="1">
        <v>2.7662699999999999E-5</v>
      </c>
      <c r="M184">
        <v>2.0840000000000001E-2</v>
      </c>
      <c r="N184" s="1">
        <v>5.7453300000000001E-5</v>
      </c>
    </row>
    <row r="185" spans="1:14" x14ac:dyDescent="0.4">
      <c r="A185">
        <v>3.218E-2</v>
      </c>
      <c r="B185">
        <v>0.24312</v>
      </c>
      <c r="C185">
        <v>0.12225</v>
      </c>
      <c r="D185">
        <v>0.23899999999999999</v>
      </c>
      <c r="E185" s="1">
        <v>4.1008400000000001E-4</v>
      </c>
      <c r="F185">
        <v>4.8199999999999996E-3</v>
      </c>
      <c r="G185" s="1">
        <v>2.2598299999999999E-4</v>
      </c>
      <c r="H185" s="1">
        <v>6.25991E-4</v>
      </c>
      <c r="I185" s="1">
        <v>8.0708600000000004E-4</v>
      </c>
      <c r="J185" s="1">
        <v>4.0439399999999998E-5</v>
      </c>
      <c r="M185">
        <v>2.0650000000000002E-2</v>
      </c>
      <c r="N185" s="1">
        <v>7.4493599999999994E-5</v>
      </c>
    </row>
    <row r="186" spans="1:14" x14ac:dyDescent="0.4">
      <c r="A186">
        <v>3.236E-2</v>
      </c>
      <c r="B186">
        <v>0.24182999999999999</v>
      </c>
      <c r="C186">
        <v>0.12289</v>
      </c>
      <c r="D186">
        <v>0.23802000000000001</v>
      </c>
      <c r="E186" s="1">
        <v>4.7017899999999999E-4</v>
      </c>
      <c r="F186">
        <v>4.8900000000000002E-3</v>
      </c>
      <c r="G186" s="1">
        <v>2.2651299999999999E-4</v>
      </c>
      <c r="H186" s="1">
        <v>6.9497799999999996E-4</v>
      </c>
      <c r="I186" s="1">
        <v>8.0463599999999996E-4</v>
      </c>
      <c r="J186" s="1">
        <v>5.33058E-5</v>
      </c>
      <c r="M186">
        <v>2.12E-2</v>
      </c>
      <c r="N186" s="1">
        <v>5.33058E-5</v>
      </c>
    </row>
    <row r="187" spans="1:14" x14ac:dyDescent="0.4">
      <c r="A187">
        <v>3.2250000000000001E-2</v>
      </c>
      <c r="B187">
        <v>0.24304999999999999</v>
      </c>
      <c r="C187">
        <v>0.12242</v>
      </c>
      <c r="D187">
        <v>0.23885999999999999</v>
      </c>
      <c r="E187" s="1">
        <v>4.41707E-4</v>
      </c>
      <c r="F187">
        <v>4.6699999999999997E-3</v>
      </c>
      <c r="G187" s="1">
        <v>2.3822000000000001E-4</v>
      </c>
      <c r="H187" s="1">
        <v>6.5596600000000001E-4</v>
      </c>
      <c r="I187" s="1">
        <v>8.3849499999999997E-4</v>
      </c>
      <c r="J187" s="1">
        <v>3.1876399999999999E-5</v>
      </c>
      <c r="M187">
        <v>2.0979999999999999E-2</v>
      </c>
      <c r="N187" s="1">
        <v>7.0128200000000004E-5</v>
      </c>
    </row>
    <row r="188" spans="1:14" x14ac:dyDescent="0.4">
      <c r="A188">
        <v>3.2250000000000001E-2</v>
      </c>
      <c r="B188">
        <v>0.24303</v>
      </c>
      <c r="C188">
        <v>0.12248000000000001</v>
      </c>
      <c r="D188">
        <v>0.23871000000000001</v>
      </c>
      <c r="E188" s="1">
        <v>4.9760699999999995E-4</v>
      </c>
      <c r="F188">
        <v>4.8500000000000001E-3</v>
      </c>
      <c r="G188" s="1">
        <v>2.50919E-4</v>
      </c>
      <c r="H188" s="1">
        <v>6.8713800000000001E-4</v>
      </c>
      <c r="I188" s="1">
        <v>8.4110299999999995E-4</v>
      </c>
      <c r="J188" s="1">
        <v>3.1916199999999998E-5</v>
      </c>
      <c r="M188">
        <v>2.1059999999999999E-2</v>
      </c>
      <c r="N188" s="1">
        <v>9.5748599999999993E-5</v>
      </c>
    </row>
    <row r="189" spans="1:14" x14ac:dyDescent="0.4">
      <c r="A189">
        <v>3.1850000000000003E-2</v>
      </c>
      <c r="B189">
        <v>0.24210999999999999</v>
      </c>
      <c r="C189">
        <v>0.12228</v>
      </c>
      <c r="D189">
        <v>0.23905000000000001</v>
      </c>
      <c r="E189" s="1">
        <v>5.3989499999999998E-4</v>
      </c>
      <c r="F189">
        <v>4.9500000000000004E-3</v>
      </c>
      <c r="G189" s="1">
        <v>2.24319E-4</v>
      </c>
      <c r="H189" s="1">
        <v>6.8277300000000002E-4</v>
      </c>
      <c r="I189" s="1">
        <v>7.5974500000000004E-4</v>
      </c>
      <c r="J189" s="1">
        <v>3.4007200000000002E-5</v>
      </c>
      <c r="M189">
        <v>2.1090000000000001E-2</v>
      </c>
      <c r="N189" s="1">
        <v>5.7387099999999998E-5</v>
      </c>
    </row>
    <row r="190" spans="1:14" x14ac:dyDescent="0.4">
      <c r="A190">
        <v>3.2230000000000002E-2</v>
      </c>
      <c r="B190">
        <v>0.24234</v>
      </c>
      <c r="C190">
        <v>0.12265</v>
      </c>
      <c r="D190">
        <v>0.23915</v>
      </c>
      <c r="E190" s="1">
        <v>5.1906100000000002E-4</v>
      </c>
      <c r="F190">
        <v>4.8399999999999997E-3</v>
      </c>
      <c r="G190" s="1">
        <v>2.1182899999999999E-4</v>
      </c>
      <c r="H190" s="1">
        <v>6.3378000000000002E-4</v>
      </c>
      <c r="I190" s="1">
        <v>7.9507899999999997E-4</v>
      </c>
      <c r="J190" s="1">
        <v>4.0359599999999999E-5</v>
      </c>
      <c r="M190">
        <v>2.102E-2</v>
      </c>
      <c r="N190" s="1">
        <v>5.31047E-5</v>
      </c>
    </row>
    <row r="191" spans="1:14" x14ac:dyDescent="0.4">
      <c r="A191">
        <v>3.1780000000000003E-2</v>
      </c>
      <c r="B191">
        <v>0.24368000000000001</v>
      </c>
      <c r="C191">
        <v>0.12236</v>
      </c>
      <c r="D191">
        <v>0.23680999999999999</v>
      </c>
      <c r="E191" s="1">
        <v>4.8952000000000002E-4</v>
      </c>
      <c r="F191">
        <v>4.7400000000000003E-3</v>
      </c>
      <c r="G191" s="1">
        <v>2.3678699999999999E-4</v>
      </c>
      <c r="H191" s="1">
        <v>7.0022900000000002E-4</v>
      </c>
      <c r="I191" s="1">
        <v>7.8009200000000002E-4</v>
      </c>
      <c r="M191">
        <v>2.0840000000000001E-2</v>
      </c>
    </row>
    <row r="192" spans="1:14" x14ac:dyDescent="0.4">
      <c r="A192">
        <v>3.1629999999999998E-2</v>
      </c>
      <c r="B192">
        <v>0.24229999999999999</v>
      </c>
      <c r="C192">
        <v>0.12159</v>
      </c>
      <c r="D192">
        <v>0.23882</v>
      </c>
      <c r="E192" s="1">
        <v>4.87777E-4</v>
      </c>
      <c r="F192">
        <v>5.0200000000000002E-3</v>
      </c>
      <c r="G192" s="1">
        <v>2.65431E-4</v>
      </c>
      <c r="H192" s="1">
        <v>6.7397400000000004E-4</v>
      </c>
      <c r="I192" s="1">
        <v>7.62318E-4</v>
      </c>
      <c r="M192">
        <v>2.112E-2</v>
      </c>
    </row>
    <row r="193" spans="1:13" x14ac:dyDescent="0.4">
      <c r="A193">
        <v>3.2390000000000002E-2</v>
      </c>
      <c r="B193">
        <v>0.24382999999999999</v>
      </c>
      <c r="C193">
        <v>0.12243</v>
      </c>
      <c r="D193">
        <v>0.23762</v>
      </c>
      <c r="E193" s="1">
        <v>5.1071500000000002E-4</v>
      </c>
      <c r="F193">
        <v>5.0299999999999997E-3</v>
      </c>
      <c r="G193" s="1">
        <v>2.26176E-4</v>
      </c>
      <c r="H193" s="1">
        <v>6.5980499999999996E-4</v>
      </c>
      <c r="I193" s="1">
        <v>8.2653800000000003E-4</v>
      </c>
      <c r="M193">
        <v>2.0910000000000002E-2</v>
      </c>
    </row>
    <row r="194" spans="1:13" x14ac:dyDescent="0.4">
      <c r="A194">
        <v>3.193E-2</v>
      </c>
      <c r="B194">
        <v>0.2445</v>
      </c>
      <c r="C194">
        <v>0.12243999999999999</v>
      </c>
      <c r="D194">
        <v>0.23927000000000001</v>
      </c>
      <c r="E194" s="1">
        <v>5.19156E-4</v>
      </c>
      <c r="F194">
        <v>4.9500000000000004E-3</v>
      </c>
      <c r="G194" s="1">
        <v>1.9537100000000001E-4</v>
      </c>
      <c r="H194" s="1">
        <v>7.0079699999999997E-4</v>
      </c>
      <c r="I194" s="1">
        <v>8.0335200000000002E-4</v>
      </c>
      <c r="M194">
        <v>2.1090000000000001E-2</v>
      </c>
    </row>
    <row r="195" spans="1:13" x14ac:dyDescent="0.4">
      <c r="A195">
        <v>3.168E-2</v>
      </c>
      <c r="B195">
        <v>0.24321000000000001</v>
      </c>
      <c r="C195">
        <v>0.12295</v>
      </c>
      <c r="D195">
        <v>0.23802000000000001</v>
      </c>
      <c r="E195" s="1">
        <v>4.4961600000000001E-4</v>
      </c>
      <c r="F195">
        <v>5.2199999999999998E-3</v>
      </c>
      <c r="G195" s="1">
        <v>2.18326E-4</v>
      </c>
      <c r="H195" s="1">
        <v>6.9786900000000005E-4</v>
      </c>
      <c r="I195" s="1">
        <v>8.0326099999999999E-4</v>
      </c>
      <c r="M195">
        <v>2.1080000000000002E-2</v>
      </c>
    </row>
    <row r="196" spans="1:13" x14ac:dyDescent="0.4">
      <c r="A196">
        <v>3.2230000000000002E-2</v>
      </c>
      <c r="B196">
        <v>0.24135000000000001</v>
      </c>
      <c r="C196">
        <v>0.12284</v>
      </c>
      <c r="D196">
        <v>0.23794999999999999</v>
      </c>
      <c r="E196" s="1">
        <v>4.7182499999999999E-4</v>
      </c>
      <c r="F196">
        <v>4.8799999999999998E-3</v>
      </c>
      <c r="G196" s="1">
        <v>2.1571000000000001E-4</v>
      </c>
      <c r="H196" s="1">
        <v>6.4671200000000002E-4</v>
      </c>
      <c r="I196" s="1">
        <v>8.1764900000000005E-4</v>
      </c>
      <c r="M196">
        <v>2.0809999999999999E-2</v>
      </c>
    </row>
    <row r="197" spans="1:13" x14ac:dyDescent="0.4">
      <c r="A197">
        <v>3.2149999999999998E-2</v>
      </c>
      <c r="B197">
        <v>0.24254000000000001</v>
      </c>
      <c r="C197">
        <v>0.12189</v>
      </c>
      <c r="D197">
        <v>0.23869000000000001</v>
      </c>
      <c r="E197" s="1">
        <v>4.8819599999999999E-4</v>
      </c>
      <c r="F197">
        <v>4.9300000000000004E-3</v>
      </c>
      <c r="G197" s="1">
        <v>2.8323900000000002E-4</v>
      </c>
      <c r="H197" s="1">
        <v>6.2304400000000001E-4</v>
      </c>
      <c r="I197" s="1">
        <v>7.5106700000000001E-4</v>
      </c>
      <c r="M197">
        <v>2.053E-2</v>
      </c>
    </row>
    <row r="198" spans="1:13" x14ac:dyDescent="0.4">
      <c r="A198">
        <v>3.209E-2</v>
      </c>
      <c r="B198">
        <v>0.24551999999999999</v>
      </c>
      <c r="C198">
        <v>0.12265</v>
      </c>
      <c r="D198">
        <v>0.23771</v>
      </c>
      <c r="E198" s="1">
        <v>4.3337399999999999E-4</v>
      </c>
      <c r="F198">
        <v>4.8999999999999998E-3</v>
      </c>
      <c r="G198" s="1">
        <v>2.1651900000000001E-4</v>
      </c>
      <c r="H198" s="1">
        <v>6.9572999999999998E-4</v>
      </c>
      <c r="I198" s="1">
        <v>8.1524199999999998E-4</v>
      </c>
      <c r="M198">
        <v>2.0729999999999998E-2</v>
      </c>
    </row>
    <row r="199" spans="1:13" x14ac:dyDescent="0.4">
      <c r="A199">
        <v>3.1809999999999998E-2</v>
      </c>
      <c r="B199">
        <v>0.24293000000000001</v>
      </c>
      <c r="C199">
        <v>0.12286</v>
      </c>
      <c r="D199">
        <v>0.23838000000000001</v>
      </c>
      <c r="E199" s="1">
        <v>4.7895099999999998E-4</v>
      </c>
      <c r="F199">
        <v>4.9800000000000001E-3</v>
      </c>
      <c r="G199" s="1">
        <v>2.47562E-4</v>
      </c>
      <c r="H199" s="1">
        <v>6.9635499999999996E-4</v>
      </c>
      <c r="I199" s="1">
        <v>8.0885400000000002E-4</v>
      </c>
      <c r="M199">
        <v>2.085E-2</v>
      </c>
    </row>
    <row r="200" spans="1:13" x14ac:dyDescent="0.4">
      <c r="A200">
        <v>3.227E-2</v>
      </c>
      <c r="B200">
        <v>0.24384</v>
      </c>
      <c r="C200">
        <v>0.12311999999999999</v>
      </c>
      <c r="D200">
        <v>0.23874999999999999</v>
      </c>
      <c r="E200" s="1">
        <v>5.0577399999999996E-4</v>
      </c>
      <c r="F200">
        <v>4.8599999999999997E-3</v>
      </c>
      <c r="G200" s="1">
        <v>2.7906900000000001E-4</v>
      </c>
      <c r="H200" s="1">
        <v>6.6636099999999997E-4</v>
      </c>
      <c r="I200" s="1">
        <v>7.7030200000000005E-4</v>
      </c>
      <c r="M200">
        <v>2.0910000000000002E-2</v>
      </c>
    </row>
    <row r="201" spans="1:13" x14ac:dyDescent="0.4">
      <c r="A201">
        <v>3.2379999999999999E-2</v>
      </c>
      <c r="B201">
        <v>0.24288000000000001</v>
      </c>
      <c r="C201">
        <v>0.12218999999999999</v>
      </c>
      <c r="D201">
        <v>0.23787</v>
      </c>
      <c r="E201" s="1">
        <v>4.6864299999999998E-4</v>
      </c>
      <c r="F201">
        <v>4.7699999999999999E-3</v>
      </c>
      <c r="G201" s="1">
        <v>2.1218699999999999E-4</v>
      </c>
      <c r="H201" s="1">
        <v>6.2916000000000003E-4</v>
      </c>
      <c r="I201" s="1">
        <v>8.5975699999999995E-4</v>
      </c>
      <c r="M201">
        <v>2.1010000000000001E-2</v>
      </c>
    </row>
    <row r="202" spans="1:13" x14ac:dyDescent="0.4">
      <c r="A202">
        <v>3.2219999999999999E-2</v>
      </c>
      <c r="B202">
        <v>0.24332999999999999</v>
      </c>
      <c r="C202">
        <v>0.12271</v>
      </c>
      <c r="D202">
        <v>0.23638999999999999</v>
      </c>
      <c r="E202" s="1">
        <v>4.7223799999999999E-4</v>
      </c>
      <c r="F202">
        <v>5.0699999999999999E-3</v>
      </c>
      <c r="G202" s="1">
        <v>2.51914E-4</v>
      </c>
      <c r="H202" s="1">
        <v>6.9327600000000005E-4</v>
      </c>
      <c r="I202" s="1">
        <v>8.5556200000000003E-4</v>
      </c>
      <c r="M202">
        <v>2.0650000000000002E-2</v>
      </c>
    </row>
    <row r="203" spans="1:13" x14ac:dyDescent="0.4">
      <c r="A203">
        <v>3.1980000000000001E-2</v>
      </c>
      <c r="B203">
        <v>0.24435999999999999</v>
      </c>
      <c r="C203">
        <v>0.12246</v>
      </c>
      <c r="D203">
        <v>0.23913999999999999</v>
      </c>
      <c r="E203" s="1">
        <v>4.5159099999999999E-4</v>
      </c>
      <c r="F203">
        <v>4.81E-3</v>
      </c>
      <c r="G203" s="1">
        <v>2.6692000000000003E-4</v>
      </c>
      <c r="H203" s="1">
        <v>6.4840099999999995E-4</v>
      </c>
      <c r="I203" s="1">
        <v>8.46484E-4</v>
      </c>
      <c r="M203">
        <v>2.0809999999999999E-2</v>
      </c>
    </row>
    <row r="204" spans="1:13" x14ac:dyDescent="0.4">
      <c r="A204">
        <v>3.2149999999999998E-2</v>
      </c>
      <c r="B204">
        <v>0.24418000000000001</v>
      </c>
      <c r="C204">
        <v>0.12311</v>
      </c>
      <c r="D204">
        <v>0.23783000000000001</v>
      </c>
      <c r="E204" s="1">
        <v>4.9353600000000004E-4</v>
      </c>
      <c r="F204">
        <v>4.9300000000000004E-3</v>
      </c>
      <c r="G204" s="1">
        <v>1.93456E-4</v>
      </c>
      <c r="H204" s="1">
        <v>7.0901000000000004E-4</v>
      </c>
      <c r="I204" s="1">
        <v>7.9158500000000003E-4</v>
      </c>
      <c r="M204">
        <v>2.1329999999999998E-2</v>
      </c>
    </row>
    <row r="205" spans="1:13" x14ac:dyDescent="0.4">
      <c r="A205">
        <v>3.2149999999999998E-2</v>
      </c>
      <c r="B205">
        <v>0.24443000000000001</v>
      </c>
      <c r="C205">
        <v>0.12281</v>
      </c>
      <c r="D205">
        <v>0.23730999999999999</v>
      </c>
      <c r="E205" s="1">
        <v>5.2547499999999997E-4</v>
      </c>
      <c r="F205">
        <v>5.1599999999999997E-3</v>
      </c>
      <c r="G205" s="1">
        <v>2.1000700000000001E-4</v>
      </c>
      <c r="H205" s="1">
        <v>6.5440799999999999E-4</v>
      </c>
      <c r="I205" s="1">
        <v>8.6068899999999999E-4</v>
      </c>
      <c r="M205">
        <v>2.0879999999999999E-2</v>
      </c>
    </row>
    <row r="206" spans="1:13" x14ac:dyDescent="0.4">
      <c r="A206">
        <v>3.1789999999999999E-2</v>
      </c>
      <c r="B206">
        <v>0.24323</v>
      </c>
      <c r="C206">
        <v>0.12186</v>
      </c>
      <c r="D206">
        <v>0.23913999999999999</v>
      </c>
      <c r="E206" s="1">
        <v>4.6043899999999999E-4</v>
      </c>
      <c r="F206">
        <v>5.0000000000000001E-3</v>
      </c>
      <c r="G206" s="1">
        <v>2.5198799999999997E-4</v>
      </c>
      <c r="H206" s="1">
        <v>6.9166599999999996E-4</v>
      </c>
      <c r="I206" s="1">
        <v>8.1859100000000002E-4</v>
      </c>
      <c r="M206">
        <v>2.0830000000000001E-2</v>
      </c>
    </row>
    <row r="207" spans="1:13" x14ac:dyDescent="0.4">
      <c r="A207">
        <v>3.2320000000000002E-2</v>
      </c>
      <c r="B207">
        <v>0.24506</v>
      </c>
      <c r="C207">
        <v>0.12171</v>
      </c>
      <c r="D207">
        <v>0.23771</v>
      </c>
      <c r="E207" s="1">
        <v>4.64248E-4</v>
      </c>
      <c r="F207">
        <v>5.0800000000000003E-3</v>
      </c>
      <c r="G207" s="1">
        <v>2.2093199999999999E-4</v>
      </c>
      <c r="H207" s="1">
        <v>6.7152399999999995E-4</v>
      </c>
      <c r="I207" s="1">
        <v>7.95563E-4</v>
      </c>
      <c r="M207">
        <v>2.078E-2</v>
      </c>
    </row>
    <row r="208" spans="1:13" x14ac:dyDescent="0.4">
      <c r="A208">
        <v>3.1690000000000003E-2</v>
      </c>
      <c r="B208">
        <v>0.24510999999999999</v>
      </c>
      <c r="C208">
        <v>0.12343999999999999</v>
      </c>
      <c r="D208">
        <v>0.23769000000000001</v>
      </c>
      <c r="E208" s="1">
        <v>5.5051700000000004E-4</v>
      </c>
      <c r="F208">
        <v>5.0400000000000002E-3</v>
      </c>
      <c r="G208" s="1">
        <v>2.3549899999999999E-4</v>
      </c>
      <c r="H208" s="1">
        <v>6.90911E-4</v>
      </c>
      <c r="I208" s="1">
        <v>7.5786500000000004E-4</v>
      </c>
      <c r="M208">
        <v>2.0629999999999999E-2</v>
      </c>
    </row>
    <row r="209" spans="1:13" x14ac:dyDescent="0.4">
      <c r="A209">
        <v>3.2390000000000002E-2</v>
      </c>
      <c r="B209">
        <v>0.24498</v>
      </c>
      <c r="C209">
        <v>0.12313</v>
      </c>
      <c r="D209">
        <v>0.23859</v>
      </c>
      <c r="E209" s="1">
        <v>4.7073599999999997E-4</v>
      </c>
      <c r="F209">
        <v>4.8799999999999998E-3</v>
      </c>
      <c r="G209" s="1">
        <v>2.4371399999999999E-4</v>
      </c>
      <c r="H209" s="1">
        <v>6.0243299999999998E-4</v>
      </c>
      <c r="I209" s="1">
        <v>8.5736299999999998E-4</v>
      </c>
      <c r="M209">
        <v>2.0899999999999998E-2</v>
      </c>
    </row>
    <row r="210" spans="1:13" x14ac:dyDescent="0.4">
      <c r="A210">
        <v>3.1859999999999999E-2</v>
      </c>
      <c r="B210">
        <v>0.24387</v>
      </c>
      <c r="C210">
        <v>0.12207999999999999</v>
      </c>
      <c r="D210">
        <v>0.23880000000000001</v>
      </c>
      <c r="E210" s="1">
        <v>4.5379099999999999E-4</v>
      </c>
      <c r="F210">
        <v>4.8599999999999997E-3</v>
      </c>
      <c r="G210" s="1">
        <v>2.3396499999999999E-4</v>
      </c>
      <c r="H210" s="1">
        <v>6.2860200000000002E-4</v>
      </c>
      <c r="I210" s="1">
        <v>7.8682100000000005E-4</v>
      </c>
      <c r="M210">
        <v>2.1190000000000001E-2</v>
      </c>
    </row>
    <row r="211" spans="1:13" x14ac:dyDescent="0.4">
      <c r="A211">
        <v>3.2099999999999997E-2</v>
      </c>
      <c r="B211">
        <v>0.24540000000000001</v>
      </c>
      <c r="C211">
        <v>0.12242</v>
      </c>
      <c r="D211">
        <v>0.23860999999999999</v>
      </c>
      <c r="E211" s="1">
        <v>4.89457E-4</v>
      </c>
      <c r="F211">
        <v>4.8399999999999997E-3</v>
      </c>
      <c r="G211" s="1">
        <v>2.25171E-4</v>
      </c>
      <c r="H211" s="1">
        <v>6.3857900000000001E-4</v>
      </c>
      <c r="I211" s="1">
        <v>8.2673100000000004E-4</v>
      </c>
      <c r="M211">
        <v>2.0930000000000001E-2</v>
      </c>
    </row>
    <row r="212" spans="1:13" x14ac:dyDescent="0.4">
      <c r="A212">
        <v>3.2169999999999997E-2</v>
      </c>
      <c r="B212">
        <v>0.24454999999999999</v>
      </c>
      <c r="C212">
        <v>0.12347</v>
      </c>
      <c r="D212">
        <v>0.23834</v>
      </c>
      <c r="E212" s="1">
        <v>5.1004000000000002E-4</v>
      </c>
      <c r="F212">
        <v>4.7999999999999996E-3</v>
      </c>
      <c r="G212" s="1">
        <v>2.2608900000000001E-4</v>
      </c>
      <c r="H212" s="1">
        <v>5.8055400000000005E-4</v>
      </c>
      <c r="I212" s="1">
        <v>8.1734099999999997E-4</v>
      </c>
      <c r="M212">
        <v>2.1270000000000001E-2</v>
      </c>
    </row>
    <row r="213" spans="1:13" x14ac:dyDescent="0.4">
      <c r="A213">
        <v>3.211E-2</v>
      </c>
      <c r="B213">
        <v>0.24695</v>
      </c>
      <c r="C213">
        <v>0.1229</v>
      </c>
      <c r="D213">
        <v>0.23802999999999999</v>
      </c>
      <c r="E213" s="1">
        <v>5.1313699999999999E-4</v>
      </c>
      <c r="F213">
        <v>4.7099999999999998E-3</v>
      </c>
      <c r="G213" s="1">
        <v>2.1452099999999999E-4</v>
      </c>
      <c r="H213" s="1">
        <v>6.3470599999999996E-4</v>
      </c>
      <c r="I213" s="1">
        <v>8.5244100000000001E-4</v>
      </c>
      <c r="M213">
        <v>2.1139999999999999E-2</v>
      </c>
    </row>
    <row r="214" spans="1:13" x14ac:dyDescent="0.4">
      <c r="A214">
        <v>3.1660000000000001E-2</v>
      </c>
      <c r="B214">
        <v>0.24498</v>
      </c>
      <c r="C214">
        <v>0.12275</v>
      </c>
      <c r="D214">
        <v>0.23754</v>
      </c>
      <c r="E214" s="1">
        <v>4.4274000000000001E-4</v>
      </c>
      <c r="F214">
        <v>5.0600000000000003E-3</v>
      </c>
      <c r="G214" s="1">
        <v>2.37753E-4</v>
      </c>
      <c r="H214" s="1">
        <v>6.3901099999999998E-4</v>
      </c>
      <c r="I214" s="1">
        <v>7.2013299999999997E-4</v>
      </c>
      <c r="M214">
        <v>2.1000000000000001E-2</v>
      </c>
    </row>
    <row r="215" spans="1:13" x14ac:dyDescent="0.4">
      <c r="A215">
        <v>3.143E-2</v>
      </c>
      <c r="B215">
        <v>0.24586</v>
      </c>
      <c r="C215">
        <v>0.12309</v>
      </c>
      <c r="D215">
        <v>0.23773</v>
      </c>
      <c r="E215" s="1">
        <v>5.0583400000000004E-4</v>
      </c>
      <c r="F215">
        <v>4.9100000000000003E-3</v>
      </c>
      <c r="G215" s="1">
        <v>2.31633E-4</v>
      </c>
      <c r="H215" s="1">
        <v>6.2354299999999995E-4</v>
      </c>
      <c r="I215" s="1">
        <v>8.2854300000000005E-4</v>
      </c>
      <c r="M215">
        <v>2.0889999999999999E-2</v>
      </c>
    </row>
    <row r="216" spans="1:13" x14ac:dyDescent="0.4">
      <c r="A216">
        <v>3.2219999999999999E-2</v>
      </c>
      <c r="B216">
        <v>0.24679000000000001</v>
      </c>
      <c r="C216">
        <v>0.12288</v>
      </c>
      <c r="D216">
        <v>0.23943999999999999</v>
      </c>
      <c r="E216" s="1">
        <v>4.7833800000000003E-4</v>
      </c>
      <c r="F216">
        <v>4.9300000000000004E-3</v>
      </c>
      <c r="G216" s="1">
        <v>2.5824399999999998E-4</v>
      </c>
      <c r="H216" s="1">
        <v>6.6628300000000004E-4</v>
      </c>
      <c r="I216" s="1">
        <v>8.0610299999999996E-4</v>
      </c>
      <c r="M216">
        <v>2.0959999999999999E-2</v>
      </c>
    </row>
    <row r="217" spans="1:13" x14ac:dyDescent="0.4">
      <c r="A217">
        <v>3.211E-2</v>
      </c>
      <c r="B217">
        <v>0.24693999999999999</v>
      </c>
      <c r="C217">
        <v>0.12186</v>
      </c>
      <c r="D217">
        <v>0.23857</v>
      </c>
      <c r="E217" s="1">
        <v>5.0389499999999997E-4</v>
      </c>
      <c r="F217">
        <v>5.0299999999999997E-3</v>
      </c>
      <c r="G217" s="1">
        <v>2.6909299999999998E-4</v>
      </c>
      <c r="H217" s="1">
        <v>6.6028300000000001E-4</v>
      </c>
      <c r="I217" s="1">
        <v>8.4282300000000003E-4</v>
      </c>
      <c r="M217">
        <v>2.0799999999999999E-2</v>
      </c>
    </row>
    <row r="218" spans="1:13" x14ac:dyDescent="0.4">
      <c r="A218">
        <v>3.2030000000000003E-2</v>
      </c>
      <c r="B218">
        <v>0.24768000000000001</v>
      </c>
      <c r="C218">
        <v>0.12254</v>
      </c>
      <c r="D218">
        <v>0.23801</v>
      </c>
      <c r="E218" s="1">
        <v>4.5566299999999998E-4</v>
      </c>
      <c r="F218">
        <v>4.7699999999999999E-3</v>
      </c>
      <c r="G218" s="1">
        <v>2.17097E-4</v>
      </c>
      <c r="H218" s="1">
        <v>6.6818699999999999E-4</v>
      </c>
      <c r="I218" s="1">
        <v>7.6527400000000003E-4</v>
      </c>
      <c r="M218">
        <v>2.1090000000000001E-2</v>
      </c>
    </row>
    <row r="219" spans="1:13" x14ac:dyDescent="0.4">
      <c r="A219">
        <v>3.1940000000000003E-2</v>
      </c>
      <c r="B219">
        <v>0.24604000000000001</v>
      </c>
      <c r="C219">
        <v>0.12286</v>
      </c>
      <c r="D219">
        <v>0.23777999999999999</v>
      </c>
      <c r="E219" s="1">
        <v>5.2934499999999997E-4</v>
      </c>
      <c r="F219">
        <v>4.8700000000000002E-3</v>
      </c>
      <c r="G219" s="1">
        <v>2.1528899999999999E-4</v>
      </c>
      <c r="H219" s="1">
        <v>6.3954699999999997E-4</v>
      </c>
      <c r="I219" s="1">
        <v>8.07999E-4</v>
      </c>
      <c r="M219">
        <v>2.1260000000000001E-2</v>
      </c>
    </row>
    <row r="220" spans="1:13" x14ac:dyDescent="0.4">
      <c r="A220">
        <v>3.2009999999999997E-2</v>
      </c>
      <c r="B220">
        <v>0.24697</v>
      </c>
      <c r="C220">
        <v>0.12252</v>
      </c>
      <c r="D220">
        <v>0.23871000000000001</v>
      </c>
      <c r="E220" s="1">
        <v>4.7858299999999998E-4</v>
      </c>
      <c r="F220">
        <v>4.96E-3</v>
      </c>
      <c r="G220" s="1">
        <v>2.3608400000000001E-4</v>
      </c>
      <c r="H220" s="1">
        <v>6.5094199999999995E-4</v>
      </c>
      <c r="I220" s="1">
        <v>8.1795999999999995E-4</v>
      </c>
      <c r="M220">
        <v>2.12E-2</v>
      </c>
    </row>
    <row r="221" spans="1:13" x14ac:dyDescent="0.4">
      <c r="A221">
        <v>3.202E-2</v>
      </c>
      <c r="B221">
        <v>0.24687000000000001</v>
      </c>
      <c r="C221">
        <v>0.12221</v>
      </c>
      <c r="D221">
        <v>0.23924999999999999</v>
      </c>
      <c r="E221" s="1">
        <v>4.3409200000000002E-4</v>
      </c>
      <c r="F221">
        <v>5.0800000000000003E-3</v>
      </c>
      <c r="G221" s="1">
        <v>2.33926E-4</v>
      </c>
      <c r="H221" s="1">
        <v>6.69689E-4</v>
      </c>
      <c r="I221" s="1">
        <v>7.8510400000000001E-4</v>
      </c>
      <c r="M221">
        <v>2.0920000000000001E-2</v>
      </c>
    </row>
    <row r="222" spans="1:13" x14ac:dyDescent="0.4">
      <c r="A222">
        <v>3.1879999999999999E-2</v>
      </c>
      <c r="B222">
        <v>0.24640999999999999</v>
      </c>
      <c r="C222">
        <v>0.12264</v>
      </c>
      <c r="D222">
        <v>0.23737</v>
      </c>
      <c r="E222" s="1">
        <v>4.0226500000000001E-4</v>
      </c>
      <c r="F222">
        <v>4.7600000000000003E-3</v>
      </c>
      <c r="G222" s="1">
        <v>2.3360399999999999E-4</v>
      </c>
      <c r="H222" s="1">
        <v>6.5297499999999997E-4</v>
      </c>
      <c r="I222" s="1">
        <v>8.5114900000000005E-4</v>
      </c>
      <c r="M222">
        <v>2.1350000000000001E-2</v>
      </c>
    </row>
    <row r="223" spans="1:13" x14ac:dyDescent="0.4">
      <c r="A223">
        <v>3.1759999999999997E-2</v>
      </c>
      <c r="B223">
        <v>0.24589</v>
      </c>
      <c r="C223">
        <v>0.12243999999999999</v>
      </c>
      <c r="D223">
        <v>0.23808000000000001</v>
      </c>
      <c r="E223" s="1">
        <v>4.7548799999999998E-4</v>
      </c>
      <c r="F223">
        <v>4.7999999999999996E-3</v>
      </c>
      <c r="G223" s="1">
        <v>2.4407899999999999E-4</v>
      </c>
      <c r="H223" s="1">
        <v>6.2544900000000004E-4</v>
      </c>
      <c r="I223" s="1">
        <v>8.1351100000000005E-4</v>
      </c>
      <c r="M223">
        <v>2.1219999999999999E-2</v>
      </c>
    </row>
    <row r="224" spans="1:13" x14ac:dyDescent="0.4">
      <c r="A224">
        <v>3.1780000000000003E-2</v>
      </c>
      <c r="B224">
        <v>0.24646000000000001</v>
      </c>
      <c r="C224">
        <v>0.1225</v>
      </c>
      <c r="D224">
        <v>0.23880000000000001</v>
      </c>
      <c r="E224" s="1">
        <v>4.6539599999999997E-4</v>
      </c>
      <c r="F224">
        <v>4.7800000000000004E-3</v>
      </c>
      <c r="G224" s="1">
        <v>2.5478799999999999E-4</v>
      </c>
      <c r="H224" s="1">
        <v>6.3391499999999998E-4</v>
      </c>
      <c r="I224" s="1">
        <v>7.7383400000000005E-4</v>
      </c>
      <c r="M224">
        <v>2.051E-2</v>
      </c>
    </row>
    <row r="225" spans="1:13" x14ac:dyDescent="0.4">
      <c r="A225">
        <v>3.1919999999999997E-2</v>
      </c>
      <c r="B225">
        <v>0.24668999999999999</v>
      </c>
      <c r="C225">
        <v>0.1216</v>
      </c>
      <c r="D225">
        <v>0.23829</v>
      </c>
      <c r="E225" s="1">
        <v>4.3831600000000001E-4</v>
      </c>
      <c r="F225">
        <v>4.7999999999999996E-3</v>
      </c>
      <c r="G225" s="1">
        <v>2.17378E-4</v>
      </c>
      <c r="H225" s="1">
        <v>6.1605899999999996E-4</v>
      </c>
      <c r="I225" s="1">
        <v>8.10003E-4</v>
      </c>
      <c r="M225">
        <v>2.1059999999999999E-2</v>
      </c>
    </row>
    <row r="226" spans="1:13" x14ac:dyDescent="0.4">
      <c r="A226">
        <v>3.2059999999999998E-2</v>
      </c>
      <c r="B226">
        <v>0.24545</v>
      </c>
      <c r="C226">
        <v>0.12239999999999999</v>
      </c>
      <c r="D226">
        <v>0.23827000000000001</v>
      </c>
      <c r="E226" s="1">
        <v>4.8885300000000003E-4</v>
      </c>
      <c r="F226">
        <v>5.0899999999999999E-3</v>
      </c>
      <c r="G226" s="1">
        <v>1.9193199999999999E-4</v>
      </c>
      <c r="H226" s="1">
        <v>6.4648500000000003E-4</v>
      </c>
      <c r="I226" s="1">
        <v>7.7207199999999995E-4</v>
      </c>
      <c r="M226">
        <v>2.069E-2</v>
      </c>
    </row>
    <row r="227" spans="1:13" x14ac:dyDescent="0.4">
      <c r="A227">
        <v>3.2340000000000001E-2</v>
      </c>
      <c r="B227">
        <v>0.24451000000000001</v>
      </c>
      <c r="C227">
        <v>0.1221</v>
      </c>
      <c r="D227">
        <v>0.23813000000000001</v>
      </c>
      <c r="E227" s="1">
        <v>4.7794200000000003E-4</v>
      </c>
      <c r="F227">
        <v>4.9399999999999999E-3</v>
      </c>
      <c r="G227" s="1">
        <v>2.3157399999999999E-4</v>
      </c>
      <c r="H227" s="1">
        <v>6.4629499999999996E-4</v>
      </c>
      <c r="I227" s="1">
        <v>8.0037900000000004E-4</v>
      </c>
      <c r="M227">
        <v>2.1389999999999999E-2</v>
      </c>
    </row>
    <row r="228" spans="1:13" x14ac:dyDescent="0.4">
      <c r="A228">
        <v>3.177E-2</v>
      </c>
      <c r="B228">
        <v>0.24761</v>
      </c>
      <c r="C228">
        <v>0.12328</v>
      </c>
      <c r="D228">
        <v>0.23649999999999999</v>
      </c>
      <c r="F228">
        <v>4.8900000000000002E-3</v>
      </c>
      <c r="G228" s="1">
        <v>2.5101099999999999E-4</v>
      </c>
      <c r="H228" s="1">
        <v>6.6719000000000001E-4</v>
      </c>
      <c r="I228" s="1">
        <v>7.7696299999999998E-4</v>
      </c>
      <c r="M228">
        <v>2.1069999999999998E-2</v>
      </c>
    </row>
    <row r="229" spans="1:13" x14ac:dyDescent="0.4">
      <c r="A229">
        <v>3.2219999999999999E-2</v>
      </c>
      <c r="B229">
        <v>0.24514</v>
      </c>
      <c r="C229">
        <v>0.12245</v>
      </c>
      <c r="D229">
        <v>0.23902999999999999</v>
      </c>
      <c r="F229">
        <v>4.9199999999999999E-3</v>
      </c>
      <c r="G229" s="1">
        <v>2.3593600000000001E-4</v>
      </c>
      <c r="H229" s="1">
        <v>7.3619500000000004E-4</v>
      </c>
      <c r="I229" s="1">
        <v>7.8898399999999995E-4</v>
      </c>
      <c r="M229">
        <v>2.0910000000000002E-2</v>
      </c>
    </row>
    <row r="230" spans="1:13" x14ac:dyDescent="0.4">
      <c r="A230">
        <v>3.209E-2</v>
      </c>
      <c r="B230">
        <v>0.24432000000000001</v>
      </c>
      <c r="C230">
        <v>0.12263</v>
      </c>
      <c r="D230">
        <v>0.23845</v>
      </c>
      <c r="F230">
        <v>5.0600000000000003E-3</v>
      </c>
      <c r="G230" s="1">
        <v>2.7741400000000002E-4</v>
      </c>
      <c r="H230" s="1">
        <v>6.71341E-4</v>
      </c>
      <c r="I230" s="1">
        <v>7.8251799999999995E-4</v>
      </c>
      <c r="M230">
        <v>2.0930000000000001E-2</v>
      </c>
    </row>
    <row r="231" spans="1:13" x14ac:dyDescent="0.4">
      <c r="A231">
        <v>3.227E-2</v>
      </c>
      <c r="B231">
        <v>0.24418999999999999</v>
      </c>
      <c r="C231">
        <v>0.12296</v>
      </c>
      <c r="D231">
        <v>0.23874000000000001</v>
      </c>
      <c r="F231">
        <v>5.0299999999999997E-3</v>
      </c>
      <c r="G231" s="1">
        <v>2.34346E-4</v>
      </c>
      <c r="H231" s="1">
        <v>7.0983799999999996E-4</v>
      </c>
      <c r="I231" s="1">
        <v>8.2101699999999995E-4</v>
      </c>
      <c r="M231">
        <v>2.0650000000000002E-2</v>
      </c>
    </row>
    <row r="232" spans="1:13" x14ac:dyDescent="0.4">
      <c r="A232">
        <v>3.1800000000000002E-2</v>
      </c>
      <c r="B232">
        <v>0.24490999999999999</v>
      </c>
      <c r="C232">
        <v>0.12179</v>
      </c>
      <c r="D232">
        <v>0.23877999999999999</v>
      </c>
      <c r="F232">
        <v>4.8999999999999998E-3</v>
      </c>
      <c r="G232" s="1">
        <v>2.53267E-4</v>
      </c>
      <c r="H232" s="1">
        <v>6.87847E-4</v>
      </c>
      <c r="I232" s="1">
        <v>7.6062799999999996E-4</v>
      </c>
      <c r="M232">
        <v>2.1010000000000001E-2</v>
      </c>
    </row>
    <row r="233" spans="1:13" x14ac:dyDescent="0.4">
      <c r="A233">
        <v>3.1859999999999999E-2</v>
      </c>
      <c r="B233">
        <v>0.24445</v>
      </c>
      <c r="C233">
        <v>0.12256</v>
      </c>
      <c r="D233">
        <v>0.23830999999999999</v>
      </c>
      <c r="F233">
        <v>4.7499999999999999E-3</v>
      </c>
      <c r="G233" s="1">
        <v>1.8409200000000001E-4</v>
      </c>
      <c r="H233" s="1">
        <v>6.3776700000000002E-4</v>
      </c>
      <c r="I233" s="1">
        <v>7.9756499999999997E-4</v>
      </c>
      <c r="M233">
        <v>2.095E-2</v>
      </c>
    </row>
    <row r="234" spans="1:13" x14ac:dyDescent="0.4">
      <c r="A234">
        <v>3.211E-2</v>
      </c>
      <c r="B234">
        <v>0.24453</v>
      </c>
      <c r="C234">
        <v>0.1226</v>
      </c>
      <c r="D234">
        <v>0.23835000000000001</v>
      </c>
      <c r="F234">
        <v>4.8300000000000001E-3</v>
      </c>
      <c r="G234" s="1">
        <v>2.65779E-4</v>
      </c>
      <c r="H234" s="1">
        <v>6.64159E-4</v>
      </c>
      <c r="I234" s="1">
        <v>8.1665899999999996E-4</v>
      </c>
      <c r="M234">
        <v>2.1399999999999999E-2</v>
      </c>
    </row>
    <row r="235" spans="1:13" x14ac:dyDescent="0.4">
      <c r="A235">
        <v>3.1870000000000002E-2</v>
      </c>
      <c r="B235">
        <v>0.24549000000000001</v>
      </c>
      <c r="C235">
        <v>0.12235</v>
      </c>
      <c r="D235">
        <v>0.23683999999999999</v>
      </c>
      <c r="F235">
        <v>4.7099999999999998E-3</v>
      </c>
      <c r="G235" s="1">
        <v>2.36455E-4</v>
      </c>
      <c r="H235" s="1">
        <v>5.9205800000000002E-4</v>
      </c>
      <c r="I235" s="1">
        <v>7.7324200000000005E-4</v>
      </c>
      <c r="M235">
        <v>2.102E-2</v>
      </c>
    </row>
    <row r="236" spans="1:13" x14ac:dyDescent="0.4">
      <c r="A236">
        <v>3.2050000000000002E-2</v>
      </c>
      <c r="B236">
        <v>0.24517</v>
      </c>
      <c r="C236">
        <v>0.12192</v>
      </c>
      <c r="D236">
        <v>0.23602999999999999</v>
      </c>
      <c r="F236">
        <v>5.0000000000000001E-3</v>
      </c>
      <c r="G236" s="1">
        <v>2.2195299999999999E-4</v>
      </c>
      <c r="H236" s="1">
        <v>6.2723900000000003E-4</v>
      </c>
      <c r="I236" s="1">
        <v>8.1398500000000003E-4</v>
      </c>
      <c r="M236">
        <v>2.087E-2</v>
      </c>
    </row>
    <row r="237" spans="1:13" x14ac:dyDescent="0.4">
      <c r="A237">
        <v>3.2149999999999998E-2</v>
      </c>
      <c r="B237">
        <v>0.24442</v>
      </c>
      <c r="C237">
        <v>0.12300999999999999</v>
      </c>
      <c r="D237">
        <v>0.23868</v>
      </c>
      <c r="F237">
        <v>4.9100000000000003E-3</v>
      </c>
      <c r="G237" s="1">
        <v>1.92721E-4</v>
      </c>
      <c r="H237" s="1">
        <v>6.7571199999999997E-4</v>
      </c>
      <c r="I237" s="1">
        <v>8.7101300000000002E-4</v>
      </c>
      <c r="M237">
        <v>2.0959999999999999E-2</v>
      </c>
    </row>
    <row r="238" spans="1:13" x14ac:dyDescent="0.4">
      <c r="A238">
        <v>3.2329999999999998E-2</v>
      </c>
      <c r="B238">
        <v>0.24476999999999999</v>
      </c>
      <c r="C238">
        <v>0.12352</v>
      </c>
      <c r="D238">
        <v>0.23829</v>
      </c>
      <c r="F238">
        <v>5.0699999999999999E-3</v>
      </c>
      <c r="G238" s="1">
        <v>2.1587099999999999E-4</v>
      </c>
      <c r="H238" s="1">
        <v>6.6030400000000001E-4</v>
      </c>
      <c r="I238" s="1">
        <v>7.4444699999999997E-4</v>
      </c>
      <c r="M238">
        <v>2.1270000000000001E-2</v>
      </c>
    </row>
    <row r="239" spans="1:13" x14ac:dyDescent="0.4">
      <c r="A239">
        <v>3.2099999999999997E-2</v>
      </c>
      <c r="B239">
        <v>0.24418999999999999</v>
      </c>
      <c r="C239">
        <v>0.12303</v>
      </c>
      <c r="D239">
        <v>0.23762</v>
      </c>
      <c r="F239">
        <v>4.6800000000000001E-3</v>
      </c>
      <c r="G239" s="1">
        <v>2.2410099999999999E-4</v>
      </c>
      <c r="H239" s="1">
        <v>6.3073899999999995E-4</v>
      </c>
      <c r="I239" s="1">
        <v>7.9341899999999996E-4</v>
      </c>
      <c r="M239">
        <v>2.0650000000000002E-2</v>
      </c>
    </row>
    <row r="240" spans="1:13" x14ac:dyDescent="0.4">
      <c r="A240">
        <v>3.193E-2</v>
      </c>
      <c r="B240">
        <v>0.24753</v>
      </c>
      <c r="C240">
        <v>0.12324</v>
      </c>
      <c r="D240">
        <v>0.23838000000000001</v>
      </c>
      <c r="F240">
        <v>4.9100000000000003E-3</v>
      </c>
      <c r="G240" s="1">
        <v>2.5145300000000001E-4</v>
      </c>
      <c r="H240" s="1">
        <v>6.84989E-4</v>
      </c>
      <c r="I240" s="1">
        <v>8.7193399999999999E-4</v>
      </c>
      <c r="M240">
        <v>2.1239999999999998E-2</v>
      </c>
    </row>
    <row r="241" spans="1:13" x14ac:dyDescent="0.4">
      <c r="A241">
        <v>3.1870000000000002E-2</v>
      </c>
      <c r="B241">
        <v>0.24496999999999999</v>
      </c>
      <c r="C241">
        <v>0.12225</v>
      </c>
      <c r="D241">
        <v>0.23727999999999999</v>
      </c>
      <c r="F241">
        <v>4.8900000000000002E-3</v>
      </c>
      <c r="G241" s="1">
        <v>2.01084E-4</v>
      </c>
      <c r="H241" s="1">
        <v>6.6856100000000003E-4</v>
      </c>
      <c r="I241" s="1">
        <v>8.3534400000000002E-4</v>
      </c>
      <c r="M241">
        <v>2.0969999999999999E-2</v>
      </c>
    </row>
    <row r="242" spans="1:13" x14ac:dyDescent="0.4">
      <c r="A242">
        <v>3.2059999999999998E-2</v>
      </c>
      <c r="B242">
        <v>0.24629999999999999</v>
      </c>
      <c r="C242">
        <v>0.12336999999999999</v>
      </c>
      <c r="D242">
        <v>0.23818</v>
      </c>
      <c r="F242">
        <v>4.8300000000000001E-3</v>
      </c>
      <c r="G242" s="1">
        <v>2.3057500000000001E-4</v>
      </c>
      <c r="H242" s="1">
        <v>6.3615700000000004E-4</v>
      </c>
      <c r="I242" s="1">
        <v>8.2301E-4</v>
      </c>
      <c r="M242">
        <v>2.1219999999999999E-2</v>
      </c>
    </row>
    <row r="243" spans="1:13" x14ac:dyDescent="0.4">
      <c r="A243">
        <v>3.2280000000000003E-2</v>
      </c>
      <c r="B243">
        <v>0.24675</v>
      </c>
      <c r="C243">
        <v>0.12298000000000001</v>
      </c>
      <c r="D243">
        <v>0.23810000000000001</v>
      </c>
      <c r="F243">
        <v>4.8700000000000002E-3</v>
      </c>
      <c r="G243" s="1">
        <v>2.09695E-4</v>
      </c>
      <c r="H243" s="1">
        <v>6.7406699999999998E-4</v>
      </c>
      <c r="I243" s="1">
        <v>7.4247099999999997E-4</v>
      </c>
      <c r="M243">
        <v>2.102E-2</v>
      </c>
    </row>
    <row r="244" spans="1:13" x14ac:dyDescent="0.4">
      <c r="A244">
        <v>3.1600000000000003E-2</v>
      </c>
      <c r="B244">
        <v>0.24690999999999999</v>
      </c>
      <c r="C244">
        <v>0.12189</v>
      </c>
      <c r="D244">
        <v>0.23738999999999999</v>
      </c>
      <c r="F244">
        <v>4.96E-3</v>
      </c>
      <c r="G244" s="1">
        <v>2.5358299999999999E-4</v>
      </c>
      <c r="H244" s="1">
        <v>6.5830399999999996E-4</v>
      </c>
      <c r="I244" s="1">
        <v>8.1076900000000003E-4</v>
      </c>
      <c r="M244">
        <v>2.1649999999999999E-2</v>
      </c>
    </row>
    <row r="245" spans="1:13" x14ac:dyDescent="0.4">
      <c r="A245">
        <v>3.2000000000000001E-2</v>
      </c>
      <c r="B245">
        <v>0.24704999999999999</v>
      </c>
      <c r="C245">
        <v>0.12268</v>
      </c>
      <c r="D245">
        <v>0.23895</v>
      </c>
      <c r="F245">
        <v>5.0099999999999997E-3</v>
      </c>
      <c r="G245" s="1">
        <v>2.4731800000000001E-4</v>
      </c>
      <c r="H245" s="1">
        <v>6.5125299999999997E-4</v>
      </c>
      <c r="I245" s="1">
        <v>8.4834199999999998E-4</v>
      </c>
      <c r="M245">
        <v>2.0389999999999998E-2</v>
      </c>
    </row>
    <row r="246" spans="1:13" x14ac:dyDescent="0.4">
      <c r="A246">
        <v>3.193E-2</v>
      </c>
      <c r="B246">
        <v>0.24937000000000001</v>
      </c>
      <c r="C246">
        <v>0.12336</v>
      </c>
      <c r="D246">
        <v>0.23913000000000001</v>
      </c>
      <c r="F246">
        <v>4.9399999999999999E-3</v>
      </c>
      <c r="G246" s="1">
        <v>2.1411299999999999E-4</v>
      </c>
      <c r="H246" s="1">
        <v>6.4961299999999995E-4</v>
      </c>
      <c r="I246" s="1">
        <v>7.4955300000000002E-4</v>
      </c>
      <c r="M246">
        <v>2.0660000000000001E-2</v>
      </c>
    </row>
    <row r="247" spans="1:13" x14ac:dyDescent="0.4">
      <c r="A247">
        <v>3.2169999999999997E-2</v>
      </c>
      <c r="B247">
        <v>0.24945000000000001</v>
      </c>
      <c r="C247">
        <v>0.12293999999999999</v>
      </c>
      <c r="D247">
        <v>0.23910000000000001</v>
      </c>
      <c r="F247">
        <v>4.9300000000000004E-3</v>
      </c>
      <c r="G247" s="1">
        <v>2.03248E-4</v>
      </c>
      <c r="H247" s="1">
        <v>6.2886300000000001E-4</v>
      </c>
      <c r="I247" s="1">
        <v>7.7464500000000002E-4</v>
      </c>
      <c r="M247">
        <v>2.0899999999999998E-2</v>
      </c>
    </row>
    <row r="248" spans="1:13" x14ac:dyDescent="0.4">
      <c r="A248">
        <v>3.1980000000000001E-2</v>
      </c>
      <c r="B248">
        <v>0.24993000000000001</v>
      </c>
      <c r="C248">
        <v>0.12223000000000001</v>
      </c>
      <c r="D248">
        <v>0.23827999999999999</v>
      </c>
      <c r="F248">
        <v>4.7000000000000002E-3</v>
      </c>
      <c r="G248" s="1">
        <v>2.4543699999999999E-4</v>
      </c>
      <c r="H248" s="1">
        <v>6.5994299999999997E-4</v>
      </c>
      <c r="I248" s="1">
        <v>8.3811300000000003E-4</v>
      </c>
      <c r="M248">
        <v>2.085E-2</v>
      </c>
    </row>
    <row r="249" spans="1:13" x14ac:dyDescent="0.4">
      <c r="A249">
        <v>3.2379999999999999E-2</v>
      </c>
      <c r="B249">
        <v>0.24948999999999999</v>
      </c>
      <c r="C249">
        <v>0.12338</v>
      </c>
      <c r="D249">
        <v>0.23794999999999999</v>
      </c>
      <c r="F249">
        <v>5.0299999999999997E-3</v>
      </c>
      <c r="G249" s="1">
        <v>2.1600499999999999E-4</v>
      </c>
      <c r="H249" s="1">
        <v>6.60668E-4</v>
      </c>
      <c r="I249" s="1">
        <v>8.00507E-4</v>
      </c>
      <c r="M249">
        <v>2.1340000000000001E-2</v>
      </c>
    </row>
    <row r="250" spans="1:13" x14ac:dyDescent="0.4">
      <c r="A250">
        <v>3.2230000000000002E-2</v>
      </c>
      <c r="B250">
        <v>0.25007000000000001</v>
      </c>
      <c r="C250">
        <v>0.12228</v>
      </c>
      <c r="D250">
        <v>0.23846999999999999</v>
      </c>
      <c r="F250">
        <v>5.0400000000000002E-3</v>
      </c>
      <c r="G250" s="1">
        <v>2.01325E-4</v>
      </c>
      <c r="H250" s="1">
        <v>5.7835000000000004E-4</v>
      </c>
      <c r="I250" s="1">
        <v>7.9202600000000004E-4</v>
      </c>
      <c r="M250">
        <v>2.121E-2</v>
      </c>
    </row>
    <row r="251" spans="1:13" x14ac:dyDescent="0.4">
      <c r="A251">
        <v>3.1820000000000001E-2</v>
      </c>
      <c r="B251">
        <v>0.25219000000000003</v>
      </c>
      <c r="C251">
        <v>0.12185</v>
      </c>
      <c r="D251">
        <v>0.23945</v>
      </c>
      <c r="F251">
        <v>5.0499999999999998E-3</v>
      </c>
      <c r="G251" s="1">
        <v>2.6783999999999998E-4</v>
      </c>
      <c r="H251" s="1">
        <v>6.9728499999999996E-4</v>
      </c>
      <c r="I251" s="1">
        <v>7.7697400000000005E-4</v>
      </c>
      <c r="M251">
        <v>2.0729999999999998E-2</v>
      </c>
    </row>
    <row r="252" spans="1:13" x14ac:dyDescent="0.4">
      <c r="A252">
        <v>3.2289999999999999E-2</v>
      </c>
      <c r="B252">
        <v>0.25296000000000002</v>
      </c>
      <c r="C252">
        <v>0.12178</v>
      </c>
      <c r="D252">
        <v>0.23721</v>
      </c>
      <c r="F252">
        <v>4.9500000000000004E-3</v>
      </c>
      <c r="G252" s="1">
        <v>2.32339E-4</v>
      </c>
      <c r="H252" s="1">
        <v>6.5739200000000002E-4</v>
      </c>
      <c r="I252" s="1">
        <v>8.2280899999999998E-4</v>
      </c>
      <c r="M252">
        <v>2.1100000000000001E-2</v>
      </c>
    </row>
    <row r="253" spans="1:13" x14ac:dyDescent="0.4">
      <c r="A253">
        <v>3.1969999999999998E-2</v>
      </c>
      <c r="B253">
        <v>0.25080999999999998</v>
      </c>
      <c r="C253">
        <v>0.12271</v>
      </c>
      <c r="D253">
        <v>0.23760000000000001</v>
      </c>
      <c r="F253">
        <v>4.9500000000000004E-3</v>
      </c>
      <c r="G253" s="1">
        <v>2.3265699999999999E-4</v>
      </c>
      <c r="H253" s="1">
        <v>6.9558E-4</v>
      </c>
      <c r="I253" s="1">
        <v>8.0368699999999998E-4</v>
      </c>
      <c r="M253">
        <v>2.1170000000000001E-2</v>
      </c>
    </row>
    <row r="254" spans="1:13" x14ac:dyDescent="0.4">
      <c r="A254">
        <v>3.1730000000000001E-2</v>
      </c>
      <c r="B254">
        <v>0.25272</v>
      </c>
      <c r="C254">
        <v>0.12271</v>
      </c>
      <c r="D254">
        <v>0.23743</v>
      </c>
      <c r="F254">
        <v>4.7299999999999998E-3</v>
      </c>
      <c r="G254" s="1">
        <v>1.9910800000000001E-4</v>
      </c>
      <c r="H254" s="1">
        <v>6.5089499999999997E-4</v>
      </c>
      <c r="I254" s="1">
        <v>7.6458899999999998E-4</v>
      </c>
      <c r="M254">
        <v>2.1049999999999999E-2</v>
      </c>
    </row>
    <row r="255" spans="1:13" x14ac:dyDescent="0.4">
      <c r="A255">
        <v>3.168E-2</v>
      </c>
      <c r="B255">
        <v>0.25446999999999997</v>
      </c>
      <c r="C255">
        <v>0.12223000000000001</v>
      </c>
      <c r="D255">
        <v>0.23946000000000001</v>
      </c>
      <c r="F255">
        <v>4.9100000000000003E-3</v>
      </c>
      <c r="G255" s="1">
        <v>2.2824E-4</v>
      </c>
      <c r="H255" s="1">
        <v>6.3985099999999998E-4</v>
      </c>
      <c r="I255" s="1">
        <v>7.6924299999999997E-4</v>
      </c>
      <c r="M255">
        <v>2.1059999999999999E-2</v>
      </c>
    </row>
    <row r="256" spans="1:13" x14ac:dyDescent="0.4">
      <c r="A256">
        <v>3.2140000000000002E-2</v>
      </c>
      <c r="B256">
        <v>0.25346000000000002</v>
      </c>
      <c r="C256">
        <v>0.12336999999999999</v>
      </c>
      <c r="D256">
        <v>0.23949999999999999</v>
      </c>
      <c r="F256">
        <v>4.9899999999999996E-3</v>
      </c>
      <c r="G256" s="1">
        <v>1.8461899999999999E-4</v>
      </c>
      <c r="H256" s="1">
        <v>6.5022799999999998E-4</v>
      </c>
      <c r="I256" s="1">
        <v>8.0389299999999997E-4</v>
      </c>
      <c r="M256">
        <v>2.1090000000000001E-2</v>
      </c>
    </row>
    <row r="257" spans="1:13" x14ac:dyDescent="0.4">
      <c r="A257">
        <v>3.1899999999999998E-2</v>
      </c>
      <c r="B257">
        <v>0.25444</v>
      </c>
      <c r="C257">
        <v>0.12227</v>
      </c>
      <c r="D257">
        <v>0.23741000000000001</v>
      </c>
      <c r="F257">
        <v>4.7200000000000002E-3</v>
      </c>
      <c r="G257" s="1">
        <v>2.58273E-4</v>
      </c>
      <c r="H257" s="1">
        <v>6.43068E-4</v>
      </c>
      <c r="I257" s="1">
        <v>8.2944300000000002E-4</v>
      </c>
      <c r="M257">
        <v>2.1250000000000002E-2</v>
      </c>
    </row>
    <row r="258" spans="1:13" x14ac:dyDescent="0.4">
      <c r="A258">
        <v>3.1870000000000002E-2</v>
      </c>
      <c r="B258">
        <v>0.25494</v>
      </c>
      <c r="C258">
        <v>0.12259</v>
      </c>
      <c r="D258">
        <v>0.23973</v>
      </c>
      <c r="F258">
        <v>4.8599999999999997E-3</v>
      </c>
      <c r="G258" s="1">
        <v>2.4811800000000003E-4</v>
      </c>
      <c r="H258" s="1">
        <v>6.4765999999999999E-4</v>
      </c>
      <c r="I258" s="1">
        <v>7.7149800000000002E-4</v>
      </c>
      <c r="M258">
        <v>2.0979999999999999E-2</v>
      </c>
    </row>
    <row r="259" spans="1:13" x14ac:dyDescent="0.4">
      <c r="A259">
        <v>3.175E-2</v>
      </c>
      <c r="B259">
        <v>0.25584000000000001</v>
      </c>
      <c r="C259">
        <v>0.12280000000000001</v>
      </c>
      <c r="D259">
        <v>0.23813999999999999</v>
      </c>
      <c r="F259">
        <v>5.0299999999999997E-3</v>
      </c>
      <c r="G259" s="1">
        <v>2.49738E-4</v>
      </c>
      <c r="H259" s="1">
        <v>6.4676999999999996E-4</v>
      </c>
      <c r="I259" s="1">
        <v>8.2627000000000004E-4</v>
      </c>
      <c r="M259">
        <v>2.0990000000000002E-2</v>
      </c>
    </row>
    <row r="260" spans="1:13" x14ac:dyDescent="0.4">
      <c r="A260">
        <v>3.184E-2</v>
      </c>
      <c r="B260">
        <v>0.25541999999999998</v>
      </c>
      <c r="C260">
        <v>0.12286</v>
      </c>
      <c r="D260">
        <v>0.23823</v>
      </c>
      <c r="F260">
        <v>5.0099999999999997E-3</v>
      </c>
      <c r="G260" s="1">
        <v>2.39368E-4</v>
      </c>
      <c r="H260" s="1">
        <v>6.8083100000000001E-4</v>
      </c>
      <c r="I260" s="1">
        <v>7.5758399999999995E-4</v>
      </c>
      <c r="M260">
        <v>2.1170000000000001E-2</v>
      </c>
    </row>
    <row r="261" spans="1:13" x14ac:dyDescent="0.4">
      <c r="A261">
        <v>3.175E-2</v>
      </c>
      <c r="B261">
        <v>0.25557999999999997</v>
      </c>
      <c r="C261">
        <v>0.12275</v>
      </c>
      <c r="D261">
        <v>0.23804</v>
      </c>
      <c r="F261">
        <v>4.8399999999999997E-3</v>
      </c>
      <c r="G261" s="1">
        <v>2.37557E-4</v>
      </c>
      <c r="H261" s="1">
        <v>6.7329100000000002E-4</v>
      </c>
      <c r="I261" s="1">
        <v>7.6419900000000002E-4</v>
      </c>
      <c r="M261">
        <v>2.1180000000000001E-2</v>
      </c>
    </row>
    <row r="262" spans="1:13" x14ac:dyDescent="0.4">
      <c r="A262">
        <v>3.2149999999999998E-2</v>
      </c>
      <c r="B262">
        <v>0.25625999999999999</v>
      </c>
      <c r="C262">
        <v>0.12159</v>
      </c>
      <c r="D262">
        <v>0.23976</v>
      </c>
      <c r="F262">
        <v>4.9399999999999999E-3</v>
      </c>
      <c r="G262" s="1">
        <v>2.4726799999999998E-4</v>
      </c>
      <c r="H262" s="1">
        <v>6.6351699999999997E-4</v>
      </c>
      <c r="I262" s="1">
        <v>8.5289000000000003E-4</v>
      </c>
      <c r="M262">
        <v>2.1049999999999999E-2</v>
      </c>
    </row>
    <row r="263" spans="1:13" x14ac:dyDescent="0.4">
      <c r="A263">
        <v>3.1759999999999997E-2</v>
      </c>
      <c r="B263">
        <v>0.25652000000000003</v>
      </c>
      <c r="C263">
        <v>0.12316000000000001</v>
      </c>
      <c r="D263">
        <v>0.23932999999999999</v>
      </c>
      <c r="F263">
        <v>4.8599999999999997E-3</v>
      </c>
      <c r="G263" s="1">
        <v>2.4498500000000003E-4</v>
      </c>
      <c r="H263" s="1">
        <v>6.5593300000000004E-4</v>
      </c>
      <c r="I263" s="1">
        <v>7.8541199999999998E-4</v>
      </c>
      <c r="M263">
        <v>2.112E-2</v>
      </c>
    </row>
    <row r="264" spans="1:13" x14ac:dyDescent="0.4">
      <c r="A264">
        <v>3.1579999999999997E-2</v>
      </c>
      <c r="B264">
        <v>0.25618000000000002</v>
      </c>
      <c r="C264">
        <v>0.12123</v>
      </c>
      <c r="D264">
        <v>0.23963999999999999</v>
      </c>
      <c r="F264">
        <v>4.8999999999999998E-3</v>
      </c>
      <c r="G264" s="1">
        <v>2.4732299999999998E-4</v>
      </c>
      <c r="H264" s="1">
        <v>6.4467699999999997E-4</v>
      </c>
      <c r="I264" s="1">
        <v>7.4856499999999997E-4</v>
      </c>
      <c r="M264">
        <v>2.111E-2</v>
      </c>
    </row>
    <row r="265" spans="1:13" x14ac:dyDescent="0.4">
      <c r="A265">
        <v>3.193E-2</v>
      </c>
      <c r="B265">
        <v>0.25749</v>
      </c>
      <c r="C265">
        <v>0.12224</v>
      </c>
      <c r="D265">
        <v>0.23716999999999999</v>
      </c>
      <c r="F265">
        <v>4.9399999999999999E-3</v>
      </c>
      <c r="G265" s="1">
        <v>2.2451599999999999E-4</v>
      </c>
      <c r="H265" s="1">
        <v>7.0474800000000005E-4</v>
      </c>
      <c r="I265" s="1">
        <v>7.4034100000000005E-4</v>
      </c>
      <c r="M265">
        <v>2.0920000000000001E-2</v>
      </c>
    </row>
    <row r="266" spans="1:13" x14ac:dyDescent="0.4">
      <c r="A266">
        <v>3.2390000000000002E-2</v>
      </c>
      <c r="B266">
        <v>0.25769999999999998</v>
      </c>
      <c r="C266">
        <v>0.12325999999999999</v>
      </c>
      <c r="D266">
        <v>0.23876</v>
      </c>
      <c r="F266">
        <v>5.0299999999999997E-3</v>
      </c>
      <c r="G266" s="1">
        <v>2.7713299999999999E-4</v>
      </c>
      <c r="H266" s="1">
        <v>6.5220700000000003E-4</v>
      </c>
      <c r="I266" s="1">
        <v>7.5616099999999999E-4</v>
      </c>
      <c r="M266">
        <v>2.1270000000000001E-2</v>
      </c>
    </row>
    <row r="267" spans="1:13" x14ac:dyDescent="0.4">
      <c r="A267">
        <v>3.1789999999999999E-2</v>
      </c>
      <c r="B267">
        <v>0.25786999999999999</v>
      </c>
      <c r="C267">
        <v>0.12198000000000001</v>
      </c>
      <c r="D267">
        <v>0.23682</v>
      </c>
      <c r="F267">
        <v>4.8399999999999997E-3</v>
      </c>
      <c r="G267" s="1">
        <v>2.3707900000000001E-4</v>
      </c>
      <c r="H267" s="1">
        <v>7.4588200000000001E-4</v>
      </c>
      <c r="I267" s="1">
        <v>7.7008000000000003E-4</v>
      </c>
      <c r="M267">
        <v>2.1090000000000001E-2</v>
      </c>
    </row>
    <row r="268" spans="1:13" x14ac:dyDescent="0.4">
      <c r="A268">
        <v>3.2199999999999999E-2</v>
      </c>
      <c r="B268">
        <v>0.25857000000000002</v>
      </c>
      <c r="C268">
        <v>0.12327</v>
      </c>
      <c r="D268">
        <v>0.23809</v>
      </c>
      <c r="F268">
        <v>5.0000000000000001E-3</v>
      </c>
      <c r="G268" s="1">
        <v>2.11704E-4</v>
      </c>
      <c r="H268" s="1">
        <v>6.89224E-4</v>
      </c>
      <c r="I268" s="1">
        <v>8.1311299999999997E-4</v>
      </c>
      <c r="M268">
        <v>2.0979999999999999E-2</v>
      </c>
    </row>
    <row r="269" spans="1:13" x14ac:dyDescent="0.4">
      <c r="A269">
        <v>3.175E-2</v>
      </c>
      <c r="B269">
        <v>0.25842999999999999</v>
      </c>
      <c r="C269">
        <v>0.12263</v>
      </c>
      <c r="D269">
        <v>0.23683000000000001</v>
      </c>
      <c r="F269">
        <v>4.9399999999999999E-3</v>
      </c>
      <c r="G269" s="1">
        <v>2.5164099999999998E-4</v>
      </c>
      <c r="H269" s="1">
        <v>6.2479199999999999E-4</v>
      </c>
      <c r="I269" s="1">
        <v>8.5108299999999998E-4</v>
      </c>
      <c r="M269">
        <v>2.111E-2</v>
      </c>
    </row>
    <row r="270" spans="1:13" x14ac:dyDescent="0.4">
      <c r="A270">
        <v>3.2120000000000003E-2</v>
      </c>
      <c r="B270">
        <v>0.25806000000000001</v>
      </c>
      <c r="C270">
        <v>0.12282</v>
      </c>
      <c r="D270">
        <v>0.23769000000000001</v>
      </c>
      <c r="F270">
        <v>4.8900000000000002E-3</v>
      </c>
      <c r="G270" s="1">
        <v>2.2041699999999999E-4</v>
      </c>
      <c r="H270" s="1">
        <v>6.2817600000000004E-4</v>
      </c>
      <c r="I270" s="1">
        <v>7.3050299999999997E-4</v>
      </c>
      <c r="M270">
        <v>2.1329999999999998E-2</v>
      </c>
    </row>
    <row r="271" spans="1:13" x14ac:dyDescent="0.4">
      <c r="A271">
        <v>3.1640000000000001E-2</v>
      </c>
      <c r="B271">
        <v>0.25745000000000001</v>
      </c>
      <c r="C271">
        <v>0.12209</v>
      </c>
      <c r="D271">
        <v>0.23966999999999999</v>
      </c>
      <c r="F271">
        <v>4.9800000000000001E-3</v>
      </c>
      <c r="G271" s="1">
        <v>2.5550300000000002E-4</v>
      </c>
      <c r="H271" s="1">
        <v>6.6933800000000001E-4</v>
      </c>
      <c r="I271" s="1">
        <v>8.8010900000000001E-4</v>
      </c>
      <c r="M271">
        <v>2.1389999999999999E-2</v>
      </c>
    </row>
    <row r="272" spans="1:13" x14ac:dyDescent="0.4">
      <c r="A272">
        <v>3.1390000000000001E-2</v>
      </c>
      <c r="B272">
        <v>0.25957999999999998</v>
      </c>
      <c r="C272">
        <v>0.12324</v>
      </c>
      <c r="D272">
        <v>0.23904</v>
      </c>
      <c r="F272">
        <v>4.9199999999999999E-3</v>
      </c>
      <c r="G272" s="1">
        <v>2.0372399999999999E-4</v>
      </c>
      <c r="H272" s="1">
        <v>6.40699E-4</v>
      </c>
      <c r="I272" s="1">
        <v>7.5175299999999997E-4</v>
      </c>
      <c r="M272">
        <v>2.1190000000000001E-2</v>
      </c>
    </row>
    <row r="273" spans="1:13" x14ac:dyDescent="0.4">
      <c r="A273">
        <v>3.1870000000000002E-2</v>
      </c>
      <c r="B273">
        <v>0.25795000000000001</v>
      </c>
      <c r="C273">
        <v>0.12429</v>
      </c>
      <c r="D273">
        <v>0.23785000000000001</v>
      </c>
      <c r="F273">
        <v>4.7099999999999998E-3</v>
      </c>
      <c r="G273" s="1">
        <v>2.5146599999999999E-4</v>
      </c>
      <c r="H273" s="1">
        <v>6.5154199999999996E-4</v>
      </c>
      <c r="I273" s="1">
        <v>8.0375800000000001E-4</v>
      </c>
      <c r="M273">
        <v>2.0920000000000001E-2</v>
      </c>
    </row>
    <row r="274" spans="1:13" x14ac:dyDescent="0.4">
      <c r="A274">
        <v>3.1699999999999999E-2</v>
      </c>
      <c r="B274">
        <v>0.25700000000000001</v>
      </c>
      <c r="C274">
        <v>0.12250999999999999</v>
      </c>
      <c r="D274">
        <v>0.23804</v>
      </c>
      <c r="F274">
        <v>4.8399999999999997E-3</v>
      </c>
      <c r="G274" s="1">
        <v>2.39134E-4</v>
      </c>
      <c r="H274" s="1">
        <v>6.7105599999999995E-4</v>
      </c>
      <c r="I274" s="1">
        <v>7.72213E-4</v>
      </c>
      <c r="M274">
        <v>2.1100000000000001E-2</v>
      </c>
    </row>
    <row r="275" spans="1:13" x14ac:dyDescent="0.4">
      <c r="A275">
        <v>3.2050000000000002E-2</v>
      </c>
      <c r="B275">
        <v>0.25679999999999997</v>
      </c>
      <c r="C275">
        <v>0.12273000000000001</v>
      </c>
      <c r="D275">
        <v>0.23718</v>
      </c>
      <c r="F275">
        <v>4.8300000000000001E-3</v>
      </c>
      <c r="G275" s="1">
        <v>2.28848E-4</v>
      </c>
      <c r="H275" s="1">
        <v>7.1387499999999999E-4</v>
      </c>
      <c r="I275" s="1">
        <v>8.2786600000000002E-4</v>
      </c>
      <c r="M275">
        <v>2.0830000000000001E-2</v>
      </c>
    </row>
    <row r="276" spans="1:13" x14ac:dyDescent="0.4">
      <c r="A276">
        <v>3.184E-2</v>
      </c>
      <c r="B276">
        <v>0.25703999999999999</v>
      </c>
      <c r="C276">
        <v>0.12139999999999999</v>
      </c>
      <c r="D276">
        <v>0.23845</v>
      </c>
      <c r="F276">
        <v>4.9899999999999996E-3</v>
      </c>
      <c r="G276" s="1">
        <v>2.23E-4</v>
      </c>
      <c r="H276" s="1">
        <v>6.0994300000000005E-4</v>
      </c>
      <c r="I276" s="1">
        <v>7.3079500000000001E-4</v>
      </c>
      <c r="M276">
        <v>2.138E-2</v>
      </c>
    </row>
    <row r="277" spans="1:13" x14ac:dyDescent="0.4">
      <c r="A277">
        <v>3.177E-2</v>
      </c>
      <c r="B277">
        <v>0.2586</v>
      </c>
      <c r="C277">
        <v>0.12225</v>
      </c>
      <c r="D277">
        <v>0.23860000000000001</v>
      </c>
      <c r="F277">
        <v>4.8300000000000001E-3</v>
      </c>
      <c r="G277" s="1">
        <v>2.2301999999999999E-4</v>
      </c>
      <c r="H277" s="1">
        <v>6.4982199999999999E-4</v>
      </c>
      <c r="I277" s="1">
        <v>8.2898499999999996E-4</v>
      </c>
      <c r="M277">
        <v>2.094E-2</v>
      </c>
    </row>
    <row r="278" spans="1:13" x14ac:dyDescent="0.4">
      <c r="A278">
        <v>3.2320000000000002E-2</v>
      </c>
      <c r="B278">
        <v>0.25706000000000001</v>
      </c>
      <c r="C278">
        <v>0.12304</v>
      </c>
      <c r="D278">
        <v>0.23751</v>
      </c>
      <c r="F278">
        <v>4.9899999999999996E-3</v>
      </c>
      <c r="G278" s="1">
        <v>2.6880799999999999E-4</v>
      </c>
      <c r="H278" s="1">
        <v>6.6567700000000004E-4</v>
      </c>
      <c r="I278" s="1">
        <v>8.6808899999999995E-4</v>
      </c>
      <c r="M278">
        <v>2.0750000000000001E-2</v>
      </c>
    </row>
    <row r="279" spans="1:13" x14ac:dyDescent="0.4">
      <c r="A279">
        <v>3.1820000000000001E-2</v>
      </c>
      <c r="B279">
        <v>0.25677</v>
      </c>
      <c r="C279">
        <v>0.12323000000000001</v>
      </c>
      <c r="D279">
        <v>0.23712</v>
      </c>
      <c r="F279">
        <v>4.9300000000000004E-3</v>
      </c>
      <c r="G279" s="1">
        <v>1.9562299999999999E-4</v>
      </c>
      <c r="H279" s="1">
        <v>6.4767600000000002E-4</v>
      </c>
      <c r="I279" s="1">
        <v>8.4126700000000003E-4</v>
      </c>
      <c r="M279">
        <v>2.1239999999999998E-2</v>
      </c>
    </row>
    <row r="280" spans="1:13" x14ac:dyDescent="0.4">
      <c r="A280">
        <v>3.2059999999999998E-2</v>
      </c>
      <c r="B280">
        <v>0.25605</v>
      </c>
      <c r="C280">
        <v>0.12317</v>
      </c>
      <c r="D280">
        <v>0.23941999999999999</v>
      </c>
      <c r="F280">
        <v>4.7600000000000003E-3</v>
      </c>
      <c r="G280" s="1">
        <v>2.3748199999999999E-4</v>
      </c>
      <c r="H280" s="1">
        <v>6.6933100000000001E-4</v>
      </c>
      <c r="I280" s="1">
        <v>7.6474599999999996E-4</v>
      </c>
      <c r="M280">
        <v>2.1100000000000001E-2</v>
      </c>
    </row>
    <row r="281" spans="1:13" x14ac:dyDescent="0.4">
      <c r="A281">
        <v>3.209E-2</v>
      </c>
      <c r="B281">
        <v>0.25686999999999999</v>
      </c>
      <c r="C281">
        <v>0.12307</v>
      </c>
      <c r="D281">
        <v>0.23783000000000001</v>
      </c>
      <c r="F281">
        <v>5.0299999999999997E-3</v>
      </c>
      <c r="G281" s="1">
        <v>2.28994E-4</v>
      </c>
      <c r="H281" s="1">
        <v>6.2615000000000001E-4</v>
      </c>
      <c r="I281" s="1">
        <v>7.41419E-4</v>
      </c>
      <c r="M281">
        <v>2.0899999999999998E-2</v>
      </c>
    </row>
    <row r="282" spans="1:13" x14ac:dyDescent="0.4">
      <c r="A282">
        <v>3.2280000000000003E-2</v>
      </c>
      <c r="B282">
        <v>0.25663000000000002</v>
      </c>
      <c r="C282">
        <v>0.12285</v>
      </c>
      <c r="D282">
        <v>0.23798</v>
      </c>
      <c r="F282">
        <v>4.81E-3</v>
      </c>
      <c r="G282" s="1">
        <v>2.8402499999999998E-4</v>
      </c>
      <c r="H282" s="1">
        <v>6.5629200000000005E-4</v>
      </c>
      <c r="I282" s="1">
        <v>8.4990599999999999E-4</v>
      </c>
      <c r="M282">
        <v>2.1420000000000002E-2</v>
      </c>
    </row>
    <row r="283" spans="1:13" x14ac:dyDescent="0.4">
      <c r="A283">
        <v>3.2300000000000002E-2</v>
      </c>
      <c r="B283">
        <v>0.25530000000000003</v>
      </c>
      <c r="C283">
        <v>0.12286</v>
      </c>
      <c r="D283">
        <v>0.23946999999999999</v>
      </c>
      <c r="F283">
        <v>4.8199999999999996E-3</v>
      </c>
      <c r="G283" s="1">
        <v>1.8077100000000001E-4</v>
      </c>
      <c r="H283" s="1">
        <v>6.56743E-4</v>
      </c>
      <c r="I283" s="1">
        <v>7.5076699999999995E-4</v>
      </c>
      <c r="M283">
        <v>2.0990000000000002E-2</v>
      </c>
    </row>
    <row r="284" spans="1:13" x14ac:dyDescent="0.4">
      <c r="A284">
        <v>3.2250000000000001E-2</v>
      </c>
      <c r="B284">
        <v>0.25517000000000001</v>
      </c>
      <c r="C284">
        <v>0.12188</v>
      </c>
      <c r="D284">
        <v>0.23735000000000001</v>
      </c>
      <c r="F284">
        <v>4.7000000000000002E-3</v>
      </c>
      <c r="G284" s="1">
        <v>2.33236E-4</v>
      </c>
      <c r="H284" s="1">
        <v>6.8252600000000003E-4</v>
      </c>
      <c r="I284" s="1">
        <v>7.9485799999999996E-4</v>
      </c>
      <c r="M284">
        <v>2.0820000000000002E-2</v>
      </c>
    </row>
    <row r="285" spans="1:13" x14ac:dyDescent="0.4">
      <c r="A285">
        <v>3.236E-2</v>
      </c>
      <c r="B285">
        <v>0.25674999999999998</v>
      </c>
      <c r="C285">
        <v>0.12345</v>
      </c>
      <c r="D285">
        <v>0.23744000000000001</v>
      </c>
      <c r="F285">
        <v>4.8199999999999996E-3</v>
      </c>
      <c r="G285" s="1">
        <v>2.4217999999999999E-4</v>
      </c>
      <c r="H285" s="1">
        <v>6.8795300000000005E-4</v>
      </c>
      <c r="I285" s="1">
        <v>8.4605399999999995E-4</v>
      </c>
      <c r="M285">
        <v>2.0920000000000001E-2</v>
      </c>
    </row>
    <row r="286" spans="1:13" x14ac:dyDescent="0.4">
      <c r="A286">
        <v>3.193E-2</v>
      </c>
      <c r="B286">
        <v>0.2545</v>
      </c>
      <c r="C286">
        <v>0.12229</v>
      </c>
      <c r="D286">
        <v>0.23734</v>
      </c>
      <c r="F286">
        <v>4.8900000000000002E-3</v>
      </c>
      <c r="G286" s="1">
        <v>2.08514E-4</v>
      </c>
      <c r="H286" s="1">
        <v>6.7376199999999995E-4</v>
      </c>
      <c r="I286" s="1">
        <v>8.2159099999999999E-4</v>
      </c>
      <c r="M286">
        <v>2.121E-2</v>
      </c>
    </row>
    <row r="287" spans="1:13" x14ac:dyDescent="0.4">
      <c r="A287">
        <v>3.1519999999999999E-2</v>
      </c>
      <c r="B287">
        <v>0.25636999999999999</v>
      </c>
      <c r="C287">
        <v>0.12225999999999999</v>
      </c>
      <c r="D287">
        <v>0.23968</v>
      </c>
      <c r="F287">
        <v>5.0299999999999997E-3</v>
      </c>
      <c r="G287" s="1">
        <v>2.3565399999999999E-4</v>
      </c>
      <c r="H287" s="1">
        <v>6.7447899999999996E-4</v>
      </c>
      <c r="I287" s="1">
        <v>8.38118E-4</v>
      </c>
      <c r="M287">
        <v>2.06E-2</v>
      </c>
    </row>
    <row r="288" spans="1:13" x14ac:dyDescent="0.4">
      <c r="A288">
        <v>3.1800000000000002E-2</v>
      </c>
      <c r="B288">
        <v>0.25358000000000003</v>
      </c>
      <c r="C288">
        <v>0.12303</v>
      </c>
      <c r="D288">
        <v>0.23882999999999999</v>
      </c>
      <c r="F288">
        <v>5.0099999999999997E-3</v>
      </c>
      <c r="G288" s="1">
        <v>2.2074200000000001E-4</v>
      </c>
      <c r="H288" s="1">
        <v>6.6023299999999998E-4</v>
      </c>
      <c r="I288" s="1">
        <v>7.3991699999999998E-4</v>
      </c>
      <c r="M288">
        <v>2.0930000000000001E-2</v>
      </c>
    </row>
    <row r="289" spans="1:13" x14ac:dyDescent="0.4">
      <c r="A289">
        <v>3.1850000000000003E-2</v>
      </c>
      <c r="B289">
        <v>0.25431999999999999</v>
      </c>
      <c r="C289">
        <v>0.12272</v>
      </c>
      <c r="D289">
        <v>0.23826</v>
      </c>
      <c r="F289">
        <v>4.9100000000000003E-3</v>
      </c>
      <c r="G289" s="1">
        <v>2.4833899999999998E-4</v>
      </c>
      <c r="H289" s="1">
        <v>7.0141500000000005E-4</v>
      </c>
      <c r="I289" s="1">
        <v>7.8660700000000004E-4</v>
      </c>
      <c r="M289">
        <v>2.06E-2</v>
      </c>
    </row>
    <row r="290" spans="1:13" x14ac:dyDescent="0.4">
      <c r="A290">
        <v>3.1759999999999997E-2</v>
      </c>
      <c r="B290">
        <v>0.25320999999999999</v>
      </c>
      <c r="C290">
        <v>0.12286</v>
      </c>
      <c r="D290">
        <v>0.23946000000000001</v>
      </c>
      <c r="F290">
        <v>4.81E-3</v>
      </c>
      <c r="G290" s="1">
        <v>2.0837500000000001E-4</v>
      </c>
      <c r="H290" s="1">
        <v>6.5867300000000003E-4</v>
      </c>
      <c r="I290" s="1">
        <v>7.8813199999999998E-4</v>
      </c>
      <c r="M290">
        <v>2.1350000000000001E-2</v>
      </c>
    </row>
    <row r="291" spans="1:13" x14ac:dyDescent="0.4">
      <c r="A291">
        <v>3.1559999999999998E-2</v>
      </c>
      <c r="B291">
        <v>0.25283</v>
      </c>
      <c r="C291">
        <v>0.1232</v>
      </c>
      <c r="D291">
        <v>0.23808000000000001</v>
      </c>
      <c r="F291">
        <v>4.7200000000000002E-3</v>
      </c>
      <c r="G291" s="1">
        <v>2.3819800000000001E-4</v>
      </c>
      <c r="H291" s="1">
        <v>6.7477100000000001E-4</v>
      </c>
      <c r="I291" s="1">
        <v>8.6654699999999996E-4</v>
      </c>
      <c r="M291">
        <v>2.1149999999999999E-2</v>
      </c>
    </row>
    <row r="292" spans="1:13" x14ac:dyDescent="0.4">
      <c r="A292">
        <v>3.2059999999999998E-2</v>
      </c>
      <c r="B292">
        <v>0.25233</v>
      </c>
      <c r="C292">
        <v>0.12259</v>
      </c>
      <c r="D292">
        <v>0.23907</v>
      </c>
      <c r="F292">
        <v>4.9800000000000001E-3</v>
      </c>
      <c r="G292" s="1">
        <v>2.2732300000000001E-4</v>
      </c>
      <c r="H292" s="1">
        <v>6.8501E-4</v>
      </c>
      <c r="I292" s="1">
        <v>7.64597E-4</v>
      </c>
      <c r="M292">
        <v>2.0979999999999999E-2</v>
      </c>
    </row>
    <row r="293" spans="1:13" x14ac:dyDescent="0.4">
      <c r="A293">
        <v>3.2169999999999997E-2</v>
      </c>
      <c r="B293">
        <v>0.25089</v>
      </c>
      <c r="C293">
        <v>0.12242</v>
      </c>
      <c r="D293">
        <v>0.23796</v>
      </c>
      <c r="F293">
        <v>4.9500000000000004E-3</v>
      </c>
      <c r="G293" s="1">
        <v>2.1295099999999999E-4</v>
      </c>
      <c r="H293" s="1">
        <v>6.9658899999999995E-4</v>
      </c>
      <c r="I293" s="1">
        <v>7.9752299999999996E-4</v>
      </c>
      <c r="M293">
        <v>2.1090000000000001E-2</v>
      </c>
    </row>
    <row r="294" spans="1:13" x14ac:dyDescent="0.4">
      <c r="A294">
        <v>3.1809999999999998E-2</v>
      </c>
      <c r="B294">
        <v>0.25003999999999998</v>
      </c>
      <c r="C294">
        <v>0.12235</v>
      </c>
      <c r="D294">
        <v>0.23709</v>
      </c>
      <c r="F294">
        <v>5.0400000000000002E-3</v>
      </c>
      <c r="G294" s="1">
        <v>2.4434000000000001E-4</v>
      </c>
      <c r="H294" s="1">
        <v>6.7875399999999995E-4</v>
      </c>
      <c r="I294" s="1">
        <v>7.7124699999999997E-4</v>
      </c>
      <c r="M294">
        <v>2.1090000000000001E-2</v>
      </c>
    </row>
    <row r="295" spans="1:13" x14ac:dyDescent="0.4">
      <c r="A295">
        <v>3.211E-2</v>
      </c>
      <c r="B295">
        <v>0.24728</v>
      </c>
      <c r="C295">
        <v>0.12227</v>
      </c>
      <c r="D295">
        <v>0.23884</v>
      </c>
      <c r="F295">
        <v>4.9199999999999999E-3</v>
      </c>
      <c r="G295" s="1">
        <v>2.3983300000000001E-4</v>
      </c>
      <c r="H295" s="1">
        <v>6.7959100000000001E-4</v>
      </c>
      <c r="I295" s="1">
        <v>8.1607800000000003E-4</v>
      </c>
      <c r="M295">
        <v>2.1100000000000001E-2</v>
      </c>
    </row>
    <row r="296" spans="1:13" x14ac:dyDescent="0.4">
      <c r="A296">
        <v>3.1879999999999999E-2</v>
      </c>
      <c r="B296">
        <v>0.24714</v>
      </c>
      <c r="C296">
        <v>0.12332</v>
      </c>
      <c r="D296">
        <v>0.23938000000000001</v>
      </c>
      <c r="F296">
        <v>5.0600000000000003E-3</v>
      </c>
      <c r="G296" s="1">
        <v>2.2925899999999999E-4</v>
      </c>
      <c r="H296" s="1">
        <v>6.2082999999999995E-4</v>
      </c>
      <c r="I296" s="1">
        <v>8.94851E-4</v>
      </c>
      <c r="M296">
        <v>2.111E-2</v>
      </c>
    </row>
    <row r="297" spans="1:13" x14ac:dyDescent="0.4">
      <c r="A297">
        <v>3.1690000000000003E-2</v>
      </c>
      <c r="B297">
        <v>0.24743999999999999</v>
      </c>
      <c r="C297">
        <v>0.12232999999999999</v>
      </c>
      <c r="D297">
        <v>0.23860999999999999</v>
      </c>
      <c r="F297">
        <v>5.13E-3</v>
      </c>
      <c r="G297" s="1">
        <v>2.1685300000000001E-4</v>
      </c>
      <c r="H297" s="1">
        <v>6.8767999999999998E-4</v>
      </c>
      <c r="I297" s="1">
        <v>7.5759000000000004E-4</v>
      </c>
      <c r="M297">
        <v>2.1299999999999999E-2</v>
      </c>
    </row>
    <row r="298" spans="1:13" x14ac:dyDescent="0.4">
      <c r="A298">
        <v>3.2149999999999998E-2</v>
      </c>
      <c r="B298">
        <v>0.24595</v>
      </c>
      <c r="C298">
        <v>0.12281</v>
      </c>
      <c r="D298">
        <v>0.23734</v>
      </c>
      <c r="F298">
        <v>4.96E-3</v>
      </c>
      <c r="G298" s="1">
        <v>1.9131399999999999E-4</v>
      </c>
      <c r="H298" s="1">
        <v>6.5855999999999998E-4</v>
      </c>
      <c r="I298" s="1">
        <v>8.1108299999999999E-4</v>
      </c>
      <c r="M298">
        <v>2.0549999999999999E-2</v>
      </c>
    </row>
    <row r="299" spans="1:13" x14ac:dyDescent="0.4">
      <c r="A299">
        <v>3.2070000000000001E-2</v>
      </c>
      <c r="B299">
        <v>0.24465999999999999</v>
      </c>
      <c r="C299">
        <v>0.12285</v>
      </c>
      <c r="D299">
        <v>0.23768</v>
      </c>
      <c r="F299">
        <v>4.9100000000000003E-3</v>
      </c>
      <c r="G299" s="1">
        <v>2.3195999999999999E-4</v>
      </c>
      <c r="H299" s="1">
        <v>6.1790300000000005E-4</v>
      </c>
      <c r="I299" s="1">
        <v>8.22921E-4</v>
      </c>
      <c r="M299">
        <v>2.094E-2</v>
      </c>
    </row>
    <row r="300" spans="1:13" x14ac:dyDescent="0.4">
      <c r="A300">
        <v>3.1809999999999998E-2</v>
      </c>
      <c r="B300">
        <v>0.24446999999999999</v>
      </c>
      <c r="C300">
        <v>0.12218999999999999</v>
      </c>
      <c r="D300">
        <v>0.23849000000000001</v>
      </c>
      <c r="F300">
        <v>4.96E-3</v>
      </c>
      <c r="G300" s="1">
        <v>2.3589100000000001E-4</v>
      </c>
      <c r="H300" s="1">
        <v>6.6656899999999999E-4</v>
      </c>
      <c r="I300" s="1">
        <v>7.4917799999999998E-4</v>
      </c>
      <c r="M300">
        <v>2.1139999999999999E-2</v>
      </c>
    </row>
    <row r="301" spans="1:13" x14ac:dyDescent="0.4">
      <c r="A301">
        <v>3.2239999999999998E-2</v>
      </c>
      <c r="B301">
        <v>0.24306</v>
      </c>
      <c r="C301">
        <v>0.12239999999999999</v>
      </c>
      <c r="D301">
        <v>0.23930999999999999</v>
      </c>
      <c r="F301">
        <v>4.7999999999999996E-3</v>
      </c>
      <c r="G301" s="1">
        <v>1.7965E-4</v>
      </c>
      <c r="H301" s="1">
        <v>5.96512E-4</v>
      </c>
      <c r="I301" s="1">
        <v>8.3283900000000004E-4</v>
      </c>
      <c r="M301">
        <v>2.087E-2</v>
      </c>
    </row>
    <row r="302" spans="1:13" x14ac:dyDescent="0.4">
      <c r="A302">
        <v>3.1609999999999999E-2</v>
      </c>
      <c r="B302">
        <v>0.24188000000000001</v>
      </c>
      <c r="C302">
        <v>0.12373000000000001</v>
      </c>
      <c r="D302">
        <v>0.23608000000000001</v>
      </c>
      <c r="F302">
        <v>4.9899999999999996E-3</v>
      </c>
      <c r="G302" s="1">
        <v>2.00266E-4</v>
      </c>
      <c r="H302" s="1">
        <v>6.51069E-4</v>
      </c>
      <c r="I302" s="1">
        <v>8.0635699999999995E-4</v>
      </c>
      <c r="M302">
        <v>2.0979999999999999E-2</v>
      </c>
    </row>
    <row r="303" spans="1:13" x14ac:dyDescent="0.4">
      <c r="A303">
        <v>3.1899999999999998E-2</v>
      </c>
      <c r="B303">
        <v>0.24113000000000001</v>
      </c>
      <c r="C303">
        <v>0.12207999999999999</v>
      </c>
      <c r="D303">
        <v>0.23719000000000001</v>
      </c>
      <c r="F303">
        <v>4.8399999999999997E-3</v>
      </c>
      <c r="G303" s="1">
        <v>2.1946100000000001E-4</v>
      </c>
      <c r="H303" s="1">
        <v>5.9625800000000001E-4</v>
      </c>
      <c r="I303" s="1">
        <v>7.1322699999999998E-4</v>
      </c>
      <c r="M303">
        <v>2.1000000000000001E-2</v>
      </c>
    </row>
    <row r="304" spans="1:13" x14ac:dyDescent="0.4">
      <c r="A304">
        <v>3.2280000000000003E-2</v>
      </c>
      <c r="B304">
        <v>0.24293999999999999</v>
      </c>
      <c r="C304">
        <v>0.12336999999999999</v>
      </c>
      <c r="D304">
        <v>0.23732</v>
      </c>
      <c r="F304">
        <v>4.8500000000000001E-3</v>
      </c>
      <c r="G304" s="1">
        <v>2.14582E-4</v>
      </c>
      <c r="H304" s="1">
        <v>6.4877800000000003E-4</v>
      </c>
      <c r="I304" s="1">
        <v>8.17033E-4</v>
      </c>
      <c r="M304">
        <v>2.1100000000000001E-2</v>
      </c>
    </row>
    <row r="305" spans="1:13" x14ac:dyDescent="0.4">
      <c r="A305">
        <v>3.1949999999999999E-2</v>
      </c>
      <c r="B305">
        <v>0.24249000000000001</v>
      </c>
      <c r="C305">
        <v>0.12282999999999999</v>
      </c>
      <c r="D305">
        <v>0.23774999999999999</v>
      </c>
      <c r="F305">
        <v>4.8900000000000002E-3</v>
      </c>
      <c r="G305" s="1">
        <v>2.3395999999999999E-4</v>
      </c>
      <c r="H305" s="1">
        <v>6.2962399999999996E-4</v>
      </c>
      <c r="I305" s="1">
        <v>8.5469400000000003E-4</v>
      </c>
      <c r="M305">
        <v>2.145E-2</v>
      </c>
    </row>
    <row r="306" spans="1:13" x14ac:dyDescent="0.4">
      <c r="A306">
        <v>3.1739999999999997E-2</v>
      </c>
      <c r="B306">
        <v>0.24293000000000001</v>
      </c>
      <c r="C306">
        <v>0.12298000000000001</v>
      </c>
      <c r="D306">
        <v>0.23812</v>
      </c>
      <c r="F306">
        <v>4.8599999999999997E-3</v>
      </c>
      <c r="G306" s="1">
        <v>2.4236400000000001E-4</v>
      </c>
      <c r="H306" s="1">
        <v>6.9894300000000005E-4</v>
      </c>
      <c r="I306" s="1">
        <v>8.2018800000000002E-4</v>
      </c>
      <c r="M306">
        <v>2.1160000000000002E-2</v>
      </c>
    </row>
    <row r="307" spans="1:13" x14ac:dyDescent="0.4">
      <c r="A307">
        <v>3.218E-2</v>
      </c>
      <c r="B307">
        <v>0.24262</v>
      </c>
      <c r="C307">
        <v>0.12236</v>
      </c>
      <c r="D307">
        <v>0.23744000000000001</v>
      </c>
      <c r="F307">
        <v>5.0200000000000002E-3</v>
      </c>
      <c r="G307" s="1">
        <v>2.6960599999999998E-4</v>
      </c>
      <c r="H307" s="1">
        <v>6.5530600000000003E-4</v>
      </c>
      <c r="I307" s="1">
        <v>8.0663999999999996E-4</v>
      </c>
      <c r="M307">
        <v>2.1069999999999998E-2</v>
      </c>
    </row>
    <row r="308" spans="1:13" x14ac:dyDescent="0.4">
      <c r="A308">
        <v>3.168E-2</v>
      </c>
      <c r="B308">
        <v>0.2429</v>
      </c>
      <c r="C308">
        <v>0.12267</v>
      </c>
      <c r="D308">
        <v>0.23894000000000001</v>
      </c>
      <c r="F308">
        <v>4.9199999999999999E-3</v>
      </c>
      <c r="G308" s="1">
        <v>2.2382200000000001E-4</v>
      </c>
      <c r="H308" s="1">
        <v>6.2284999999999999E-4</v>
      </c>
      <c r="I308" s="1">
        <v>8.2856200000000003E-4</v>
      </c>
      <c r="M308">
        <v>2.1299999999999999E-2</v>
      </c>
    </row>
    <row r="309" spans="1:13" x14ac:dyDescent="0.4">
      <c r="A309">
        <v>3.1960000000000002E-2</v>
      </c>
      <c r="B309">
        <v>0.24374999999999999</v>
      </c>
      <c r="C309">
        <v>0.12335</v>
      </c>
      <c r="D309">
        <v>0.23757</v>
      </c>
      <c r="F309">
        <v>5.0499999999999998E-3</v>
      </c>
      <c r="G309" s="1">
        <v>2.1305200000000001E-4</v>
      </c>
      <c r="H309" s="1">
        <v>6.4924500000000001E-4</v>
      </c>
      <c r="I309" s="1">
        <v>7.9478999999999997E-4</v>
      </c>
      <c r="M309">
        <v>2.086E-2</v>
      </c>
    </row>
    <row r="310" spans="1:13" x14ac:dyDescent="0.4">
      <c r="A310">
        <v>3.1859999999999999E-2</v>
      </c>
      <c r="B310">
        <v>0.24476999999999999</v>
      </c>
      <c r="C310">
        <v>0.12194000000000001</v>
      </c>
      <c r="D310">
        <v>0.23802999999999999</v>
      </c>
      <c r="F310">
        <v>4.7499999999999999E-3</v>
      </c>
      <c r="G310" s="1">
        <v>2.3986999999999999E-4</v>
      </c>
      <c r="H310" s="1">
        <v>6.3861400000000002E-4</v>
      </c>
      <c r="I310" s="1">
        <v>8.1965E-4</v>
      </c>
      <c r="M310">
        <v>2.0830000000000001E-2</v>
      </c>
    </row>
    <row r="311" spans="1:13" x14ac:dyDescent="0.4">
      <c r="A311">
        <v>3.2370000000000003E-2</v>
      </c>
      <c r="B311">
        <v>0.24487999999999999</v>
      </c>
      <c r="C311">
        <v>0.12206</v>
      </c>
      <c r="D311">
        <v>0.23859</v>
      </c>
      <c r="F311">
        <v>4.7200000000000002E-3</v>
      </c>
      <c r="G311" s="1">
        <v>2.2125000000000001E-4</v>
      </c>
      <c r="H311" s="1">
        <v>6.9804600000000002E-4</v>
      </c>
      <c r="I311" s="1">
        <v>7.9368799999999997E-4</v>
      </c>
      <c r="M311">
        <v>2.1080000000000002E-2</v>
      </c>
    </row>
    <row r="312" spans="1:13" x14ac:dyDescent="0.4">
      <c r="A312">
        <v>3.2349999999999997E-2</v>
      </c>
      <c r="B312">
        <v>0.24579999999999999</v>
      </c>
      <c r="C312">
        <v>0.12213</v>
      </c>
      <c r="D312">
        <v>0.23855000000000001</v>
      </c>
      <c r="F312">
        <v>4.8199999999999996E-3</v>
      </c>
      <c r="G312" s="1">
        <v>2.42766E-4</v>
      </c>
      <c r="H312" s="1">
        <v>6.4779400000000004E-4</v>
      </c>
      <c r="I312" s="1">
        <v>7.9333400000000003E-4</v>
      </c>
      <c r="M312">
        <v>2.1299999999999999E-2</v>
      </c>
    </row>
    <row r="313" spans="1:13" x14ac:dyDescent="0.4">
      <c r="A313">
        <v>3.1539999999999999E-2</v>
      </c>
      <c r="B313">
        <v>0.24443000000000001</v>
      </c>
      <c r="C313">
        <v>0.12274</v>
      </c>
      <c r="D313">
        <v>0.23985000000000001</v>
      </c>
      <c r="F313">
        <v>4.8900000000000002E-3</v>
      </c>
      <c r="G313" s="1">
        <v>2.17066E-4</v>
      </c>
      <c r="H313" s="1">
        <v>6.2616400000000002E-4</v>
      </c>
      <c r="I313" s="1">
        <v>7.6769499999999999E-4</v>
      </c>
      <c r="M313">
        <v>2.0840000000000001E-2</v>
      </c>
    </row>
    <row r="314" spans="1:13" x14ac:dyDescent="0.4">
      <c r="A314">
        <v>3.1759999999999997E-2</v>
      </c>
      <c r="B314">
        <v>0.24141000000000001</v>
      </c>
      <c r="C314">
        <v>0.12331</v>
      </c>
      <c r="D314">
        <v>0.23705999999999999</v>
      </c>
      <c r="F314">
        <v>4.9399999999999999E-3</v>
      </c>
      <c r="G314" s="1">
        <v>1.9221099999999999E-4</v>
      </c>
      <c r="H314" s="1">
        <v>6.4253599999999998E-4</v>
      </c>
      <c r="I314" s="1">
        <v>8.0352600000000004E-4</v>
      </c>
      <c r="M314">
        <v>2.069E-2</v>
      </c>
    </row>
    <row r="315" spans="1:13" x14ac:dyDescent="0.4">
      <c r="A315">
        <v>3.1960000000000002E-2</v>
      </c>
      <c r="B315">
        <v>0.24542</v>
      </c>
      <c r="C315">
        <v>0.12149</v>
      </c>
      <c r="D315">
        <v>0.23846999999999999</v>
      </c>
      <c r="F315">
        <v>4.7800000000000004E-3</v>
      </c>
      <c r="G315" s="1">
        <v>2.1084700000000001E-4</v>
      </c>
      <c r="H315" s="1">
        <v>7.0219100000000001E-4</v>
      </c>
      <c r="I315" s="1">
        <v>7.4500800000000002E-4</v>
      </c>
      <c r="M315">
        <v>2.1149999999999999E-2</v>
      </c>
    </row>
    <row r="316" spans="1:13" x14ac:dyDescent="0.4">
      <c r="A316">
        <v>3.1899999999999998E-2</v>
      </c>
      <c r="B316">
        <v>0.24399000000000001</v>
      </c>
      <c r="C316">
        <v>0.12299</v>
      </c>
      <c r="D316">
        <v>0.23710000000000001</v>
      </c>
      <c r="F316">
        <v>4.8599999999999997E-3</v>
      </c>
      <c r="G316" s="1">
        <v>2.3671099999999999E-4</v>
      </c>
      <c r="H316" s="1">
        <v>6.6978800000000005E-4</v>
      </c>
      <c r="I316" s="1">
        <v>7.2976900000000001E-4</v>
      </c>
      <c r="M316">
        <v>2.1160000000000002E-2</v>
      </c>
    </row>
    <row r="317" spans="1:13" x14ac:dyDescent="0.4">
      <c r="A317">
        <v>3.2259999999999997E-2</v>
      </c>
      <c r="B317">
        <v>0.24457999999999999</v>
      </c>
      <c r="C317">
        <v>0.12216</v>
      </c>
      <c r="D317">
        <v>0.23826</v>
      </c>
      <c r="F317">
        <v>4.9399999999999999E-3</v>
      </c>
      <c r="G317" s="1">
        <v>2.3450899999999999E-4</v>
      </c>
      <c r="H317" s="1">
        <v>6.9645799999999995E-4</v>
      </c>
      <c r="I317" s="1">
        <v>8.1944600000000004E-4</v>
      </c>
      <c r="M317">
        <v>2.078E-2</v>
      </c>
    </row>
    <row r="318" spans="1:13" x14ac:dyDescent="0.4">
      <c r="A318">
        <v>3.1800000000000002E-2</v>
      </c>
      <c r="B318">
        <v>0.24403</v>
      </c>
      <c r="C318">
        <v>0.12195</v>
      </c>
      <c r="D318">
        <v>0.23876</v>
      </c>
      <c r="F318">
        <v>4.9500000000000004E-3</v>
      </c>
      <c r="G318" s="1">
        <v>2.1744599999999999E-4</v>
      </c>
      <c r="H318" s="1">
        <v>6.97253E-4</v>
      </c>
      <c r="I318" s="1">
        <v>7.60121E-4</v>
      </c>
      <c r="M318">
        <v>2.085E-2</v>
      </c>
    </row>
    <row r="319" spans="1:13" x14ac:dyDescent="0.4">
      <c r="A319">
        <v>3.1829999999999997E-2</v>
      </c>
      <c r="B319">
        <v>0.24326999999999999</v>
      </c>
      <c r="C319">
        <v>0.12212000000000001</v>
      </c>
      <c r="D319">
        <v>0.23683000000000001</v>
      </c>
      <c r="F319">
        <v>5.0699999999999999E-3</v>
      </c>
      <c r="G319" s="1">
        <v>2.15398E-4</v>
      </c>
      <c r="H319" s="1">
        <v>6.7216800000000001E-4</v>
      </c>
      <c r="I319" s="1">
        <v>8.3913900000000003E-4</v>
      </c>
      <c r="M319">
        <v>2.1489999999999999E-2</v>
      </c>
    </row>
    <row r="320" spans="1:13" x14ac:dyDescent="0.4">
      <c r="A320">
        <v>3.193E-2</v>
      </c>
      <c r="B320">
        <v>0.2422</v>
      </c>
      <c r="C320">
        <v>0.12204</v>
      </c>
      <c r="D320">
        <v>0.23624999999999999</v>
      </c>
      <c r="F320">
        <v>5.0600000000000003E-3</v>
      </c>
      <c r="G320" s="1">
        <v>1.7333299999999999E-4</v>
      </c>
      <c r="H320" s="1">
        <v>6.7433399999999996E-4</v>
      </c>
      <c r="I320" s="1">
        <v>8.34007E-4</v>
      </c>
      <c r="M320">
        <v>2.0920000000000001E-2</v>
      </c>
    </row>
    <row r="321" spans="1:13" x14ac:dyDescent="0.4">
      <c r="A321">
        <v>3.2210000000000003E-2</v>
      </c>
      <c r="B321">
        <v>0.24251</v>
      </c>
      <c r="C321">
        <v>0.12307999999999999</v>
      </c>
      <c r="D321">
        <v>0.23660999999999999</v>
      </c>
      <c r="F321">
        <v>5.0000000000000001E-3</v>
      </c>
      <c r="G321" s="1">
        <v>2.02833E-4</v>
      </c>
      <c r="H321" s="1">
        <v>7.2176300000000005E-4</v>
      </c>
      <c r="I321" s="1">
        <v>8.1162699999999999E-4</v>
      </c>
      <c r="M321">
        <v>2.1350000000000001E-2</v>
      </c>
    </row>
    <row r="322" spans="1:13" x14ac:dyDescent="0.4">
      <c r="A322">
        <v>3.1910000000000001E-2</v>
      </c>
      <c r="B322">
        <v>0.24113000000000001</v>
      </c>
      <c r="C322">
        <v>0.12285</v>
      </c>
      <c r="D322">
        <v>0.23845</v>
      </c>
      <c r="F322">
        <v>4.81E-3</v>
      </c>
      <c r="G322" s="1">
        <v>2.4772900000000003E-4</v>
      </c>
      <c r="H322" s="1">
        <v>6.5204900000000003E-4</v>
      </c>
      <c r="I322" s="1">
        <v>8.0186299999999999E-4</v>
      </c>
      <c r="M322">
        <v>2.1080000000000002E-2</v>
      </c>
    </row>
    <row r="323" spans="1:13" x14ac:dyDescent="0.4">
      <c r="A323">
        <v>3.1730000000000001E-2</v>
      </c>
      <c r="B323">
        <v>0.24259</v>
      </c>
      <c r="C323">
        <v>0.12336999999999999</v>
      </c>
      <c r="D323">
        <v>0.23801</v>
      </c>
      <c r="F323">
        <v>4.8199999999999996E-3</v>
      </c>
      <c r="G323" s="1">
        <v>2.13103E-4</v>
      </c>
      <c r="H323" s="1">
        <v>7.7483000000000001E-4</v>
      </c>
      <c r="I323" s="1">
        <v>8.0907600000000004E-4</v>
      </c>
      <c r="M323">
        <v>2.1250000000000002E-2</v>
      </c>
    </row>
    <row r="324" spans="1:13" x14ac:dyDescent="0.4">
      <c r="A324">
        <v>3.2009999999999997E-2</v>
      </c>
      <c r="B324">
        <v>0.24212</v>
      </c>
      <c r="C324">
        <v>0.12213</v>
      </c>
      <c r="D324">
        <v>0.23687</v>
      </c>
      <c r="F324">
        <v>4.8700000000000002E-3</v>
      </c>
      <c r="G324" s="1">
        <v>2.5628199999999998E-4</v>
      </c>
      <c r="H324" s="1">
        <v>6.0791399999999998E-4</v>
      </c>
      <c r="I324" s="1">
        <v>7.8343800000000002E-4</v>
      </c>
      <c r="M324">
        <v>2.0889999999999999E-2</v>
      </c>
    </row>
    <row r="325" spans="1:13" x14ac:dyDescent="0.4">
      <c r="A325">
        <v>3.1390000000000001E-2</v>
      </c>
      <c r="B325">
        <v>0.24206</v>
      </c>
      <c r="C325">
        <v>0.12322</v>
      </c>
      <c r="D325">
        <v>0.23796999999999999</v>
      </c>
      <c r="F325">
        <v>4.8900000000000002E-3</v>
      </c>
      <c r="G325" s="1">
        <v>2.24262E-4</v>
      </c>
      <c r="H325" s="1">
        <v>6.3035100000000002E-4</v>
      </c>
      <c r="I325" s="1">
        <v>7.2162300000000001E-4</v>
      </c>
      <c r="M325">
        <v>2.0820000000000002E-2</v>
      </c>
    </row>
    <row r="326" spans="1:13" x14ac:dyDescent="0.4">
      <c r="A326">
        <v>3.1579999999999997E-2</v>
      </c>
      <c r="B326">
        <v>0.24118999999999999</v>
      </c>
      <c r="C326">
        <v>0.12237000000000001</v>
      </c>
      <c r="D326">
        <v>0.23807</v>
      </c>
      <c r="F326">
        <v>4.9800000000000001E-3</v>
      </c>
      <c r="G326" s="1">
        <v>2.2056699999999999E-4</v>
      </c>
      <c r="H326" s="1">
        <v>6.41849E-4</v>
      </c>
      <c r="I326" s="1">
        <v>7.5167599999999995E-4</v>
      </c>
      <c r="M326">
        <v>2.102E-2</v>
      </c>
    </row>
    <row r="327" spans="1:13" x14ac:dyDescent="0.4">
      <c r="A327">
        <v>3.2099999999999997E-2</v>
      </c>
      <c r="B327">
        <v>0.24027999999999999</v>
      </c>
      <c r="C327">
        <v>0.12236</v>
      </c>
      <c r="D327">
        <v>0.23913000000000001</v>
      </c>
      <c r="F327">
        <v>4.9100000000000003E-3</v>
      </c>
      <c r="G327" s="1">
        <v>2.2633700000000001E-4</v>
      </c>
      <c r="H327" s="1">
        <v>6.3018199999999996E-4</v>
      </c>
      <c r="I327" s="1">
        <v>8.0982600000000004E-4</v>
      </c>
      <c r="M327">
        <v>2.1059999999999999E-2</v>
      </c>
    </row>
    <row r="328" spans="1:13" x14ac:dyDescent="0.4">
      <c r="A328">
        <v>3.159E-2</v>
      </c>
      <c r="B328">
        <v>0.23960999999999999</v>
      </c>
      <c r="C328">
        <v>0.12306</v>
      </c>
      <c r="D328">
        <v>0.23727000000000001</v>
      </c>
      <c r="F328">
        <v>5.0400000000000002E-3</v>
      </c>
      <c r="G328" s="1">
        <v>2.09488E-4</v>
      </c>
      <c r="H328" s="1">
        <v>6.3175899999999997E-4</v>
      </c>
      <c r="I328" s="1">
        <v>8.3854199999999995E-4</v>
      </c>
      <c r="M328">
        <v>2.0709999999999999E-2</v>
      </c>
    </row>
    <row r="329" spans="1:13" x14ac:dyDescent="0.4">
      <c r="A329">
        <v>3.1870000000000002E-2</v>
      </c>
      <c r="B329">
        <v>0.24085999999999999</v>
      </c>
      <c r="C329">
        <v>0.12195</v>
      </c>
      <c r="D329">
        <v>0.23783000000000001</v>
      </c>
      <c r="F329">
        <v>4.8799999999999998E-3</v>
      </c>
      <c r="G329" s="1">
        <v>2.1349699999999999E-4</v>
      </c>
      <c r="H329" s="1">
        <v>6.6498399999999997E-4</v>
      </c>
      <c r="I329" s="1">
        <v>7.7771700000000004E-4</v>
      </c>
      <c r="M329">
        <v>2.0990000000000002E-2</v>
      </c>
    </row>
    <row r="330" spans="1:13" x14ac:dyDescent="0.4">
      <c r="A330">
        <v>3.1669999999999997E-2</v>
      </c>
      <c r="B330">
        <v>0.24054</v>
      </c>
      <c r="C330">
        <v>0.12342</v>
      </c>
      <c r="D330">
        <v>0.2382</v>
      </c>
      <c r="F330">
        <v>4.9699999999999996E-3</v>
      </c>
      <c r="G330" s="1">
        <v>2.2450000000000001E-4</v>
      </c>
      <c r="H330" s="1">
        <v>6.7587099999999998E-4</v>
      </c>
      <c r="I330" s="1">
        <v>7.9707200000000001E-4</v>
      </c>
      <c r="M330">
        <v>2.1600000000000001E-2</v>
      </c>
    </row>
    <row r="331" spans="1:13" x14ac:dyDescent="0.4">
      <c r="A331">
        <v>3.2009999999999997E-2</v>
      </c>
      <c r="B331">
        <v>0.24026</v>
      </c>
      <c r="C331">
        <v>0.12321</v>
      </c>
      <c r="D331">
        <v>0.23723</v>
      </c>
      <c r="F331">
        <v>4.8399999999999997E-3</v>
      </c>
      <c r="G331" s="1">
        <v>2.43045E-4</v>
      </c>
      <c r="H331" s="1">
        <v>7.0670900000000003E-4</v>
      </c>
      <c r="I331" s="1">
        <v>8.5376099999999997E-4</v>
      </c>
      <c r="M331">
        <v>2.121E-2</v>
      </c>
    </row>
    <row r="332" spans="1:13" x14ac:dyDescent="0.4">
      <c r="A332">
        <v>3.2009999999999997E-2</v>
      </c>
      <c r="B332">
        <v>0.24117</v>
      </c>
      <c r="C332">
        <v>0.12257</v>
      </c>
      <c r="D332">
        <v>0.23871000000000001</v>
      </c>
      <c r="F332">
        <v>4.7200000000000002E-3</v>
      </c>
      <c r="G332" s="1">
        <v>2.2233499999999999E-4</v>
      </c>
      <c r="H332" s="1">
        <v>6.7540700000000005E-4</v>
      </c>
      <c r="I332" s="1">
        <v>7.5377699999999996E-4</v>
      </c>
      <c r="M332">
        <v>2.1170000000000001E-2</v>
      </c>
    </row>
    <row r="333" spans="1:13" x14ac:dyDescent="0.4">
      <c r="A333">
        <v>3.1759999999999997E-2</v>
      </c>
      <c r="B333">
        <v>0.24071999999999999</v>
      </c>
      <c r="C333">
        <v>0.12224</v>
      </c>
      <c r="D333">
        <v>0.23957999999999999</v>
      </c>
      <c r="F333">
        <v>4.6800000000000001E-3</v>
      </c>
      <c r="G333" s="1">
        <v>2.6253700000000002E-4</v>
      </c>
      <c r="H333" s="1">
        <v>7.159E-4</v>
      </c>
      <c r="I333" s="1">
        <v>8.3711799999999998E-4</v>
      </c>
      <c r="M333">
        <v>2.0799999999999999E-2</v>
      </c>
    </row>
    <row r="334" spans="1:13" x14ac:dyDescent="0.4">
      <c r="A334">
        <v>3.1850000000000003E-2</v>
      </c>
      <c r="B334">
        <v>0.24</v>
      </c>
      <c r="C334">
        <v>0.12232999999999999</v>
      </c>
      <c r="D334">
        <v>0.2389</v>
      </c>
      <c r="F334">
        <v>5.0499999999999998E-3</v>
      </c>
      <c r="G334" s="1">
        <v>2.4999700000000001E-4</v>
      </c>
      <c r="H334" s="1">
        <v>6.6721800000000002E-4</v>
      </c>
      <c r="I334" s="1">
        <v>7.7271800000000004E-4</v>
      </c>
      <c r="M334">
        <v>2.0899999999999998E-2</v>
      </c>
    </row>
    <row r="335" spans="1:13" x14ac:dyDescent="0.4">
      <c r="A335">
        <v>3.1919999999999997E-2</v>
      </c>
      <c r="B335">
        <v>0.23985999999999999</v>
      </c>
      <c r="C335">
        <v>0.12314</v>
      </c>
      <c r="D335">
        <v>0.23674999999999999</v>
      </c>
      <c r="F335">
        <v>4.8199999999999996E-3</v>
      </c>
      <c r="G335" s="1">
        <v>2.30986E-4</v>
      </c>
      <c r="H335" s="1">
        <v>7.05337E-4</v>
      </c>
      <c r="I335" s="1">
        <v>7.5245499999999996E-4</v>
      </c>
      <c r="M335">
        <v>2.1239999999999998E-2</v>
      </c>
    </row>
    <row r="336" spans="1:13" x14ac:dyDescent="0.4">
      <c r="A336">
        <v>3.1940000000000003E-2</v>
      </c>
      <c r="B336">
        <v>0.23921999999999999</v>
      </c>
      <c r="C336">
        <v>0.12271</v>
      </c>
      <c r="D336">
        <v>0.23848</v>
      </c>
      <c r="F336">
        <v>4.9699999999999996E-3</v>
      </c>
      <c r="G336" s="1">
        <v>1.9511100000000001E-4</v>
      </c>
      <c r="H336" s="1">
        <v>6.90608E-4</v>
      </c>
      <c r="I336" s="1">
        <v>6.9915099999999996E-4</v>
      </c>
      <c r="M336">
        <v>2.1180000000000001E-2</v>
      </c>
    </row>
    <row r="337" spans="1:13" x14ac:dyDescent="0.4">
      <c r="A337">
        <v>3.1829999999999997E-2</v>
      </c>
      <c r="B337">
        <v>0.24077000000000001</v>
      </c>
      <c r="C337">
        <v>0.12350999999999999</v>
      </c>
      <c r="D337">
        <v>0.23696</v>
      </c>
      <c r="F337">
        <v>4.79E-3</v>
      </c>
      <c r="G337" s="1">
        <v>2.30988E-4</v>
      </c>
      <c r="H337" s="1">
        <v>6.4552999999999995E-4</v>
      </c>
      <c r="I337" s="1">
        <v>7.8090600000000005E-4</v>
      </c>
      <c r="M337">
        <v>2.12E-2</v>
      </c>
    </row>
    <row r="338" spans="1:13" x14ac:dyDescent="0.4">
      <c r="A338">
        <v>3.1609999999999999E-2</v>
      </c>
      <c r="B338">
        <v>0.24074000000000001</v>
      </c>
      <c r="C338">
        <v>0.12354999999999999</v>
      </c>
      <c r="D338">
        <v>0.23877999999999999</v>
      </c>
      <c r="F338">
        <v>4.7800000000000004E-3</v>
      </c>
      <c r="G338" s="1">
        <v>2.7758900000000001E-4</v>
      </c>
      <c r="H338" s="1">
        <v>6.7978400000000001E-4</v>
      </c>
      <c r="I338" s="1">
        <v>7.63867E-4</v>
      </c>
      <c r="M338">
        <v>2.1059999999999999E-2</v>
      </c>
    </row>
    <row r="339" spans="1:13" x14ac:dyDescent="0.4">
      <c r="A339">
        <v>3.227E-2</v>
      </c>
      <c r="B339">
        <v>0.24043999999999999</v>
      </c>
      <c r="C339">
        <v>0.12339</v>
      </c>
      <c r="D339">
        <v>0.23644999999999999</v>
      </c>
      <c r="F339">
        <v>5.0099999999999997E-3</v>
      </c>
      <c r="G339" s="1">
        <v>2.2056699999999999E-4</v>
      </c>
      <c r="H339" s="1">
        <v>6.6872999999999998E-4</v>
      </c>
      <c r="I339" s="1">
        <v>8.3377799999999997E-4</v>
      </c>
      <c r="M339">
        <v>2.086E-2</v>
      </c>
    </row>
    <row r="340" spans="1:13" x14ac:dyDescent="0.4">
      <c r="A340">
        <v>3.1469999999999998E-2</v>
      </c>
      <c r="B340">
        <v>0.2399</v>
      </c>
      <c r="C340">
        <v>0.12255000000000001</v>
      </c>
      <c r="D340">
        <v>0.23860999999999999</v>
      </c>
      <c r="F340">
        <v>4.7999999999999996E-3</v>
      </c>
      <c r="G340" s="1">
        <v>2.35913E-4</v>
      </c>
      <c r="H340" s="1">
        <v>6.1764299999999997E-4</v>
      </c>
      <c r="I340" s="1">
        <v>8.7012099999999996E-4</v>
      </c>
      <c r="M340">
        <v>2.1440000000000001E-2</v>
      </c>
    </row>
    <row r="341" spans="1:13" x14ac:dyDescent="0.4">
      <c r="A341">
        <v>3.2199999999999999E-2</v>
      </c>
      <c r="B341">
        <v>0.23916000000000001</v>
      </c>
      <c r="C341">
        <v>0.12254</v>
      </c>
      <c r="D341">
        <v>0.23696999999999999</v>
      </c>
      <c r="F341">
        <v>4.8799999999999998E-3</v>
      </c>
      <c r="G341" s="1">
        <v>1.8891099999999999E-4</v>
      </c>
      <c r="H341" s="1">
        <v>6.1016599999999999E-4</v>
      </c>
      <c r="I341" s="1">
        <v>8.1830599999999998E-4</v>
      </c>
      <c r="M341">
        <v>2.0789999999999999E-2</v>
      </c>
    </row>
    <row r="342" spans="1:13" x14ac:dyDescent="0.4">
      <c r="A342">
        <v>3.1640000000000001E-2</v>
      </c>
      <c r="B342">
        <v>0.23952000000000001</v>
      </c>
      <c r="C342">
        <v>0.12192</v>
      </c>
      <c r="D342">
        <v>0.23738999999999999</v>
      </c>
      <c r="G342" s="1">
        <v>2.1668699999999999E-4</v>
      </c>
      <c r="H342" s="1">
        <v>6.6773099999999997E-4</v>
      </c>
      <c r="I342" s="1">
        <v>8.1295100000000002E-4</v>
      </c>
      <c r="M342">
        <v>2.0879999999999999E-2</v>
      </c>
    </row>
    <row r="343" spans="1:13" x14ac:dyDescent="0.4">
      <c r="A343">
        <v>3.1809999999999998E-2</v>
      </c>
      <c r="B343">
        <v>0.24060999999999999</v>
      </c>
      <c r="C343">
        <v>0.12225</v>
      </c>
      <c r="D343">
        <v>0.23624000000000001</v>
      </c>
      <c r="G343" s="1">
        <v>2.30998E-4</v>
      </c>
      <c r="H343" s="1">
        <v>6.1875999999999999E-4</v>
      </c>
      <c r="I343" s="1">
        <v>8.9677400000000003E-4</v>
      </c>
      <c r="M343">
        <v>2.1270000000000001E-2</v>
      </c>
    </row>
    <row r="344" spans="1:13" x14ac:dyDescent="0.4">
      <c r="A344">
        <v>3.2120000000000003E-2</v>
      </c>
      <c r="B344">
        <v>0.24043999999999999</v>
      </c>
      <c r="C344">
        <v>0.12324</v>
      </c>
      <c r="D344">
        <v>0.23705000000000001</v>
      </c>
      <c r="G344" s="1">
        <v>2.1888499999999999E-4</v>
      </c>
      <c r="H344" s="1">
        <v>6.8879200000000003E-4</v>
      </c>
      <c r="I344" s="1">
        <v>7.8005999999999995E-4</v>
      </c>
      <c r="M344">
        <v>2.07E-2</v>
      </c>
    </row>
    <row r="345" spans="1:13" x14ac:dyDescent="0.4">
      <c r="A345">
        <v>3.1809999999999998E-2</v>
      </c>
      <c r="B345">
        <v>0.24052000000000001</v>
      </c>
      <c r="C345">
        <v>0.123</v>
      </c>
      <c r="D345">
        <v>0.23632</v>
      </c>
      <c r="G345" s="1">
        <v>2.2053799999999999E-4</v>
      </c>
      <c r="H345" s="1">
        <v>6.3590599999999999E-4</v>
      </c>
      <c r="I345" s="1">
        <v>8.01299E-4</v>
      </c>
      <c r="M345">
        <v>2.163E-2</v>
      </c>
    </row>
    <row r="346" spans="1:13" x14ac:dyDescent="0.4">
      <c r="A346">
        <v>3.1710000000000002E-2</v>
      </c>
      <c r="B346">
        <v>0.24013999999999999</v>
      </c>
      <c r="C346">
        <v>0.12249</v>
      </c>
      <c r="D346">
        <v>0.23771999999999999</v>
      </c>
      <c r="G346" s="1">
        <v>2.1811899999999999E-4</v>
      </c>
      <c r="H346" s="1">
        <v>6.7615100000000005E-4</v>
      </c>
      <c r="I346" s="1">
        <v>7.8171000000000002E-4</v>
      </c>
      <c r="M346">
        <v>2.1010000000000001E-2</v>
      </c>
    </row>
    <row r="347" spans="1:13" x14ac:dyDescent="0.4">
      <c r="A347">
        <v>3.2230000000000002E-2</v>
      </c>
      <c r="B347">
        <v>0.24074000000000001</v>
      </c>
      <c r="C347">
        <v>0.12384000000000001</v>
      </c>
      <c r="D347">
        <v>0.23768</v>
      </c>
      <c r="G347" s="1">
        <v>2.54417E-4</v>
      </c>
      <c r="H347" s="1">
        <v>6.7534799999999999E-4</v>
      </c>
      <c r="I347" s="1">
        <v>8.5772099999999998E-4</v>
      </c>
      <c r="M347">
        <v>2.1139999999999999E-2</v>
      </c>
    </row>
    <row r="348" spans="1:13" x14ac:dyDescent="0.4">
      <c r="A348">
        <v>3.175E-2</v>
      </c>
      <c r="B348">
        <v>0.24096000000000001</v>
      </c>
      <c r="C348">
        <v>0.12224</v>
      </c>
      <c r="D348">
        <v>0.23760999999999999</v>
      </c>
      <c r="G348" s="1">
        <v>2.5206399999999998E-4</v>
      </c>
      <c r="H348" s="1">
        <v>6.6223499999999995E-4</v>
      </c>
      <c r="I348" s="1">
        <v>8.1604400000000004E-4</v>
      </c>
      <c r="M348">
        <v>2.095E-2</v>
      </c>
    </row>
    <row r="349" spans="1:13" x14ac:dyDescent="0.4">
      <c r="A349">
        <v>3.2160000000000001E-2</v>
      </c>
      <c r="B349">
        <v>0.24013999999999999</v>
      </c>
      <c r="C349">
        <v>0.12207999999999999</v>
      </c>
      <c r="D349">
        <v>0.23830000000000001</v>
      </c>
      <c r="G349" s="1">
        <v>2.21253E-4</v>
      </c>
      <c r="H349" s="1">
        <v>6.7086000000000001E-4</v>
      </c>
      <c r="I349" s="1">
        <v>7.5204700000000005E-4</v>
      </c>
      <c r="M349">
        <v>2.1270000000000001E-2</v>
      </c>
    </row>
    <row r="350" spans="1:13" x14ac:dyDescent="0.4">
      <c r="A350">
        <v>3.1759999999999997E-2</v>
      </c>
      <c r="B350">
        <v>0.23974999999999999</v>
      </c>
      <c r="C350">
        <v>0.12234</v>
      </c>
      <c r="D350">
        <v>0.23938999999999999</v>
      </c>
      <c r="G350" s="1">
        <v>1.9308699999999999E-4</v>
      </c>
      <c r="H350" s="1">
        <v>6.2343700000000001E-4</v>
      </c>
      <c r="I350" s="1">
        <v>7.5153999999999998E-4</v>
      </c>
      <c r="M350">
        <v>2.103E-2</v>
      </c>
    </row>
    <row r="351" spans="1:13" x14ac:dyDescent="0.4">
      <c r="A351">
        <v>3.2030000000000003E-2</v>
      </c>
      <c r="B351">
        <v>0.24182000000000001</v>
      </c>
      <c r="C351">
        <v>0.12289</v>
      </c>
      <c r="D351">
        <v>0.23716999999999999</v>
      </c>
      <c r="G351" s="1">
        <v>2.2258400000000001E-4</v>
      </c>
      <c r="H351" s="1">
        <v>6.1925900000000004E-4</v>
      </c>
      <c r="I351" s="1">
        <v>8.0432500000000005E-4</v>
      </c>
      <c r="M351">
        <v>2.0979999999999999E-2</v>
      </c>
    </row>
    <row r="352" spans="1:13" x14ac:dyDescent="0.4">
      <c r="A352">
        <v>3.1960000000000002E-2</v>
      </c>
      <c r="B352">
        <v>0.24032000000000001</v>
      </c>
      <c r="C352">
        <v>0.12311999999999999</v>
      </c>
      <c r="D352">
        <v>0.23696</v>
      </c>
      <c r="G352" s="1">
        <v>2.1255499999999999E-4</v>
      </c>
      <c r="H352" s="1">
        <v>6.2916800000000004E-4</v>
      </c>
      <c r="I352" s="1">
        <v>8.3460999999999995E-4</v>
      </c>
      <c r="M352">
        <v>2.0740000000000001E-2</v>
      </c>
    </row>
    <row r="353" spans="1:13" x14ac:dyDescent="0.4">
      <c r="A353">
        <v>3.1539999999999999E-2</v>
      </c>
      <c r="B353">
        <v>0.24135999999999999</v>
      </c>
      <c r="C353">
        <v>0.12236</v>
      </c>
      <c r="D353">
        <v>0.23721</v>
      </c>
      <c r="G353" s="1">
        <v>1.99321E-4</v>
      </c>
      <c r="H353" s="1">
        <v>6.6783499999999998E-4</v>
      </c>
      <c r="I353" s="1">
        <v>8.5010200000000004E-4</v>
      </c>
      <c r="M353">
        <v>2.1149999999999999E-2</v>
      </c>
    </row>
    <row r="354" spans="1:13" x14ac:dyDescent="0.4">
      <c r="A354">
        <v>3.1870000000000002E-2</v>
      </c>
      <c r="B354">
        <v>0.24215</v>
      </c>
      <c r="C354">
        <v>0.12264</v>
      </c>
      <c r="D354">
        <v>0.23749999999999999</v>
      </c>
      <c r="G354" s="1">
        <v>2.0665599999999999E-4</v>
      </c>
      <c r="H354" s="1">
        <v>6.9206699999999999E-4</v>
      </c>
      <c r="I354" s="1">
        <v>8.0479599999999998E-4</v>
      </c>
      <c r="M354">
        <v>2.0760000000000001E-2</v>
      </c>
    </row>
    <row r="355" spans="1:13" x14ac:dyDescent="0.4">
      <c r="A355">
        <v>3.2250000000000001E-2</v>
      </c>
      <c r="B355">
        <v>0.24121000000000001</v>
      </c>
      <c r="C355">
        <v>0.12325</v>
      </c>
      <c r="D355">
        <v>0.23837</v>
      </c>
      <c r="G355" s="1">
        <v>2.05529E-4</v>
      </c>
      <c r="H355" s="1">
        <v>6.3595000000000004E-4</v>
      </c>
      <c r="I355" s="1">
        <v>7.7283600000000005E-4</v>
      </c>
      <c r="M355">
        <v>2.1069999999999998E-2</v>
      </c>
    </row>
    <row r="356" spans="1:13" x14ac:dyDescent="0.4">
      <c r="A356">
        <v>3.1640000000000001E-2</v>
      </c>
      <c r="B356">
        <v>0.24102000000000001</v>
      </c>
      <c r="C356">
        <v>0.12278</v>
      </c>
      <c r="D356">
        <v>0.23713999999999999</v>
      </c>
      <c r="G356" s="1">
        <v>2.4226900000000001E-4</v>
      </c>
      <c r="H356" s="1">
        <v>5.8841600000000003E-4</v>
      </c>
      <c r="I356" s="1">
        <v>8.2919700000000005E-4</v>
      </c>
      <c r="M356">
        <v>2.069E-2</v>
      </c>
    </row>
    <row r="357" spans="1:13" x14ac:dyDescent="0.4">
      <c r="A357">
        <v>3.211E-2</v>
      </c>
      <c r="B357">
        <v>0.24134</v>
      </c>
      <c r="C357">
        <v>0.12297</v>
      </c>
      <c r="D357">
        <v>0.23905999999999999</v>
      </c>
      <c r="G357" s="1">
        <v>2.0779899999999999E-4</v>
      </c>
      <c r="H357" s="1">
        <v>6.35018E-4</v>
      </c>
      <c r="I357" s="1">
        <v>7.7629200000000004E-4</v>
      </c>
      <c r="M357">
        <v>2.1010000000000001E-2</v>
      </c>
    </row>
    <row r="358" spans="1:13" x14ac:dyDescent="0.4">
      <c r="A358">
        <v>3.2210000000000003E-2</v>
      </c>
      <c r="B358">
        <v>0.24234</v>
      </c>
      <c r="C358">
        <v>0.12347</v>
      </c>
      <c r="D358">
        <v>0.23874999999999999</v>
      </c>
      <c r="G358" s="1">
        <v>2.1819299999999999E-4</v>
      </c>
      <c r="H358" s="1">
        <v>7.1084499999999999E-4</v>
      </c>
      <c r="I358" s="1">
        <v>7.8777100000000004E-4</v>
      </c>
      <c r="M358">
        <v>2.1559999999999999E-2</v>
      </c>
    </row>
    <row r="359" spans="1:13" x14ac:dyDescent="0.4">
      <c r="A359">
        <v>3.1809999999999998E-2</v>
      </c>
      <c r="B359">
        <v>0.24279999999999999</v>
      </c>
      <c r="C359">
        <v>0.12315</v>
      </c>
      <c r="D359">
        <v>0.23708000000000001</v>
      </c>
      <c r="G359" s="1">
        <v>2.5929300000000001E-4</v>
      </c>
      <c r="H359" s="1">
        <v>7.0922400000000005E-4</v>
      </c>
      <c r="I359" s="1">
        <v>7.9199000000000001E-4</v>
      </c>
      <c r="M359">
        <v>2.095E-2</v>
      </c>
    </row>
    <row r="360" spans="1:13" x14ac:dyDescent="0.4">
      <c r="A360">
        <v>3.2039999999999999E-2</v>
      </c>
      <c r="B360">
        <v>0.24271999999999999</v>
      </c>
      <c r="C360">
        <v>0.12229</v>
      </c>
      <c r="D360">
        <v>0.23888999999999999</v>
      </c>
      <c r="G360" s="1">
        <v>2.18972E-4</v>
      </c>
      <c r="H360" s="1">
        <v>6.4922299999999999E-4</v>
      </c>
      <c r="I360" s="1">
        <v>7.7621400000000001E-4</v>
      </c>
      <c r="M360">
        <v>2.1389999999999999E-2</v>
      </c>
    </row>
    <row r="361" spans="1:13" x14ac:dyDescent="0.4">
      <c r="A361">
        <v>3.218E-2</v>
      </c>
      <c r="B361">
        <v>0.24254999999999999</v>
      </c>
      <c r="C361">
        <v>0.12273000000000001</v>
      </c>
      <c r="D361">
        <v>0.23937</v>
      </c>
      <c r="G361" s="1">
        <v>2.1473999999999999E-4</v>
      </c>
      <c r="H361" s="1">
        <v>6.8261299999999999E-4</v>
      </c>
      <c r="I361" s="1">
        <v>7.6241799999999995E-4</v>
      </c>
      <c r="M361">
        <v>2.1069999999999998E-2</v>
      </c>
    </row>
    <row r="362" spans="1:13" x14ac:dyDescent="0.4">
      <c r="A362">
        <v>3.1910000000000001E-2</v>
      </c>
      <c r="B362">
        <v>0.24321999999999999</v>
      </c>
      <c r="C362">
        <v>0.12257</v>
      </c>
      <c r="D362">
        <v>0.23730000000000001</v>
      </c>
      <c r="G362" s="1">
        <v>2.6615800000000001E-4</v>
      </c>
      <c r="H362" s="1">
        <v>6.6741900000000004E-4</v>
      </c>
      <c r="I362" s="1">
        <v>8.65648E-4</v>
      </c>
      <c r="M362">
        <v>2.0899999999999998E-2</v>
      </c>
    </row>
    <row r="363" spans="1:13" x14ac:dyDescent="0.4">
      <c r="A363">
        <v>3.1690000000000003E-2</v>
      </c>
      <c r="B363">
        <v>0.24321999999999999</v>
      </c>
      <c r="C363">
        <v>0.12307</v>
      </c>
      <c r="D363">
        <v>0.23860999999999999</v>
      </c>
      <c r="G363" s="1">
        <v>2.6360899999999999E-4</v>
      </c>
      <c r="H363" s="1">
        <v>6.5161500000000003E-4</v>
      </c>
      <c r="I363" s="1">
        <v>7.1150100000000002E-4</v>
      </c>
      <c r="M363">
        <v>2.085E-2</v>
      </c>
    </row>
    <row r="364" spans="1:13" x14ac:dyDescent="0.4">
      <c r="A364">
        <v>3.1850000000000003E-2</v>
      </c>
      <c r="B364">
        <v>0.24324000000000001</v>
      </c>
      <c r="C364">
        <v>0.12327</v>
      </c>
      <c r="D364">
        <v>0.23733000000000001</v>
      </c>
      <c r="G364" s="1">
        <v>2.0419500000000001E-4</v>
      </c>
      <c r="H364" s="1">
        <v>6.3862000000000001E-4</v>
      </c>
      <c r="I364" s="1">
        <v>7.8401999999999996E-4</v>
      </c>
      <c r="M364">
        <v>2.087E-2</v>
      </c>
    </row>
    <row r="365" spans="1:13" x14ac:dyDescent="0.4">
      <c r="A365">
        <v>3.1949999999999999E-2</v>
      </c>
      <c r="B365">
        <v>0.24249999999999999</v>
      </c>
      <c r="C365">
        <v>0.12329</v>
      </c>
      <c r="D365">
        <v>0.23838999999999999</v>
      </c>
      <c r="G365" s="1">
        <v>1.91511E-4</v>
      </c>
      <c r="H365" s="1">
        <v>7.1477599999999997E-4</v>
      </c>
      <c r="I365" s="1">
        <v>7.6613699999999996E-4</v>
      </c>
      <c r="M365">
        <v>2.1129999999999999E-2</v>
      </c>
    </row>
    <row r="366" spans="1:13" x14ac:dyDescent="0.4">
      <c r="A366">
        <v>3.1829999999999997E-2</v>
      </c>
      <c r="B366">
        <v>0.24368999999999999</v>
      </c>
      <c r="C366">
        <v>0.12371</v>
      </c>
      <c r="D366">
        <v>0.23749000000000001</v>
      </c>
      <c r="G366" s="1">
        <v>1.63886E-4</v>
      </c>
      <c r="H366" s="1">
        <v>6.4767899999999996E-4</v>
      </c>
      <c r="I366" s="1">
        <v>7.6323500000000002E-4</v>
      </c>
      <c r="M366">
        <v>2.0910000000000002E-2</v>
      </c>
    </row>
    <row r="367" spans="1:13" x14ac:dyDescent="0.4">
      <c r="A367">
        <v>3.1550000000000002E-2</v>
      </c>
      <c r="B367">
        <v>0.24390999999999999</v>
      </c>
      <c r="C367">
        <v>0.12291000000000001</v>
      </c>
      <c r="D367">
        <v>0.23769999999999999</v>
      </c>
      <c r="G367" s="1">
        <v>2.2601699999999999E-4</v>
      </c>
      <c r="H367" s="1">
        <v>6.6828999999999999E-4</v>
      </c>
      <c r="I367" s="1">
        <v>8.0537499999999999E-4</v>
      </c>
      <c r="M367">
        <v>2.102E-2</v>
      </c>
    </row>
    <row r="368" spans="1:13" x14ac:dyDescent="0.4">
      <c r="A368">
        <v>3.2559999999999999E-2</v>
      </c>
      <c r="B368">
        <v>0.24414</v>
      </c>
      <c r="C368">
        <v>0.12314</v>
      </c>
      <c r="D368">
        <v>0.23895</v>
      </c>
      <c r="G368" s="1">
        <v>2.2738500000000001E-4</v>
      </c>
      <c r="H368" s="1">
        <v>6.3916299999999999E-4</v>
      </c>
      <c r="I368" s="1">
        <v>8.1425699999999998E-4</v>
      </c>
      <c r="M368">
        <v>2.1239999999999998E-2</v>
      </c>
    </row>
    <row r="369" spans="1:13" x14ac:dyDescent="0.4">
      <c r="A369">
        <v>3.1809999999999998E-2</v>
      </c>
      <c r="B369">
        <v>0.24437</v>
      </c>
      <c r="C369">
        <v>0.12300999999999999</v>
      </c>
      <c r="D369">
        <v>0.23821999999999999</v>
      </c>
      <c r="G369" s="1">
        <v>2.65968E-4</v>
      </c>
      <c r="H369" s="1">
        <v>6.7184500000000002E-4</v>
      </c>
      <c r="I369" s="1">
        <v>8.0307499999999999E-4</v>
      </c>
      <c r="M369">
        <v>2.1219999999999999E-2</v>
      </c>
    </row>
    <row r="370" spans="1:13" x14ac:dyDescent="0.4">
      <c r="A370">
        <v>3.1759999999999997E-2</v>
      </c>
      <c r="B370">
        <v>0.24556</v>
      </c>
      <c r="C370">
        <v>0.12300999999999999</v>
      </c>
      <c r="D370">
        <v>0.23774000000000001</v>
      </c>
      <c r="G370" s="1">
        <v>2.5080300000000002E-4</v>
      </c>
      <c r="H370" s="1">
        <v>6.7603499999999996E-4</v>
      </c>
      <c r="I370" s="1">
        <v>7.6303500000000002E-4</v>
      </c>
      <c r="M370">
        <v>2.1069999999999998E-2</v>
      </c>
    </row>
    <row r="371" spans="1:13" x14ac:dyDescent="0.4">
      <c r="A371">
        <v>3.1899999999999998E-2</v>
      </c>
      <c r="B371">
        <v>0.24526000000000001</v>
      </c>
      <c r="C371">
        <v>0.12218999999999999</v>
      </c>
      <c r="D371">
        <v>0.23841999999999999</v>
      </c>
      <c r="G371" s="1">
        <v>2.33661E-4</v>
      </c>
      <c r="H371" s="1">
        <v>6.70315E-4</v>
      </c>
      <c r="I371" s="1">
        <v>8.2291799999999996E-4</v>
      </c>
      <c r="M371">
        <v>2.0889999999999999E-2</v>
      </c>
    </row>
    <row r="372" spans="1:13" x14ac:dyDescent="0.4">
      <c r="A372">
        <v>3.177E-2</v>
      </c>
      <c r="B372">
        <v>0.24531</v>
      </c>
      <c r="C372">
        <v>0.12302</v>
      </c>
      <c r="D372">
        <v>0.23866999999999999</v>
      </c>
      <c r="H372" s="1">
        <v>6.2179599999999998E-4</v>
      </c>
      <c r="I372" s="1">
        <v>7.8969499999999998E-4</v>
      </c>
      <c r="M372">
        <v>2.104E-2</v>
      </c>
    </row>
    <row r="373" spans="1:13" x14ac:dyDescent="0.4">
      <c r="A373">
        <v>3.1690000000000003E-2</v>
      </c>
      <c r="C373">
        <v>0.12353</v>
      </c>
      <c r="D373">
        <v>0.23871999999999999</v>
      </c>
      <c r="H373" s="1">
        <v>7.1125699999999997E-4</v>
      </c>
      <c r="I373" s="1">
        <v>7.9266600000000003E-4</v>
      </c>
      <c r="M373">
        <v>2.1190000000000001E-2</v>
      </c>
    </row>
    <row r="374" spans="1:13" x14ac:dyDescent="0.4">
      <c r="A374">
        <v>3.1800000000000002E-2</v>
      </c>
      <c r="C374">
        <v>0.12252</v>
      </c>
      <c r="D374">
        <v>0.23743</v>
      </c>
      <c r="H374" s="1">
        <v>6.9872599999999999E-4</v>
      </c>
      <c r="I374" s="1">
        <v>8.1993400000000003E-4</v>
      </c>
      <c r="M374">
        <v>2.121E-2</v>
      </c>
    </row>
    <row r="375" spans="1:13" x14ac:dyDescent="0.4">
      <c r="A375">
        <v>3.2199999999999999E-2</v>
      </c>
      <c r="C375">
        <v>0.12203</v>
      </c>
      <c r="D375">
        <v>0.23662</v>
      </c>
      <c r="H375" s="1">
        <v>6.6971299999999995E-4</v>
      </c>
      <c r="I375" s="1">
        <v>8.4070399999999995E-4</v>
      </c>
      <c r="M375">
        <v>2.1139999999999999E-2</v>
      </c>
    </row>
    <row r="376" spans="1:13" x14ac:dyDescent="0.4">
      <c r="A376">
        <v>3.2169999999999997E-2</v>
      </c>
      <c r="C376">
        <v>0.1229</v>
      </c>
      <c r="D376">
        <v>0.23826</v>
      </c>
      <c r="H376" s="1">
        <v>6.4199099999999996E-4</v>
      </c>
      <c r="I376" s="1">
        <v>8.3273799999999997E-4</v>
      </c>
      <c r="M376">
        <v>2.0969999999999999E-2</v>
      </c>
    </row>
    <row r="377" spans="1:13" x14ac:dyDescent="0.4">
      <c r="A377">
        <v>3.184E-2</v>
      </c>
      <c r="C377">
        <v>0.1225</v>
      </c>
      <c r="D377">
        <v>0.23635</v>
      </c>
      <c r="H377" s="1">
        <v>6.9963299999999996E-4</v>
      </c>
      <c r="I377" s="1">
        <v>7.8797700000000004E-4</v>
      </c>
      <c r="M377">
        <v>2.1180000000000001E-2</v>
      </c>
    </row>
    <row r="378" spans="1:13" x14ac:dyDescent="0.4">
      <c r="A378">
        <v>3.1969999999999998E-2</v>
      </c>
      <c r="C378">
        <v>0.12323000000000001</v>
      </c>
      <c r="D378">
        <v>0.23727000000000001</v>
      </c>
      <c r="H378" s="1">
        <v>6.6069999999999996E-4</v>
      </c>
      <c r="I378" s="1">
        <v>8.3584299999999996E-4</v>
      </c>
      <c r="M378">
        <v>2.1219999999999999E-2</v>
      </c>
    </row>
    <row r="379" spans="1:13" x14ac:dyDescent="0.4">
      <c r="A379">
        <v>3.1899999999999998E-2</v>
      </c>
      <c r="C379">
        <v>0.12272</v>
      </c>
      <c r="D379">
        <v>0.23785000000000001</v>
      </c>
      <c r="H379" s="1">
        <v>6.8045499999999995E-4</v>
      </c>
      <c r="I379" s="1">
        <v>7.8459099999999996E-4</v>
      </c>
      <c r="M379">
        <v>2.0830000000000001E-2</v>
      </c>
    </row>
    <row r="380" spans="1:13" x14ac:dyDescent="0.4">
      <c r="A380">
        <v>3.2390000000000002E-2</v>
      </c>
      <c r="C380">
        <v>0.12242</v>
      </c>
      <c r="D380">
        <v>0.23794999999999999</v>
      </c>
      <c r="H380" s="1">
        <v>6.7896700000000005E-4</v>
      </c>
      <c r="I380" s="1">
        <v>7.6437100000000002E-4</v>
      </c>
      <c r="M380">
        <v>2.1049999999999999E-2</v>
      </c>
    </row>
    <row r="381" spans="1:13" x14ac:dyDescent="0.4">
      <c r="A381">
        <v>3.236E-2</v>
      </c>
      <c r="C381">
        <v>0.12335</v>
      </c>
      <c r="D381">
        <v>0.23765</v>
      </c>
      <c r="H381" s="1">
        <v>6.7423899999999998E-4</v>
      </c>
      <c r="I381" s="1">
        <v>8.0083599999999997E-4</v>
      </c>
      <c r="M381">
        <v>2.154E-2</v>
      </c>
    </row>
    <row r="382" spans="1:13" x14ac:dyDescent="0.4">
      <c r="A382">
        <v>3.2219999999999999E-2</v>
      </c>
      <c r="C382">
        <v>0.12196</v>
      </c>
      <c r="D382">
        <v>0.23788000000000001</v>
      </c>
      <c r="H382" s="1">
        <v>6.6318799999999999E-4</v>
      </c>
      <c r="I382" s="1">
        <v>8.5389000000000005E-4</v>
      </c>
      <c r="M382">
        <v>2.0549999999999999E-2</v>
      </c>
    </row>
    <row r="383" spans="1:13" x14ac:dyDescent="0.4">
      <c r="A383">
        <v>3.2199999999999999E-2</v>
      </c>
      <c r="C383">
        <v>0.12265</v>
      </c>
      <c r="D383">
        <v>0.23780999999999999</v>
      </c>
      <c r="H383" s="1">
        <v>6.9060300000000003E-4</v>
      </c>
      <c r="I383" s="1">
        <v>8.0736499999999999E-4</v>
      </c>
      <c r="M383">
        <v>2.111E-2</v>
      </c>
    </row>
    <row r="384" spans="1:13" x14ac:dyDescent="0.4">
      <c r="A384">
        <v>3.1980000000000001E-2</v>
      </c>
      <c r="C384">
        <v>0.12247</v>
      </c>
      <c r="D384">
        <v>0.23705000000000001</v>
      </c>
      <c r="H384" s="1">
        <v>7.0918499999999998E-4</v>
      </c>
      <c r="I384" s="1">
        <v>7.8735100000000004E-4</v>
      </c>
      <c r="M384">
        <v>2.1309999999999999E-2</v>
      </c>
    </row>
    <row r="385" spans="1:13" x14ac:dyDescent="0.4">
      <c r="A385">
        <v>3.2099999999999997E-2</v>
      </c>
      <c r="C385">
        <v>0.12213</v>
      </c>
      <c r="D385">
        <v>0.23729</v>
      </c>
      <c r="H385" s="1">
        <v>6.3991000000000004E-4</v>
      </c>
      <c r="I385" s="1">
        <v>8.2903899999999995E-4</v>
      </c>
      <c r="M385">
        <v>2.155E-2</v>
      </c>
    </row>
    <row r="386" spans="1:13" x14ac:dyDescent="0.4">
      <c r="A386">
        <v>3.193E-2</v>
      </c>
      <c r="C386">
        <v>0.12289</v>
      </c>
      <c r="D386">
        <v>0.23665</v>
      </c>
      <c r="H386" s="1">
        <v>6.7310000000000004E-4</v>
      </c>
      <c r="I386" s="1">
        <v>8.6276600000000005E-4</v>
      </c>
      <c r="M386">
        <v>2.1049999999999999E-2</v>
      </c>
    </row>
    <row r="387" spans="1:13" x14ac:dyDescent="0.4">
      <c r="A387">
        <v>3.1480000000000001E-2</v>
      </c>
      <c r="C387">
        <v>0.12218999999999999</v>
      </c>
      <c r="D387">
        <v>0.23834</v>
      </c>
      <c r="H387" s="1">
        <v>6.3161300000000005E-4</v>
      </c>
      <c r="I387" s="1">
        <v>8.3264500000000002E-4</v>
      </c>
      <c r="M387">
        <v>2.085E-2</v>
      </c>
    </row>
    <row r="388" spans="1:13" x14ac:dyDescent="0.4">
      <c r="A388">
        <v>3.2410000000000001E-2</v>
      </c>
      <c r="C388">
        <v>0.12228</v>
      </c>
      <c r="D388">
        <v>0.23763000000000001</v>
      </c>
      <c r="H388" s="1">
        <v>7.0675399999999998E-4</v>
      </c>
      <c r="I388" s="1">
        <v>7.6802499999999998E-4</v>
      </c>
      <c r="M388">
        <v>2.0629999999999999E-2</v>
      </c>
    </row>
    <row r="389" spans="1:13" x14ac:dyDescent="0.4">
      <c r="A389">
        <v>3.1690000000000003E-2</v>
      </c>
      <c r="C389">
        <v>0.12332</v>
      </c>
      <c r="D389">
        <v>0.23813000000000001</v>
      </c>
      <c r="H389" s="1">
        <v>7.1106499999999998E-4</v>
      </c>
      <c r="I389" s="1">
        <v>7.4676099999999997E-4</v>
      </c>
      <c r="M389">
        <v>2.1129999999999999E-2</v>
      </c>
    </row>
    <row r="390" spans="1:13" x14ac:dyDescent="0.4">
      <c r="A390">
        <v>3.2399999999999998E-2</v>
      </c>
      <c r="C390">
        <v>0.12279</v>
      </c>
      <c r="D390">
        <v>0.23749999999999999</v>
      </c>
      <c r="M390">
        <v>2.094E-2</v>
      </c>
    </row>
    <row r="391" spans="1:13" x14ac:dyDescent="0.4">
      <c r="A391">
        <v>3.1710000000000002E-2</v>
      </c>
      <c r="C391">
        <v>0.12213</v>
      </c>
      <c r="D391">
        <v>0.23713999999999999</v>
      </c>
      <c r="M391">
        <v>2.0719999999999999E-2</v>
      </c>
    </row>
    <row r="392" spans="1:13" x14ac:dyDescent="0.4">
      <c r="A392">
        <v>3.1859999999999999E-2</v>
      </c>
      <c r="C392">
        <v>0.12243999999999999</v>
      </c>
      <c r="D392">
        <v>0.23882999999999999</v>
      </c>
      <c r="M392">
        <v>2.137E-2</v>
      </c>
    </row>
    <row r="393" spans="1:13" x14ac:dyDescent="0.4">
      <c r="A393">
        <v>3.1859999999999999E-2</v>
      </c>
      <c r="C393">
        <v>0.12203</v>
      </c>
      <c r="D393">
        <v>0.23743</v>
      </c>
      <c r="M393">
        <v>2.102E-2</v>
      </c>
    </row>
    <row r="394" spans="1:13" x14ac:dyDescent="0.4">
      <c r="A394">
        <v>3.2030000000000003E-2</v>
      </c>
      <c r="C394">
        <v>0.12184</v>
      </c>
      <c r="D394">
        <v>0.23677999999999999</v>
      </c>
      <c r="M394">
        <v>2.1270000000000001E-2</v>
      </c>
    </row>
    <row r="395" spans="1:13" x14ac:dyDescent="0.4">
      <c r="A395">
        <v>3.177E-2</v>
      </c>
      <c r="C395">
        <v>0.12354</v>
      </c>
      <c r="D395">
        <v>0.23727999999999999</v>
      </c>
      <c r="M395">
        <v>2.0969999999999999E-2</v>
      </c>
    </row>
    <row r="396" spans="1:13" x14ac:dyDescent="0.4">
      <c r="A396">
        <v>3.1690000000000003E-2</v>
      </c>
      <c r="C396">
        <v>0.12315</v>
      </c>
      <c r="D396">
        <v>0.23699000000000001</v>
      </c>
      <c r="M396">
        <v>2.0879999999999999E-2</v>
      </c>
    </row>
    <row r="397" spans="1:13" x14ac:dyDescent="0.4">
      <c r="A397">
        <v>3.2059999999999998E-2</v>
      </c>
      <c r="C397">
        <v>0.12267</v>
      </c>
      <c r="D397">
        <v>0.23608999999999999</v>
      </c>
      <c r="M397">
        <v>2.095E-2</v>
      </c>
    </row>
    <row r="398" spans="1:13" x14ac:dyDescent="0.4">
      <c r="A398">
        <v>3.2199999999999999E-2</v>
      </c>
      <c r="C398">
        <v>0.12278</v>
      </c>
      <c r="D398">
        <v>0.23696</v>
      </c>
      <c r="M398">
        <v>2.111E-2</v>
      </c>
    </row>
    <row r="399" spans="1:13" x14ac:dyDescent="0.4">
      <c r="A399">
        <v>3.2120000000000003E-2</v>
      </c>
      <c r="C399">
        <v>0.1222</v>
      </c>
      <c r="D399">
        <v>0.23743</v>
      </c>
      <c r="M399">
        <v>2.1000000000000001E-2</v>
      </c>
    </row>
    <row r="400" spans="1:13" x14ac:dyDescent="0.4">
      <c r="A400">
        <v>3.1870000000000002E-2</v>
      </c>
      <c r="C400">
        <v>0.12275999999999999</v>
      </c>
      <c r="D400">
        <v>0.23737</v>
      </c>
      <c r="M400">
        <v>2.1059999999999999E-2</v>
      </c>
    </row>
    <row r="401" spans="1:13" x14ac:dyDescent="0.4">
      <c r="A401">
        <v>3.193E-2</v>
      </c>
      <c r="C401">
        <v>0.12284</v>
      </c>
      <c r="D401">
        <v>0.23741999999999999</v>
      </c>
      <c r="M401">
        <v>2.137E-2</v>
      </c>
    </row>
    <row r="402" spans="1:13" x14ac:dyDescent="0.4">
      <c r="A402">
        <v>3.2050000000000002E-2</v>
      </c>
      <c r="C402">
        <v>0.12278</v>
      </c>
      <c r="D402">
        <v>0.23734</v>
      </c>
      <c r="M402">
        <v>2.1000000000000001E-2</v>
      </c>
    </row>
    <row r="403" spans="1:13" x14ac:dyDescent="0.4">
      <c r="A403">
        <v>3.1710000000000002E-2</v>
      </c>
      <c r="C403">
        <v>0.12271</v>
      </c>
      <c r="D403">
        <v>0.23810999999999999</v>
      </c>
      <c r="M403">
        <v>2.1190000000000001E-2</v>
      </c>
    </row>
    <row r="404" spans="1:13" x14ac:dyDescent="0.4">
      <c r="A404">
        <v>3.2140000000000002E-2</v>
      </c>
      <c r="C404">
        <v>0.12346</v>
      </c>
      <c r="D404">
        <v>0.23723</v>
      </c>
      <c r="M404">
        <v>2.0910000000000002E-2</v>
      </c>
    </row>
    <row r="405" spans="1:13" x14ac:dyDescent="0.4">
      <c r="A405">
        <v>3.1730000000000001E-2</v>
      </c>
      <c r="C405">
        <v>0.12281</v>
      </c>
      <c r="D405">
        <v>0.23935999999999999</v>
      </c>
      <c r="M405">
        <v>2.0590000000000001E-2</v>
      </c>
    </row>
    <row r="406" spans="1:13" x14ac:dyDescent="0.4">
      <c r="A406">
        <v>3.2039999999999999E-2</v>
      </c>
      <c r="C406">
        <v>0.12307</v>
      </c>
      <c r="D406">
        <v>0.23788000000000001</v>
      </c>
      <c r="M406">
        <v>2.0889999999999999E-2</v>
      </c>
    </row>
    <row r="407" spans="1:13" x14ac:dyDescent="0.4">
      <c r="A407">
        <v>3.159E-2</v>
      </c>
      <c r="C407">
        <v>0.12293</v>
      </c>
      <c r="D407">
        <v>0.23727000000000001</v>
      </c>
      <c r="M407">
        <v>2.086E-2</v>
      </c>
    </row>
    <row r="408" spans="1:13" x14ac:dyDescent="0.4">
      <c r="A408">
        <v>3.1879999999999999E-2</v>
      </c>
      <c r="C408">
        <v>0.12182999999999999</v>
      </c>
      <c r="D408">
        <v>0.23838000000000001</v>
      </c>
      <c r="M408">
        <v>2.0899999999999998E-2</v>
      </c>
    </row>
    <row r="409" spans="1:13" x14ac:dyDescent="0.4">
      <c r="A409">
        <v>3.1690000000000003E-2</v>
      </c>
      <c r="C409">
        <v>0.12346</v>
      </c>
      <c r="D409">
        <v>0.23837</v>
      </c>
      <c r="M409">
        <v>2.102E-2</v>
      </c>
    </row>
    <row r="410" spans="1:13" x14ac:dyDescent="0.4">
      <c r="A410">
        <v>3.1519999999999999E-2</v>
      </c>
      <c r="C410">
        <v>0.12268</v>
      </c>
      <c r="D410">
        <v>0.23699000000000001</v>
      </c>
      <c r="M410">
        <v>2.1190000000000001E-2</v>
      </c>
    </row>
    <row r="411" spans="1:13" x14ac:dyDescent="0.4">
      <c r="A411">
        <v>3.184E-2</v>
      </c>
      <c r="C411">
        <v>0.12171999999999999</v>
      </c>
      <c r="D411">
        <v>0.23758000000000001</v>
      </c>
      <c r="M411">
        <v>2.0799999999999999E-2</v>
      </c>
    </row>
    <row r="412" spans="1:13" x14ac:dyDescent="0.4">
      <c r="A412">
        <v>3.2219999999999999E-2</v>
      </c>
      <c r="C412">
        <v>0.12274</v>
      </c>
      <c r="D412">
        <v>0.23852999999999999</v>
      </c>
      <c r="M412">
        <v>2.112E-2</v>
      </c>
    </row>
    <row r="413" spans="1:13" x14ac:dyDescent="0.4">
      <c r="A413">
        <v>3.2009999999999997E-2</v>
      </c>
      <c r="C413">
        <v>0.12207999999999999</v>
      </c>
      <c r="D413">
        <v>0.2356</v>
      </c>
      <c r="M413">
        <v>2.1700000000000001E-2</v>
      </c>
    </row>
    <row r="414" spans="1:13" x14ac:dyDescent="0.4">
      <c r="A414">
        <v>3.1820000000000001E-2</v>
      </c>
      <c r="C414">
        <v>0.12329</v>
      </c>
      <c r="D414">
        <v>0.23798</v>
      </c>
      <c r="M414">
        <v>2.0979999999999999E-2</v>
      </c>
    </row>
    <row r="415" spans="1:13" x14ac:dyDescent="0.4">
      <c r="A415">
        <v>3.1629999999999998E-2</v>
      </c>
      <c r="C415">
        <v>0.12152</v>
      </c>
      <c r="D415">
        <v>0.23730999999999999</v>
      </c>
      <c r="M415">
        <v>2.1270000000000001E-2</v>
      </c>
    </row>
    <row r="416" spans="1:13" x14ac:dyDescent="0.4">
      <c r="A416">
        <v>3.1559999999999998E-2</v>
      </c>
      <c r="C416">
        <v>0.12238</v>
      </c>
      <c r="D416">
        <v>0.23718</v>
      </c>
      <c r="M416">
        <v>2.1059999999999999E-2</v>
      </c>
    </row>
    <row r="417" spans="1:13" x14ac:dyDescent="0.4">
      <c r="A417">
        <v>3.2210000000000003E-2</v>
      </c>
      <c r="C417">
        <v>0.12225999999999999</v>
      </c>
      <c r="D417">
        <v>0.23705999999999999</v>
      </c>
      <c r="M417">
        <v>2.1010000000000001E-2</v>
      </c>
    </row>
    <row r="418" spans="1:13" x14ac:dyDescent="0.4">
      <c r="A418">
        <v>3.2079999999999997E-2</v>
      </c>
      <c r="C418">
        <v>0.12248000000000001</v>
      </c>
      <c r="D418">
        <v>0.23880999999999999</v>
      </c>
      <c r="M418">
        <v>2.1149999999999999E-2</v>
      </c>
    </row>
    <row r="419" spans="1:13" x14ac:dyDescent="0.4">
      <c r="A419">
        <v>3.1710000000000002E-2</v>
      </c>
      <c r="C419">
        <v>0.12255000000000001</v>
      </c>
      <c r="D419">
        <v>0.23796999999999999</v>
      </c>
      <c r="M419">
        <v>2.1059999999999999E-2</v>
      </c>
    </row>
    <row r="420" spans="1:13" x14ac:dyDescent="0.4">
      <c r="A420">
        <v>3.2340000000000001E-2</v>
      </c>
      <c r="C420">
        <v>0.12232</v>
      </c>
      <c r="D420">
        <v>0.23760000000000001</v>
      </c>
      <c r="M420">
        <v>2.1059999999999999E-2</v>
      </c>
    </row>
    <row r="421" spans="1:13" x14ac:dyDescent="0.4">
      <c r="A421">
        <v>3.2030000000000003E-2</v>
      </c>
      <c r="C421">
        <v>0.12212000000000001</v>
      </c>
      <c r="D421">
        <v>0.23763000000000001</v>
      </c>
      <c r="M421">
        <v>2.1690000000000001E-2</v>
      </c>
    </row>
    <row r="422" spans="1:13" x14ac:dyDescent="0.4">
      <c r="A422">
        <v>3.227E-2</v>
      </c>
      <c r="C422">
        <v>0.12317</v>
      </c>
      <c r="D422">
        <v>0.23741999999999999</v>
      </c>
      <c r="M422">
        <v>2.0979999999999999E-2</v>
      </c>
    </row>
    <row r="423" spans="1:13" x14ac:dyDescent="0.4">
      <c r="A423">
        <v>3.2079999999999997E-2</v>
      </c>
      <c r="C423">
        <v>0.12257</v>
      </c>
      <c r="D423">
        <v>0.23885999999999999</v>
      </c>
    </row>
    <row r="424" spans="1:13" x14ac:dyDescent="0.4">
      <c r="A424">
        <v>3.2280000000000003E-2</v>
      </c>
      <c r="C424">
        <v>0.12200999999999999</v>
      </c>
      <c r="D424">
        <v>0.23869000000000001</v>
      </c>
    </row>
    <row r="425" spans="1:13" x14ac:dyDescent="0.4">
      <c r="A425">
        <v>3.2160000000000001E-2</v>
      </c>
      <c r="C425">
        <v>0.12124</v>
      </c>
      <c r="D425">
        <v>0.23719000000000001</v>
      </c>
    </row>
    <row r="426" spans="1:13" x14ac:dyDescent="0.4">
      <c r="A426">
        <v>3.2219999999999999E-2</v>
      </c>
      <c r="C426">
        <v>0.12155000000000001</v>
      </c>
      <c r="D426">
        <v>0.23672000000000001</v>
      </c>
    </row>
    <row r="427" spans="1:13" x14ac:dyDescent="0.4">
      <c r="A427">
        <v>3.2059999999999998E-2</v>
      </c>
      <c r="C427">
        <v>0.12311999999999999</v>
      </c>
      <c r="D427">
        <v>0.23763000000000001</v>
      </c>
    </row>
    <row r="428" spans="1:13" x14ac:dyDescent="0.4">
      <c r="A428">
        <v>3.2320000000000002E-2</v>
      </c>
      <c r="C428">
        <v>0.12098</v>
      </c>
      <c r="D428">
        <v>0.2379</v>
      </c>
    </row>
    <row r="429" spans="1:13" x14ac:dyDescent="0.4">
      <c r="A429">
        <v>3.1350000000000003E-2</v>
      </c>
      <c r="C429">
        <v>0.12206</v>
      </c>
      <c r="D429">
        <v>0.23868</v>
      </c>
    </row>
    <row r="430" spans="1:13" x14ac:dyDescent="0.4">
      <c r="A430">
        <v>3.1820000000000001E-2</v>
      </c>
      <c r="C430">
        <v>0.12152</v>
      </c>
      <c r="D430">
        <v>0.23741999999999999</v>
      </c>
    </row>
    <row r="431" spans="1:13" x14ac:dyDescent="0.4">
      <c r="A431">
        <v>3.193E-2</v>
      </c>
      <c r="C431">
        <v>0.12171</v>
      </c>
      <c r="D431">
        <v>0.23899000000000001</v>
      </c>
    </row>
    <row r="432" spans="1:13" x14ac:dyDescent="0.4">
      <c r="A432">
        <v>3.2039999999999999E-2</v>
      </c>
      <c r="C432">
        <v>0.12209</v>
      </c>
      <c r="D432">
        <v>0.23794000000000001</v>
      </c>
    </row>
    <row r="433" spans="1:4" x14ac:dyDescent="0.4">
      <c r="A433">
        <v>3.1640000000000001E-2</v>
      </c>
      <c r="C433">
        <v>0.12129</v>
      </c>
      <c r="D433">
        <v>0.23802000000000001</v>
      </c>
    </row>
    <row r="434" spans="1:4" x14ac:dyDescent="0.4">
      <c r="A434">
        <v>3.2050000000000002E-2</v>
      </c>
      <c r="C434">
        <v>0.12204</v>
      </c>
      <c r="D434">
        <v>0.23780000000000001</v>
      </c>
    </row>
    <row r="435" spans="1:4" x14ac:dyDescent="0.4">
      <c r="A435">
        <v>3.2050000000000002E-2</v>
      </c>
      <c r="C435">
        <v>0.12237000000000001</v>
      </c>
      <c r="D435">
        <v>0.23824999999999999</v>
      </c>
    </row>
    <row r="436" spans="1:4" x14ac:dyDescent="0.4">
      <c r="A436">
        <v>3.1809999999999998E-2</v>
      </c>
      <c r="C436">
        <v>0.12281</v>
      </c>
      <c r="D436">
        <v>0.23699000000000001</v>
      </c>
    </row>
    <row r="437" spans="1:4" x14ac:dyDescent="0.4">
      <c r="A437">
        <v>3.1820000000000001E-2</v>
      </c>
      <c r="C437">
        <v>0.12234</v>
      </c>
      <c r="D437">
        <v>0.23798</v>
      </c>
    </row>
    <row r="438" spans="1:4" x14ac:dyDescent="0.4">
      <c r="A438">
        <v>3.1510000000000003E-2</v>
      </c>
      <c r="C438">
        <v>0.12184</v>
      </c>
      <c r="D438">
        <v>0.23696999999999999</v>
      </c>
    </row>
    <row r="439" spans="1:4" x14ac:dyDescent="0.4">
      <c r="A439">
        <v>3.1870000000000002E-2</v>
      </c>
      <c r="C439">
        <v>0.12091</v>
      </c>
      <c r="D439">
        <v>0.23738999999999999</v>
      </c>
    </row>
    <row r="440" spans="1:4" x14ac:dyDescent="0.4">
      <c r="A440">
        <v>3.1460000000000002E-2</v>
      </c>
      <c r="C440">
        <v>0.12225</v>
      </c>
      <c r="D440">
        <v>0.23901</v>
      </c>
    </row>
    <row r="441" spans="1:4" x14ac:dyDescent="0.4">
      <c r="A441">
        <v>3.168E-2</v>
      </c>
      <c r="C441">
        <v>0.12246</v>
      </c>
      <c r="D441">
        <v>0.23905000000000001</v>
      </c>
    </row>
    <row r="442" spans="1:4" x14ac:dyDescent="0.4">
      <c r="A442">
        <v>3.2099999999999997E-2</v>
      </c>
      <c r="C442">
        <v>0.12206</v>
      </c>
      <c r="D442">
        <v>0.23718</v>
      </c>
    </row>
    <row r="443" spans="1:4" x14ac:dyDescent="0.4">
      <c r="A443">
        <v>3.1710000000000002E-2</v>
      </c>
      <c r="C443">
        <v>0.12143</v>
      </c>
      <c r="D443">
        <v>0.23705000000000001</v>
      </c>
    </row>
    <row r="444" spans="1:4" x14ac:dyDescent="0.4">
      <c r="A444">
        <v>3.1879999999999999E-2</v>
      </c>
      <c r="C444">
        <v>0.12129</v>
      </c>
      <c r="D444">
        <v>0.23694999999999999</v>
      </c>
    </row>
    <row r="445" spans="1:4" x14ac:dyDescent="0.4">
      <c r="A445">
        <v>3.2460000000000003E-2</v>
      </c>
      <c r="C445">
        <v>0.12199</v>
      </c>
      <c r="D445">
        <v>0.23734</v>
      </c>
    </row>
    <row r="446" spans="1:4" x14ac:dyDescent="0.4">
      <c r="A446">
        <v>3.1820000000000001E-2</v>
      </c>
      <c r="C446">
        <v>0.12391000000000001</v>
      </c>
      <c r="D446">
        <v>0.23834</v>
      </c>
    </row>
    <row r="447" spans="1:4" x14ac:dyDescent="0.4">
      <c r="A447">
        <v>3.1669999999999997E-2</v>
      </c>
      <c r="C447">
        <v>0.12279</v>
      </c>
      <c r="D447">
        <v>0.23735000000000001</v>
      </c>
    </row>
    <row r="448" spans="1:4" x14ac:dyDescent="0.4">
      <c r="A448">
        <v>3.1469999999999998E-2</v>
      </c>
      <c r="C448">
        <v>0.12205000000000001</v>
      </c>
      <c r="D448">
        <v>0.23712</v>
      </c>
    </row>
    <row r="449" spans="1:4" x14ac:dyDescent="0.4">
      <c r="A449">
        <v>3.1730000000000001E-2</v>
      </c>
      <c r="C449">
        <v>0.12149</v>
      </c>
      <c r="D449">
        <v>0.23748</v>
      </c>
    </row>
    <row r="450" spans="1:4" x14ac:dyDescent="0.4">
      <c r="A450">
        <v>3.211E-2</v>
      </c>
      <c r="C450">
        <v>0.12286999999999999</v>
      </c>
      <c r="D450">
        <v>0.23643</v>
      </c>
    </row>
    <row r="451" spans="1:4" x14ac:dyDescent="0.4">
      <c r="A451">
        <v>3.2050000000000002E-2</v>
      </c>
      <c r="C451">
        <v>0.12275999999999999</v>
      </c>
      <c r="D451">
        <v>0.23732</v>
      </c>
    </row>
    <row r="452" spans="1:4" x14ac:dyDescent="0.4">
      <c r="A452">
        <v>3.1969999999999998E-2</v>
      </c>
      <c r="C452">
        <v>0.12307999999999999</v>
      </c>
      <c r="D452">
        <v>0.23773</v>
      </c>
    </row>
    <row r="453" spans="1:4" x14ac:dyDescent="0.4">
      <c r="A453">
        <v>3.2489999999999998E-2</v>
      </c>
      <c r="C453">
        <v>0.12189</v>
      </c>
      <c r="D453">
        <v>0.23641000000000001</v>
      </c>
    </row>
    <row r="454" spans="1:4" x14ac:dyDescent="0.4">
      <c r="A454">
        <v>3.1850000000000003E-2</v>
      </c>
      <c r="C454">
        <v>0.12257</v>
      </c>
      <c r="D454">
        <v>0.23660999999999999</v>
      </c>
    </row>
    <row r="455" spans="1:4" x14ac:dyDescent="0.4">
      <c r="A455">
        <v>3.1690000000000003E-2</v>
      </c>
      <c r="C455">
        <v>0.12279</v>
      </c>
      <c r="D455">
        <v>0.23771</v>
      </c>
    </row>
    <row r="456" spans="1:4" x14ac:dyDescent="0.4">
      <c r="A456">
        <v>3.1660000000000001E-2</v>
      </c>
      <c r="C456">
        <v>0.12289</v>
      </c>
      <c r="D456">
        <v>0.23780000000000001</v>
      </c>
    </row>
    <row r="457" spans="1:4" x14ac:dyDescent="0.4">
      <c r="A457">
        <v>3.1989999999999998E-2</v>
      </c>
      <c r="C457">
        <v>0.12253</v>
      </c>
      <c r="D457">
        <v>0.23813000000000001</v>
      </c>
    </row>
    <row r="458" spans="1:4" x14ac:dyDescent="0.4">
      <c r="A458">
        <v>3.2079999999999997E-2</v>
      </c>
      <c r="C458">
        <v>0.12282</v>
      </c>
      <c r="D458">
        <v>0.23638000000000001</v>
      </c>
    </row>
    <row r="459" spans="1:4" x14ac:dyDescent="0.4">
      <c r="A459">
        <v>3.1699999999999999E-2</v>
      </c>
      <c r="C459">
        <v>0.12175999999999999</v>
      </c>
      <c r="D459">
        <v>0.23680999999999999</v>
      </c>
    </row>
    <row r="460" spans="1:4" x14ac:dyDescent="0.4">
      <c r="A460">
        <v>3.209E-2</v>
      </c>
      <c r="C460">
        <v>0.12253</v>
      </c>
      <c r="D460">
        <v>0.23771999999999999</v>
      </c>
    </row>
    <row r="461" spans="1:4" x14ac:dyDescent="0.4">
      <c r="A461">
        <v>3.2160000000000001E-2</v>
      </c>
      <c r="C461">
        <v>0.12175999999999999</v>
      </c>
      <c r="D461">
        <v>0.23824999999999999</v>
      </c>
    </row>
    <row r="462" spans="1:4" x14ac:dyDescent="0.4">
      <c r="A462">
        <v>3.168E-2</v>
      </c>
      <c r="C462">
        <v>0.12248000000000001</v>
      </c>
      <c r="D462">
        <v>0.23635</v>
      </c>
    </row>
    <row r="463" spans="1:4" x14ac:dyDescent="0.4">
      <c r="A463">
        <v>3.1989999999999998E-2</v>
      </c>
      <c r="C463">
        <v>0.12225999999999999</v>
      </c>
      <c r="D463">
        <v>0.23755000000000001</v>
      </c>
    </row>
    <row r="464" spans="1:4" x14ac:dyDescent="0.4">
      <c r="A464">
        <v>3.1759999999999997E-2</v>
      </c>
      <c r="C464">
        <v>0.12191</v>
      </c>
      <c r="D464">
        <v>0.23821999999999999</v>
      </c>
    </row>
    <row r="465" spans="1:4" x14ac:dyDescent="0.4">
      <c r="A465">
        <v>3.2120000000000003E-2</v>
      </c>
      <c r="C465">
        <v>0.12175</v>
      </c>
      <c r="D465">
        <v>0.23643</v>
      </c>
    </row>
    <row r="466" spans="1:4" x14ac:dyDescent="0.4">
      <c r="A466">
        <v>3.2079999999999997E-2</v>
      </c>
      <c r="C466">
        <v>0.12173</v>
      </c>
      <c r="D466">
        <v>0.23724999999999999</v>
      </c>
    </row>
    <row r="467" spans="1:4" x14ac:dyDescent="0.4">
      <c r="A467">
        <v>3.1919999999999997E-2</v>
      </c>
      <c r="C467">
        <v>0.12148</v>
      </c>
      <c r="D467">
        <v>0.23688999999999999</v>
      </c>
    </row>
    <row r="468" spans="1:4" x14ac:dyDescent="0.4">
      <c r="A468">
        <v>3.1890000000000002E-2</v>
      </c>
      <c r="C468">
        <v>0.12236</v>
      </c>
      <c r="D468">
        <v>0.23829</v>
      </c>
    </row>
    <row r="469" spans="1:4" x14ac:dyDescent="0.4">
      <c r="A469">
        <v>3.1980000000000001E-2</v>
      </c>
      <c r="C469">
        <v>0.12198000000000001</v>
      </c>
      <c r="D469">
        <v>0.23855999999999999</v>
      </c>
    </row>
    <row r="470" spans="1:4" x14ac:dyDescent="0.4">
      <c r="A470">
        <v>3.1559999999999998E-2</v>
      </c>
      <c r="C470">
        <v>0.12264</v>
      </c>
      <c r="D470">
        <v>0.23752999999999999</v>
      </c>
    </row>
    <row r="471" spans="1:4" x14ac:dyDescent="0.4">
      <c r="A471">
        <v>3.1829999999999997E-2</v>
      </c>
      <c r="C471">
        <v>0.12198000000000001</v>
      </c>
      <c r="D471">
        <v>0.23902000000000001</v>
      </c>
    </row>
    <row r="472" spans="1:4" x14ac:dyDescent="0.4">
      <c r="A472">
        <v>3.2489999999999998E-2</v>
      </c>
      <c r="C472">
        <v>0.12300999999999999</v>
      </c>
      <c r="D472">
        <v>0.23805999999999999</v>
      </c>
    </row>
    <row r="473" spans="1:4" x14ac:dyDescent="0.4">
      <c r="A473">
        <v>3.1829999999999997E-2</v>
      </c>
      <c r="C473">
        <v>0.12103</v>
      </c>
      <c r="D473">
        <v>0.23799999999999999</v>
      </c>
    </row>
    <row r="474" spans="1:4" x14ac:dyDescent="0.4">
      <c r="A474">
        <v>3.1710000000000002E-2</v>
      </c>
      <c r="C474">
        <v>0.12105</v>
      </c>
      <c r="D474">
        <v>0.23813999999999999</v>
      </c>
    </row>
    <row r="475" spans="1:4" x14ac:dyDescent="0.4">
      <c r="A475">
        <v>3.193E-2</v>
      </c>
      <c r="C475">
        <v>0.12388</v>
      </c>
      <c r="D475">
        <v>0.23896000000000001</v>
      </c>
    </row>
    <row r="476" spans="1:4" x14ac:dyDescent="0.4">
      <c r="A476">
        <v>3.1809999999999998E-2</v>
      </c>
      <c r="C476">
        <v>0.12263</v>
      </c>
      <c r="D476">
        <v>0.23762</v>
      </c>
    </row>
    <row r="477" spans="1:4" x14ac:dyDescent="0.4">
      <c r="A477">
        <v>3.1899999999999998E-2</v>
      </c>
      <c r="C477">
        <v>0.1229</v>
      </c>
      <c r="D477">
        <v>0.23945</v>
      </c>
    </row>
    <row r="478" spans="1:4" x14ac:dyDescent="0.4">
      <c r="A478">
        <v>3.1850000000000003E-2</v>
      </c>
      <c r="C478">
        <v>0.12205000000000001</v>
      </c>
      <c r="D478">
        <v>0.23673</v>
      </c>
    </row>
    <row r="479" spans="1:4" x14ac:dyDescent="0.4">
      <c r="A479">
        <v>3.2140000000000002E-2</v>
      </c>
      <c r="C479">
        <v>0.1227</v>
      </c>
      <c r="D479">
        <v>0.23824000000000001</v>
      </c>
    </row>
    <row r="480" spans="1:4" x14ac:dyDescent="0.4">
      <c r="A480">
        <v>3.1820000000000001E-2</v>
      </c>
      <c r="C480">
        <v>0.12256</v>
      </c>
      <c r="D480">
        <v>0.23863999999999999</v>
      </c>
    </row>
    <row r="481" spans="1:4" x14ac:dyDescent="0.4">
      <c r="A481">
        <v>3.1789999999999999E-2</v>
      </c>
      <c r="C481">
        <v>0.12171</v>
      </c>
      <c r="D481">
        <v>0.23812</v>
      </c>
    </row>
    <row r="482" spans="1:4" x14ac:dyDescent="0.4">
      <c r="A482">
        <v>3.1820000000000001E-2</v>
      </c>
      <c r="C482">
        <v>0.12259</v>
      </c>
      <c r="D482">
        <v>0.23716000000000001</v>
      </c>
    </row>
    <row r="483" spans="1:4" x14ac:dyDescent="0.4">
      <c r="A483">
        <v>3.15E-2</v>
      </c>
      <c r="C483">
        <v>0.12197</v>
      </c>
      <c r="D483">
        <v>0.23710999999999999</v>
      </c>
    </row>
    <row r="484" spans="1:4" x14ac:dyDescent="0.4">
      <c r="A484">
        <v>3.1609999999999999E-2</v>
      </c>
      <c r="C484">
        <v>0.12281</v>
      </c>
      <c r="D484">
        <v>0.23701</v>
      </c>
    </row>
    <row r="485" spans="1:4" x14ac:dyDescent="0.4">
      <c r="A485">
        <v>3.202E-2</v>
      </c>
      <c r="C485">
        <v>0.12338</v>
      </c>
      <c r="D485">
        <v>0.23732</v>
      </c>
    </row>
    <row r="486" spans="1:4" x14ac:dyDescent="0.4">
      <c r="A486">
        <v>3.1969999999999998E-2</v>
      </c>
      <c r="C486">
        <v>0.12262000000000001</v>
      </c>
      <c r="D486">
        <v>0.23802999999999999</v>
      </c>
    </row>
    <row r="487" spans="1:4" x14ac:dyDescent="0.4">
      <c r="A487">
        <v>3.1899999999999998E-2</v>
      </c>
      <c r="C487">
        <v>0.12302</v>
      </c>
    </row>
    <row r="488" spans="1:4" x14ac:dyDescent="0.4">
      <c r="A488">
        <v>3.1710000000000002E-2</v>
      </c>
      <c r="C488">
        <v>0.12164</v>
      </c>
    </row>
    <row r="489" spans="1:4" x14ac:dyDescent="0.4">
      <c r="A489">
        <v>3.1809999999999998E-2</v>
      </c>
      <c r="C489">
        <v>0.12299</v>
      </c>
    </row>
    <row r="490" spans="1:4" x14ac:dyDescent="0.4">
      <c r="A490">
        <v>3.1789999999999999E-2</v>
      </c>
      <c r="C490">
        <v>0.12242</v>
      </c>
    </row>
    <row r="491" spans="1:4" x14ac:dyDescent="0.4">
      <c r="A491">
        <v>3.2000000000000001E-2</v>
      </c>
      <c r="C491">
        <v>0.12250999999999999</v>
      </c>
    </row>
    <row r="492" spans="1:4" x14ac:dyDescent="0.4">
      <c r="A492">
        <v>3.2219999999999999E-2</v>
      </c>
      <c r="C492">
        <v>0.12254</v>
      </c>
    </row>
    <row r="493" spans="1:4" x14ac:dyDescent="0.4">
      <c r="A493">
        <v>3.2210000000000003E-2</v>
      </c>
      <c r="C493">
        <v>0.123</v>
      </c>
    </row>
    <row r="494" spans="1:4" x14ac:dyDescent="0.4">
      <c r="A494">
        <v>3.1949999999999999E-2</v>
      </c>
      <c r="C494">
        <v>0.12191</v>
      </c>
    </row>
    <row r="495" spans="1:4" x14ac:dyDescent="0.4">
      <c r="A495">
        <v>3.177E-2</v>
      </c>
      <c r="C495">
        <v>0.12216</v>
      </c>
    </row>
    <row r="496" spans="1:4" x14ac:dyDescent="0.4">
      <c r="A496">
        <v>3.1660000000000001E-2</v>
      </c>
      <c r="C496">
        <v>0.12286</v>
      </c>
    </row>
    <row r="497" spans="1:3" x14ac:dyDescent="0.4">
      <c r="A497">
        <v>3.1989999999999998E-2</v>
      </c>
      <c r="C497">
        <v>0.12338</v>
      </c>
    </row>
    <row r="498" spans="1:3" x14ac:dyDescent="0.4">
      <c r="A498">
        <v>3.193E-2</v>
      </c>
      <c r="C498">
        <v>0.12252</v>
      </c>
    </row>
    <row r="499" spans="1:3" x14ac:dyDescent="0.4">
      <c r="A499">
        <v>3.1690000000000003E-2</v>
      </c>
      <c r="C499">
        <v>0.12166</v>
      </c>
    </row>
    <row r="500" spans="1:3" x14ac:dyDescent="0.4">
      <c r="A500">
        <v>3.2320000000000002E-2</v>
      </c>
      <c r="C500">
        <v>0.12207</v>
      </c>
    </row>
    <row r="501" spans="1:3" x14ac:dyDescent="0.4">
      <c r="A501">
        <v>3.1910000000000001E-2</v>
      </c>
      <c r="C501">
        <v>0.12366000000000001</v>
      </c>
    </row>
    <row r="502" spans="1:3" x14ac:dyDescent="0.4">
      <c r="A502">
        <v>3.1989999999999998E-2</v>
      </c>
      <c r="C502">
        <v>0.12139999999999999</v>
      </c>
    </row>
    <row r="503" spans="1:3" x14ac:dyDescent="0.4">
      <c r="A503">
        <v>3.1940000000000003E-2</v>
      </c>
      <c r="C503">
        <v>0.12186</v>
      </c>
    </row>
    <row r="504" spans="1:3" x14ac:dyDescent="0.4">
      <c r="A504">
        <v>3.1890000000000002E-2</v>
      </c>
      <c r="C504">
        <v>0.12250999999999999</v>
      </c>
    </row>
    <row r="505" spans="1:3" x14ac:dyDescent="0.4">
      <c r="A505">
        <v>3.1730000000000001E-2</v>
      </c>
      <c r="C505">
        <v>0.12257999999999999</v>
      </c>
    </row>
    <row r="506" spans="1:3" x14ac:dyDescent="0.4">
      <c r="A506">
        <v>3.2050000000000002E-2</v>
      </c>
      <c r="C506">
        <v>0.12259</v>
      </c>
    </row>
    <row r="507" spans="1:3" x14ac:dyDescent="0.4">
      <c r="A507">
        <v>3.1910000000000001E-2</v>
      </c>
      <c r="C507">
        <v>0.12291000000000001</v>
      </c>
    </row>
    <row r="508" spans="1:3" x14ac:dyDescent="0.4">
      <c r="A508">
        <v>3.2149999999999998E-2</v>
      </c>
      <c r="C508">
        <v>0.12159</v>
      </c>
    </row>
    <row r="509" spans="1:3" x14ac:dyDescent="0.4">
      <c r="A509">
        <v>3.1859999999999999E-2</v>
      </c>
      <c r="C509">
        <v>0.12114</v>
      </c>
    </row>
    <row r="510" spans="1:3" x14ac:dyDescent="0.4">
      <c r="A510">
        <v>3.1989999999999998E-2</v>
      </c>
      <c r="C510">
        <v>0.12105</v>
      </c>
    </row>
    <row r="511" spans="1:3" x14ac:dyDescent="0.4">
      <c r="A511">
        <v>3.2099999999999997E-2</v>
      </c>
      <c r="C511">
        <v>0.12031</v>
      </c>
    </row>
    <row r="512" spans="1:3" x14ac:dyDescent="0.4">
      <c r="A512">
        <v>3.1780000000000003E-2</v>
      </c>
      <c r="C512">
        <v>0.12119000000000001</v>
      </c>
    </row>
    <row r="513" spans="1:3" x14ac:dyDescent="0.4">
      <c r="A513">
        <v>3.1519999999999999E-2</v>
      </c>
      <c r="C513">
        <v>0.12307</v>
      </c>
    </row>
    <row r="514" spans="1:3" x14ac:dyDescent="0.4">
      <c r="A514">
        <v>3.202E-2</v>
      </c>
      <c r="C514">
        <v>0.12257999999999999</v>
      </c>
    </row>
    <row r="515" spans="1:3" x14ac:dyDescent="0.4">
      <c r="A515">
        <v>3.193E-2</v>
      </c>
      <c r="C515">
        <v>0.12279</v>
      </c>
    </row>
    <row r="516" spans="1:3" x14ac:dyDescent="0.4">
      <c r="A516">
        <v>3.1660000000000001E-2</v>
      </c>
      <c r="C516">
        <v>0.1222</v>
      </c>
    </row>
    <row r="517" spans="1:3" x14ac:dyDescent="0.4">
      <c r="A517">
        <v>3.209E-2</v>
      </c>
      <c r="C517">
        <v>0.12272</v>
      </c>
    </row>
    <row r="518" spans="1:3" x14ac:dyDescent="0.4">
      <c r="A518">
        <v>3.1739999999999997E-2</v>
      </c>
      <c r="C518">
        <v>0.12223000000000001</v>
      </c>
    </row>
    <row r="519" spans="1:3" x14ac:dyDescent="0.4">
      <c r="A519">
        <v>3.2099999999999997E-2</v>
      </c>
      <c r="C519">
        <v>0.12336</v>
      </c>
    </row>
    <row r="520" spans="1:3" x14ac:dyDescent="0.4">
      <c r="A520">
        <v>3.1899999999999998E-2</v>
      </c>
      <c r="C520">
        <v>0.12285</v>
      </c>
    </row>
    <row r="521" spans="1:3" x14ac:dyDescent="0.4">
      <c r="A521">
        <v>3.2250000000000001E-2</v>
      </c>
      <c r="C521">
        <v>0.12227</v>
      </c>
    </row>
    <row r="522" spans="1:3" x14ac:dyDescent="0.4">
      <c r="A522">
        <v>3.2300000000000002E-2</v>
      </c>
      <c r="C522">
        <v>0.12235</v>
      </c>
    </row>
    <row r="523" spans="1:3" x14ac:dyDescent="0.4">
      <c r="A523">
        <v>3.1829999999999997E-2</v>
      </c>
      <c r="C523">
        <v>0.12202</v>
      </c>
    </row>
    <row r="524" spans="1:3" x14ac:dyDescent="0.4">
      <c r="A524">
        <v>3.2120000000000003E-2</v>
      </c>
      <c r="C524">
        <v>0.12168</v>
      </c>
    </row>
    <row r="525" spans="1:3" x14ac:dyDescent="0.4">
      <c r="A525">
        <v>3.1899999999999998E-2</v>
      </c>
      <c r="C525">
        <v>0.12248000000000001</v>
      </c>
    </row>
    <row r="526" spans="1:3" x14ac:dyDescent="0.4">
      <c r="A526">
        <v>3.1620000000000002E-2</v>
      </c>
      <c r="C526">
        <v>0.12225999999999999</v>
      </c>
    </row>
    <row r="527" spans="1:3" x14ac:dyDescent="0.4">
      <c r="A527">
        <v>3.2169999999999997E-2</v>
      </c>
      <c r="C527">
        <v>0.12185</v>
      </c>
    </row>
    <row r="528" spans="1:3" x14ac:dyDescent="0.4">
      <c r="A528">
        <v>3.193E-2</v>
      </c>
      <c r="C528">
        <v>0.12286999999999999</v>
      </c>
    </row>
    <row r="529" spans="1:3" x14ac:dyDescent="0.4">
      <c r="A529">
        <v>3.193E-2</v>
      </c>
      <c r="C529">
        <v>0.12373000000000001</v>
      </c>
    </row>
    <row r="530" spans="1:3" x14ac:dyDescent="0.4">
      <c r="A530">
        <v>3.2070000000000001E-2</v>
      </c>
      <c r="C530">
        <v>0.12225999999999999</v>
      </c>
    </row>
    <row r="531" spans="1:3" x14ac:dyDescent="0.4">
      <c r="A531">
        <v>3.1989999999999998E-2</v>
      </c>
      <c r="C531">
        <v>0.12250999999999999</v>
      </c>
    </row>
    <row r="532" spans="1:3" x14ac:dyDescent="0.4">
      <c r="A532">
        <v>3.1859999999999999E-2</v>
      </c>
      <c r="C532">
        <v>0.12188</v>
      </c>
    </row>
    <row r="533" spans="1:3" x14ac:dyDescent="0.4">
      <c r="A533">
        <v>3.209E-2</v>
      </c>
      <c r="C533">
        <v>0.12272</v>
      </c>
    </row>
    <row r="534" spans="1:3" x14ac:dyDescent="0.4">
      <c r="A534">
        <v>3.1600000000000003E-2</v>
      </c>
      <c r="C534">
        <v>0.12309</v>
      </c>
    </row>
    <row r="535" spans="1:3" x14ac:dyDescent="0.4">
      <c r="A535">
        <v>3.2030000000000003E-2</v>
      </c>
      <c r="C535">
        <v>0.12232999999999999</v>
      </c>
    </row>
    <row r="536" spans="1:3" x14ac:dyDescent="0.4">
      <c r="A536">
        <v>3.1780000000000003E-2</v>
      </c>
      <c r="C536">
        <v>0.12277</v>
      </c>
    </row>
    <row r="537" spans="1:3" x14ac:dyDescent="0.4">
      <c r="A537">
        <v>3.1890000000000002E-2</v>
      </c>
      <c r="C537">
        <v>0.12291000000000001</v>
      </c>
    </row>
    <row r="538" spans="1:3" x14ac:dyDescent="0.4">
      <c r="A538">
        <v>3.1809999999999998E-2</v>
      </c>
      <c r="C538">
        <v>0.12247</v>
      </c>
    </row>
    <row r="539" spans="1:3" x14ac:dyDescent="0.4">
      <c r="A539">
        <v>3.2000000000000001E-2</v>
      </c>
      <c r="C539">
        <v>0.12186</v>
      </c>
    </row>
    <row r="540" spans="1:3" x14ac:dyDescent="0.4">
      <c r="A540">
        <v>3.1460000000000002E-2</v>
      </c>
      <c r="C540">
        <v>0.12278</v>
      </c>
    </row>
    <row r="541" spans="1:3" x14ac:dyDescent="0.4">
      <c r="A541">
        <v>3.1949999999999999E-2</v>
      </c>
      <c r="C541">
        <v>0.1226</v>
      </c>
    </row>
    <row r="542" spans="1:3" x14ac:dyDescent="0.4">
      <c r="A542">
        <v>3.2059999999999998E-2</v>
      </c>
      <c r="C542">
        <v>0.12138</v>
      </c>
    </row>
    <row r="543" spans="1:3" x14ac:dyDescent="0.4">
      <c r="A543">
        <v>3.2250000000000001E-2</v>
      </c>
      <c r="C543">
        <v>0.12231</v>
      </c>
    </row>
    <row r="544" spans="1:3" x14ac:dyDescent="0.4">
      <c r="A544">
        <v>3.2079999999999997E-2</v>
      </c>
      <c r="C544">
        <v>0.12303</v>
      </c>
    </row>
    <row r="545" spans="1:3" x14ac:dyDescent="0.4">
      <c r="A545">
        <v>3.2320000000000002E-2</v>
      </c>
      <c r="C545">
        <v>0.12386</v>
      </c>
    </row>
    <row r="546" spans="1:3" x14ac:dyDescent="0.4">
      <c r="A546">
        <v>3.1980000000000001E-2</v>
      </c>
      <c r="C546">
        <v>0.12268</v>
      </c>
    </row>
    <row r="547" spans="1:3" x14ac:dyDescent="0.4">
      <c r="A547">
        <v>3.2210000000000003E-2</v>
      </c>
      <c r="C547">
        <v>0.12198000000000001</v>
      </c>
    </row>
    <row r="548" spans="1:3" x14ac:dyDescent="0.4">
      <c r="A548">
        <v>3.2099999999999997E-2</v>
      </c>
      <c r="C548">
        <v>0.12180000000000001</v>
      </c>
    </row>
    <row r="549" spans="1:3" x14ac:dyDescent="0.4">
      <c r="A549">
        <v>3.2030000000000003E-2</v>
      </c>
      <c r="C549">
        <v>0.12236</v>
      </c>
    </row>
    <row r="550" spans="1:3" x14ac:dyDescent="0.4">
      <c r="A550">
        <v>3.2219999999999999E-2</v>
      </c>
      <c r="C550">
        <v>0.12232</v>
      </c>
    </row>
    <row r="551" spans="1:3" x14ac:dyDescent="0.4">
      <c r="A551">
        <v>3.1949999999999999E-2</v>
      </c>
      <c r="C551">
        <v>0.12330000000000001</v>
      </c>
    </row>
    <row r="552" spans="1:3" x14ac:dyDescent="0.4">
      <c r="A552">
        <v>3.1449999999999999E-2</v>
      </c>
      <c r="C552">
        <v>0.1231</v>
      </c>
    </row>
    <row r="553" spans="1:3" x14ac:dyDescent="0.4">
      <c r="A553">
        <v>3.1989999999999998E-2</v>
      </c>
      <c r="C553">
        <v>0.1227</v>
      </c>
    </row>
    <row r="554" spans="1:3" x14ac:dyDescent="0.4">
      <c r="A554">
        <v>3.1960000000000002E-2</v>
      </c>
      <c r="C554">
        <v>0.1217</v>
      </c>
    </row>
    <row r="555" spans="1:3" x14ac:dyDescent="0.4">
      <c r="A555">
        <v>3.1949999999999999E-2</v>
      </c>
      <c r="C555">
        <v>0.12349</v>
      </c>
    </row>
    <row r="556" spans="1:3" x14ac:dyDescent="0.4">
      <c r="A556">
        <v>3.1199999999999999E-2</v>
      </c>
      <c r="C556">
        <v>0.12293</v>
      </c>
    </row>
    <row r="557" spans="1:3" x14ac:dyDescent="0.4">
      <c r="A557">
        <v>3.2219999999999999E-2</v>
      </c>
      <c r="C557">
        <v>0.12284</v>
      </c>
    </row>
    <row r="558" spans="1:3" x14ac:dyDescent="0.4">
      <c r="A558">
        <v>3.2129999999999999E-2</v>
      </c>
      <c r="C558">
        <v>0.1229</v>
      </c>
    </row>
    <row r="559" spans="1:3" x14ac:dyDescent="0.4">
      <c r="A559">
        <v>3.1820000000000001E-2</v>
      </c>
      <c r="C559">
        <v>0.12277</v>
      </c>
    </row>
    <row r="560" spans="1:3" x14ac:dyDescent="0.4">
      <c r="A560">
        <v>3.1660000000000001E-2</v>
      </c>
      <c r="C560">
        <v>0.12334000000000001</v>
      </c>
    </row>
    <row r="561" spans="1:3" x14ac:dyDescent="0.4">
      <c r="A561">
        <v>3.1710000000000002E-2</v>
      </c>
      <c r="C561">
        <v>0.12288</v>
      </c>
    </row>
    <row r="562" spans="1:3" x14ac:dyDescent="0.4">
      <c r="A562">
        <v>3.1969999999999998E-2</v>
      </c>
      <c r="C562">
        <v>0.1226</v>
      </c>
    </row>
    <row r="563" spans="1:3" x14ac:dyDescent="0.4">
      <c r="A563">
        <v>3.1829999999999997E-2</v>
      </c>
      <c r="C563">
        <v>0.12243</v>
      </c>
    </row>
    <row r="564" spans="1:3" x14ac:dyDescent="0.4">
      <c r="A564">
        <v>3.1879999999999999E-2</v>
      </c>
      <c r="C564">
        <v>0.12261</v>
      </c>
    </row>
    <row r="565" spans="1:3" x14ac:dyDescent="0.4">
      <c r="A565">
        <v>3.2079999999999997E-2</v>
      </c>
      <c r="C565">
        <v>0.12205000000000001</v>
      </c>
    </row>
    <row r="566" spans="1:3" x14ac:dyDescent="0.4">
      <c r="A566">
        <v>3.1870000000000002E-2</v>
      </c>
      <c r="C566">
        <v>0.12248000000000001</v>
      </c>
    </row>
    <row r="567" spans="1:3" x14ac:dyDescent="0.4">
      <c r="A567">
        <v>3.1710000000000002E-2</v>
      </c>
      <c r="C567">
        <v>0.12237000000000001</v>
      </c>
    </row>
    <row r="568" spans="1:3" x14ac:dyDescent="0.4">
      <c r="A568">
        <v>3.1820000000000001E-2</v>
      </c>
      <c r="C568">
        <v>0.12343</v>
      </c>
    </row>
    <row r="569" spans="1:3" x14ac:dyDescent="0.4">
      <c r="A569">
        <v>3.1609999999999999E-2</v>
      </c>
      <c r="C569">
        <v>0.12281</v>
      </c>
    </row>
    <row r="570" spans="1:3" x14ac:dyDescent="0.4">
      <c r="A570">
        <v>3.1919999999999997E-2</v>
      </c>
      <c r="C570">
        <v>0.12280000000000001</v>
      </c>
    </row>
    <row r="571" spans="1:3" x14ac:dyDescent="0.4">
      <c r="A571">
        <v>3.1980000000000001E-2</v>
      </c>
      <c r="C571">
        <v>0.12305000000000001</v>
      </c>
    </row>
    <row r="572" spans="1:3" x14ac:dyDescent="0.4">
      <c r="A572">
        <v>3.2129999999999999E-2</v>
      </c>
      <c r="C572">
        <v>0.12242</v>
      </c>
    </row>
    <row r="573" spans="1:3" x14ac:dyDescent="0.4">
      <c r="A573">
        <v>3.184E-2</v>
      </c>
      <c r="C573">
        <v>0.12230000000000001</v>
      </c>
    </row>
    <row r="574" spans="1:3" x14ac:dyDescent="0.4">
      <c r="A574">
        <v>3.1949999999999999E-2</v>
      </c>
      <c r="C574">
        <v>0.12307</v>
      </c>
    </row>
    <row r="575" spans="1:3" x14ac:dyDescent="0.4">
      <c r="A575">
        <v>3.1320000000000001E-2</v>
      </c>
      <c r="C575">
        <v>0.1227</v>
      </c>
    </row>
    <row r="576" spans="1:3" x14ac:dyDescent="0.4">
      <c r="A576">
        <v>3.1649999999999998E-2</v>
      </c>
      <c r="C576">
        <v>0.12354</v>
      </c>
    </row>
    <row r="577" spans="1:3" x14ac:dyDescent="0.4">
      <c r="A577">
        <v>3.1390000000000001E-2</v>
      </c>
      <c r="C577">
        <v>0.12264</v>
      </c>
    </row>
    <row r="578" spans="1:3" x14ac:dyDescent="0.4">
      <c r="A578">
        <v>3.1570000000000001E-2</v>
      </c>
      <c r="C578">
        <v>0.12250999999999999</v>
      </c>
    </row>
    <row r="579" spans="1:3" x14ac:dyDescent="0.4">
      <c r="A579">
        <v>3.1829999999999997E-2</v>
      </c>
      <c r="C579">
        <v>0.12302</v>
      </c>
    </row>
    <row r="580" spans="1:3" x14ac:dyDescent="0.4">
      <c r="A580">
        <v>3.2149999999999998E-2</v>
      </c>
      <c r="C580">
        <v>0.12193</v>
      </c>
    </row>
    <row r="581" spans="1:3" x14ac:dyDescent="0.4">
      <c r="A581">
        <v>3.1559999999999998E-2</v>
      </c>
      <c r="C581">
        <v>0.12288</v>
      </c>
    </row>
    <row r="582" spans="1:3" x14ac:dyDescent="0.4">
      <c r="A582">
        <v>3.1870000000000002E-2</v>
      </c>
      <c r="C582">
        <v>0.12103999999999999</v>
      </c>
    </row>
    <row r="583" spans="1:3" x14ac:dyDescent="0.4">
      <c r="A583">
        <v>3.2280000000000003E-2</v>
      </c>
      <c r="C583">
        <v>0.12348000000000001</v>
      </c>
    </row>
    <row r="584" spans="1:3" x14ac:dyDescent="0.4">
      <c r="C584">
        <v>0.12272</v>
      </c>
    </row>
    <row r="585" spans="1:3" x14ac:dyDescent="0.4">
      <c r="C585">
        <v>0.12361999999999999</v>
      </c>
    </row>
    <row r="586" spans="1:3" x14ac:dyDescent="0.4">
      <c r="C586">
        <v>0.12292</v>
      </c>
    </row>
    <row r="587" spans="1:3" x14ac:dyDescent="0.4">
      <c r="C587">
        <v>0.12243</v>
      </c>
    </row>
    <row r="588" spans="1:3" x14ac:dyDescent="0.4">
      <c r="C588">
        <v>0.12279</v>
      </c>
    </row>
    <row r="589" spans="1:3" x14ac:dyDescent="0.4">
      <c r="C589">
        <v>0.12285</v>
      </c>
    </row>
    <row r="590" spans="1:3" x14ac:dyDescent="0.4">
      <c r="C590">
        <v>0.1231</v>
      </c>
    </row>
    <row r="591" spans="1:3" x14ac:dyDescent="0.4">
      <c r="C591">
        <v>0.12218</v>
      </c>
    </row>
    <row r="592" spans="1:3" x14ac:dyDescent="0.4">
      <c r="C592">
        <v>0.12253</v>
      </c>
    </row>
    <row r="593" spans="3:3" x14ac:dyDescent="0.4">
      <c r="C593">
        <v>0.12254</v>
      </c>
    </row>
    <row r="594" spans="3:3" x14ac:dyDescent="0.4">
      <c r="C594">
        <v>0.1235</v>
      </c>
    </row>
    <row r="595" spans="3:3" x14ac:dyDescent="0.4">
      <c r="C595">
        <v>0.12239999999999999</v>
      </c>
    </row>
    <row r="596" spans="3:3" x14ac:dyDescent="0.4">
      <c r="C596">
        <v>0.12296</v>
      </c>
    </row>
    <row r="597" spans="3:3" x14ac:dyDescent="0.4">
      <c r="C597">
        <v>0.12318</v>
      </c>
    </row>
    <row r="598" spans="3:3" x14ac:dyDescent="0.4">
      <c r="C598">
        <v>0.12178</v>
      </c>
    </row>
    <row r="599" spans="3:3" x14ac:dyDescent="0.4">
      <c r="C599">
        <v>0.12298000000000001</v>
      </c>
    </row>
    <row r="600" spans="3:3" x14ac:dyDescent="0.4">
      <c r="C600">
        <v>0.12377000000000001</v>
      </c>
    </row>
    <row r="601" spans="3:3" x14ac:dyDescent="0.4">
      <c r="C601">
        <v>0.12216</v>
      </c>
    </row>
    <row r="602" spans="3:3" x14ac:dyDescent="0.4">
      <c r="C602">
        <v>0.12304</v>
      </c>
    </row>
    <row r="603" spans="3:3" x14ac:dyDescent="0.4">
      <c r="C603">
        <v>0.12292</v>
      </c>
    </row>
    <row r="604" spans="3:3" x14ac:dyDescent="0.4">
      <c r="C604">
        <v>0.12346</v>
      </c>
    </row>
    <row r="605" spans="3:3" x14ac:dyDescent="0.4">
      <c r="C605">
        <v>0.12316000000000001</v>
      </c>
    </row>
    <row r="606" spans="3:3" x14ac:dyDescent="0.4">
      <c r="C606">
        <v>0.12318</v>
      </c>
    </row>
    <row r="607" spans="3:3" x14ac:dyDescent="0.4">
      <c r="C607">
        <v>0.12246</v>
      </c>
    </row>
    <row r="608" spans="3:3" x14ac:dyDescent="0.4">
      <c r="C608">
        <v>0.12207999999999999</v>
      </c>
    </row>
    <row r="609" spans="3:3" x14ac:dyDescent="0.4">
      <c r="C609">
        <v>0.12121999999999999</v>
      </c>
    </row>
    <row r="610" spans="3:3" x14ac:dyDescent="0.4">
      <c r="C610">
        <v>0.12277</v>
      </c>
    </row>
    <row r="611" spans="3:3" x14ac:dyDescent="0.4">
      <c r="C611">
        <v>0.12281</v>
      </c>
    </row>
    <row r="612" spans="3:3" x14ac:dyDescent="0.4">
      <c r="C612">
        <v>0.12401</v>
      </c>
    </row>
    <row r="613" spans="3:3" x14ac:dyDescent="0.4">
      <c r="C613">
        <v>0.12195</v>
      </c>
    </row>
    <row r="614" spans="3:3" x14ac:dyDescent="0.4">
      <c r="C614">
        <v>0.12325</v>
      </c>
    </row>
    <row r="615" spans="3:3" x14ac:dyDescent="0.4">
      <c r="C615">
        <v>0.12225999999999999</v>
      </c>
    </row>
    <row r="616" spans="3:3" x14ac:dyDescent="0.4">
      <c r="C616">
        <v>0.12282</v>
      </c>
    </row>
    <row r="617" spans="3:3" x14ac:dyDescent="0.4">
      <c r="C617">
        <v>0.12285</v>
      </c>
    </row>
    <row r="618" spans="3:3" x14ac:dyDescent="0.4">
      <c r="C618">
        <v>0.12231</v>
      </c>
    </row>
    <row r="619" spans="3:3" x14ac:dyDescent="0.4">
      <c r="C619">
        <v>0.12313</v>
      </c>
    </row>
    <row r="620" spans="3:3" x14ac:dyDescent="0.4">
      <c r="C620">
        <v>0.12245</v>
      </c>
    </row>
    <row r="621" spans="3:3" x14ac:dyDescent="0.4">
      <c r="C621">
        <v>0.12303</v>
      </c>
    </row>
    <row r="622" spans="3:3" x14ac:dyDescent="0.4">
      <c r="C622">
        <v>0.12279</v>
      </c>
    </row>
    <row r="623" spans="3:3" x14ac:dyDescent="0.4">
      <c r="C623">
        <v>0.12189999999999999</v>
      </c>
    </row>
    <row r="624" spans="3:3" x14ac:dyDescent="0.4">
      <c r="C624">
        <v>0.12338</v>
      </c>
    </row>
    <row r="625" spans="3:3" x14ac:dyDescent="0.4">
      <c r="C625">
        <v>0.12307999999999999</v>
      </c>
    </row>
    <row r="626" spans="3:3" x14ac:dyDescent="0.4">
      <c r="C626">
        <v>0.12266000000000001</v>
      </c>
    </row>
    <row r="627" spans="3:3" x14ac:dyDescent="0.4">
      <c r="C627">
        <v>0.12284</v>
      </c>
    </row>
    <row r="628" spans="3:3" x14ac:dyDescent="0.4">
      <c r="C628">
        <v>0.12239999999999999</v>
      </c>
    </row>
    <row r="629" spans="3:3" x14ac:dyDescent="0.4">
      <c r="C629">
        <v>0.12235</v>
      </c>
    </row>
    <row r="630" spans="3:3" x14ac:dyDescent="0.4">
      <c r="C630">
        <v>0.12188</v>
      </c>
    </row>
    <row r="631" spans="3:3" x14ac:dyDescent="0.4">
      <c r="C631">
        <v>0.12279</v>
      </c>
    </row>
    <row r="632" spans="3:3" x14ac:dyDescent="0.4">
      <c r="C632">
        <v>0.12313</v>
      </c>
    </row>
    <row r="633" spans="3:3" x14ac:dyDescent="0.4">
      <c r="C633">
        <v>0.12334000000000001</v>
      </c>
    </row>
    <row r="634" spans="3:3" x14ac:dyDescent="0.4">
      <c r="C634">
        <v>0.12217</v>
      </c>
    </row>
    <row r="635" spans="3:3" x14ac:dyDescent="0.4">
      <c r="C635">
        <v>0.12384000000000001</v>
      </c>
    </row>
    <row r="636" spans="3:3" x14ac:dyDescent="0.4">
      <c r="C636">
        <v>0.1235</v>
      </c>
    </row>
    <row r="637" spans="3:3" x14ac:dyDescent="0.4">
      <c r="C637">
        <v>0.12278</v>
      </c>
    </row>
    <row r="638" spans="3:3" x14ac:dyDescent="0.4">
      <c r="C638">
        <v>0.12306</v>
      </c>
    </row>
    <row r="639" spans="3:3" x14ac:dyDescent="0.4">
      <c r="C639">
        <v>0.12416000000000001</v>
      </c>
    </row>
    <row r="640" spans="3:3" x14ac:dyDescent="0.4">
      <c r="C640">
        <v>0.12336</v>
      </c>
    </row>
    <row r="641" spans="3:3" x14ac:dyDescent="0.4">
      <c r="C641">
        <v>0.12249</v>
      </c>
    </row>
    <row r="642" spans="3:3" x14ac:dyDescent="0.4">
      <c r="C642">
        <v>0.12417</v>
      </c>
    </row>
    <row r="643" spans="3:3" x14ac:dyDescent="0.4">
      <c r="C643">
        <v>0.1225</v>
      </c>
    </row>
    <row r="644" spans="3:3" x14ac:dyDescent="0.4">
      <c r="C644">
        <v>0.12286999999999999</v>
      </c>
    </row>
    <row r="645" spans="3:3" x14ac:dyDescent="0.4">
      <c r="C645">
        <v>0.12265</v>
      </c>
    </row>
    <row r="646" spans="3:3" x14ac:dyDescent="0.4">
      <c r="C646">
        <v>0.12305000000000001</v>
      </c>
    </row>
    <row r="647" spans="3:3" x14ac:dyDescent="0.4">
      <c r="C647">
        <v>0.12331</v>
      </c>
    </row>
    <row r="648" spans="3:3" x14ac:dyDescent="0.4">
      <c r="C648">
        <v>0.12212000000000001</v>
      </c>
    </row>
    <row r="649" spans="3:3" x14ac:dyDescent="0.4">
      <c r="C649">
        <v>0.12379999999999999</v>
      </c>
    </row>
    <row r="650" spans="3:3" x14ac:dyDescent="0.4">
      <c r="C650">
        <v>0.12232999999999999</v>
      </c>
    </row>
    <row r="651" spans="3:3" x14ac:dyDescent="0.4">
      <c r="C651">
        <v>0.12217</v>
      </c>
    </row>
    <row r="652" spans="3:3" x14ac:dyDescent="0.4">
      <c r="C652">
        <v>0.12309</v>
      </c>
    </row>
    <row r="653" spans="3:3" x14ac:dyDescent="0.4">
      <c r="C653">
        <v>0.12227</v>
      </c>
    </row>
    <row r="654" spans="3:3" x14ac:dyDescent="0.4">
      <c r="C654">
        <v>0.12353</v>
      </c>
    </row>
    <row r="655" spans="3:3" x14ac:dyDescent="0.4">
      <c r="C655">
        <v>0.12327</v>
      </c>
    </row>
    <row r="656" spans="3:3" x14ac:dyDescent="0.4">
      <c r="C656">
        <v>0.12264</v>
      </c>
    </row>
    <row r="657" spans="3:3" x14ac:dyDescent="0.4">
      <c r="C657">
        <v>0.12174</v>
      </c>
    </row>
    <row r="658" spans="3:3" x14ac:dyDescent="0.4">
      <c r="C658">
        <v>0.12231</v>
      </c>
    </row>
    <row r="659" spans="3:3" x14ac:dyDescent="0.4">
      <c r="C659">
        <v>0.1216</v>
      </c>
    </row>
    <row r="660" spans="3:3" x14ac:dyDescent="0.4">
      <c r="C660">
        <v>0.12327</v>
      </c>
    </row>
    <row r="661" spans="3:3" x14ac:dyDescent="0.4">
      <c r="C661">
        <v>0.12225999999999999</v>
      </c>
    </row>
    <row r="662" spans="3:3" x14ac:dyDescent="0.4">
      <c r="C662">
        <v>0.12325999999999999</v>
      </c>
    </row>
    <row r="663" spans="3:3" x14ac:dyDescent="0.4">
      <c r="C663">
        <v>0.12323000000000001</v>
      </c>
    </row>
    <row r="664" spans="3:3" x14ac:dyDescent="0.4">
      <c r="C664">
        <v>0.1232</v>
      </c>
    </row>
    <row r="665" spans="3:3" x14ac:dyDescent="0.4">
      <c r="C665">
        <v>0.12246</v>
      </c>
    </row>
    <row r="666" spans="3:3" x14ac:dyDescent="0.4">
      <c r="C666">
        <v>0.12282999999999999</v>
      </c>
    </row>
    <row r="667" spans="3:3" x14ac:dyDescent="0.4">
      <c r="C667">
        <v>0.12321</v>
      </c>
    </row>
    <row r="668" spans="3:3" x14ac:dyDescent="0.4">
      <c r="C668">
        <v>0.12286999999999999</v>
      </c>
    </row>
    <row r="669" spans="3:3" x14ac:dyDescent="0.4">
      <c r="C669">
        <v>0.12321</v>
      </c>
    </row>
    <row r="670" spans="3:3" x14ac:dyDescent="0.4">
      <c r="C670">
        <v>0.12354</v>
      </c>
    </row>
    <row r="671" spans="3:3" x14ac:dyDescent="0.4">
      <c r="C671">
        <v>0.12411999999999999</v>
      </c>
    </row>
    <row r="672" spans="3:3" x14ac:dyDescent="0.4">
      <c r="C672">
        <v>0.12446</v>
      </c>
    </row>
    <row r="673" spans="3:3" x14ac:dyDescent="0.4">
      <c r="C673">
        <v>0.12237000000000001</v>
      </c>
    </row>
    <row r="674" spans="3:3" x14ac:dyDescent="0.4">
      <c r="C674">
        <v>0.12296</v>
      </c>
    </row>
    <row r="675" spans="3:3" x14ac:dyDescent="0.4">
      <c r="C675">
        <v>0.12266000000000001</v>
      </c>
    </row>
    <row r="676" spans="3:3" x14ac:dyDescent="0.4">
      <c r="C676">
        <v>0.12181</v>
      </c>
    </row>
    <row r="677" spans="3:3" x14ac:dyDescent="0.4">
      <c r="C677">
        <v>0.12274</v>
      </c>
    </row>
    <row r="678" spans="3:3" x14ac:dyDescent="0.4">
      <c r="C678">
        <v>0.12329</v>
      </c>
    </row>
    <row r="679" spans="3:3" x14ac:dyDescent="0.4">
      <c r="C679">
        <v>0.12368</v>
      </c>
    </row>
    <row r="680" spans="3:3" x14ac:dyDescent="0.4">
      <c r="C680">
        <v>0.12279</v>
      </c>
    </row>
    <row r="681" spans="3:3" x14ac:dyDescent="0.4">
      <c r="C681">
        <v>0.12275999999999999</v>
      </c>
    </row>
    <row r="682" spans="3:3" x14ac:dyDescent="0.4">
      <c r="C682">
        <v>0.12342</v>
      </c>
    </row>
    <row r="683" spans="3:3" x14ac:dyDescent="0.4">
      <c r="C683">
        <v>0.12281</v>
      </c>
    </row>
    <row r="684" spans="3:3" x14ac:dyDescent="0.4">
      <c r="C684">
        <v>0.12255000000000001</v>
      </c>
    </row>
    <row r="685" spans="3:3" x14ac:dyDescent="0.4">
      <c r="C685">
        <v>0.12257</v>
      </c>
    </row>
    <row r="686" spans="3:3" x14ac:dyDescent="0.4">
      <c r="C686">
        <v>0.12272</v>
      </c>
    </row>
    <row r="687" spans="3:3" x14ac:dyDescent="0.4">
      <c r="C687">
        <v>0.12221</v>
      </c>
    </row>
    <row r="688" spans="3:3" x14ac:dyDescent="0.4">
      <c r="C688">
        <v>0.12259</v>
      </c>
    </row>
    <row r="689" spans="3:3" x14ac:dyDescent="0.4">
      <c r="C689">
        <v>0.12321</v>
      </c>
    </row>
    <row r="690" spans="3:3" x14ac:dyDescent="0.4">
      <c r="C690">
        <v>0.12245</v>
      </c>
    </row>
    <row r="691" spans="3:3" x14ac:dyDescent="0.4">
      <c r="C691">
        <v>0.12381</v>
      </c>
    </row>
    <row r="692" spans="3:3" x14ac:dyDescent="0.4">
      <c r="C692">
        <v>0.12227</v>
      </c>
    </row>
    <row r="693" spans="3:3" x14ac:dyDescent="0.4">
      <c r="C693">
        <v>0.12263</v>
      </c>
    </row>
    <row r="694" spans="3:3" x14ac:dyDescent="0.4">
      <c r="C694">
        <v>0.12253</v>
      </c>
    </row>
    <row r="695" spans="3:3" x14ac:dyDescent="0.4">
      <c r="C695">
        <v>0.12299</v>
      </c>
    </row>
    <row r="696" spans="3:3" x14ac:dyDescent="0.4">
      <c r="C696">
        <v>0.12349</v>
      </c>
    </row>
    <row r="697" spans="3:3" x14ac:dyDescent="0.4">
      <c r="C697">
        <v>0.12217</v>
      </c>
    </row>
    <row r="698" spans="3:3" x14ac:dyDescent="0.4">
      <c r="C698">
        <v>0.122</v>
      </c>
    </row>
    <row r="699" spans="3:3" x14ac:dyDescent="0.4">
      <c r="C699">
        <v>0.12285</v>
      </c>
    </row>
    <row r="700" spans="3:3" x14ac:dyDescent="0.4">
      <c r="C700">
        <v>0.12342</v>
      </c>
    </row>
    <row r="701" spans="3:3" x14ac:dyDescent="0.4">
      <c r="C701">
        <v>0.12275</v>
      </c>
    </row>
    <row r="702" spans="3:3" x14ac:dyDescent="0.4">
      <c r="C702">
        <v>0.12298000000000001</v>
      </c>
    </row>
    <row r="703" spans="3:3" x14ac:dyDescent="0.4">
      <c r="C703">
        <v>0.1231</v>
      </c>
    </row>
    <row r="704" spans="3:3" x14ac:dyDescent="0.4">
      <c r="C704">
        <v>0.12311999999999999</v>
      </c>
    </row>
    <row r="705" spans="3:3" x14ac:dyDescent="0.4">
      <c r="C705">
        <v>0.12402000000000001</v>
      </c>
    </row>
    <row r="706" spans="3:3" x14ac:dyDescent="0.4">
      <c r="C706">
        <v>0.12348000000000001</v>
      </c>
    </row>
    <row r="707" spans="3:3" x14ac:dyDescent="0.4">
      <c r="C707">
        <v>0.12265</v>
      </c>
    </row>
    <row r="708" spans="3:3" x14ac:dyDescent="0.4">
      <c r="C708">
        <v>0.12307999999999999</v>
      </c>
    </row>
    <row r="709" spans="3:3" x14ac:dyDescent="0.4">
      <c r="C709">
        <v>0.12254</v>
      </c>
    </row>
    <row r="710" spans="3:3" x14ac:dyDescent="0.4">
      <c r="C710">
        <v>0.12249</v>
      </c>
    </row>
    <row r="711" spans="3:3" x14ac:dyDescent="0.4">
      <c r="C711">
        <v>0.12379999999999999</v>
      </c>
    </row>
    <row r="712" spans="3:3" x14ac:dyDescent="0.4">
      <c r="C712">
        <v>0.12247</v>
      </c>
    </row>
    <row r="713" spans="3:3" x14ac:dyDescent="0.4">
      <c r="C713">
        <v>0.1234</v>
      </c>
    </row>
    <row r="714" spans="3:3" x14ac:dyDescent="0.4">
      <c r="C714">
        <v>0.12168</v>
      </c>
    </row>
    <row r="715" spans="3:3" x14ac:dyDescent="0.4">
      <c r="C715">
        <v>0.12198000000000001</v>
      </c>
    </row>
    <row r="716" spans="3:3" x14ac:dyDescent="0.4">
      <c r="C716">
        <v>0.12346</v>
      </c>
    </row>
    <row r="717" spans="3:3" x14ac:dyDescent="0.4">
      <c r="C717">
        <v>0.12257</v>
      </c>
    </row>
    <row r="718" spans="3:3" x14ac:dyDescent="0.4">
      <c r="C718">
        <v>0.12265</v>
      </c>
    </row>
    <row r="719" spans="3:3" x14ac:dyDescent="0.4">
      <c r="C719">
        <v>0.12286</v>
      </c>
    </row>
    <row r="720" spans="3:3" x14ac:dyDescent="0.4">
      <c r="C720">
        <v>0.12324</v>
      </c>
    </row>
    <row r="721" spans="3:3" x14ac:dyDescent="0.4">
      <c r="C721">
        <v>0.12374</v>
      </c>
    </row>
    <row r="722" spans="3:3" x14ac:dyDescent="0.4">
      <c r="C722">
        <v>0.1226</v>
      </c>
    </row>
    <row r="723" spans="3:3" x14ac:dyDescent="0.4">
      <c r="C723">
        <v>0.12231</v>
      </c>
    </row>
    <row r="724" spans="3:3" x14ac:dyDescent="0.4">
      <c r="C724">
        <v>0.12368</v>
      </c>
    </row>
    <row r="725" spans="3:3" x14ac:dyDescent="0.4">
      <c r="C725">
        <v>0.12304</v>
      </c>
    </row>
    <row r="726" spans="3:3" x14ac:dyDescent="0.4">
      <c r="C726">
        <v>0.123</v>
      </c>
    </row>
    <row r="727" spans="3:3" x14ac:dyDescent="0.4">
      <c r="C727">
        <v>0.12227</v>
      </c>
    </row>
    <row r="728" spans="3:3" x14ac:dyDescent="0.4">
      <c r="C728">
        <v>0.12292</v>
      </c>
    </row>
    <row r="729" spans="3:3" x14ac:dyDescent="0.4">
      <c r="C729">
        <v>0.12180000000000001</v>
      </c>
    </row>
    <row r="730" spans="3:3" x14ac:dyDescent="0.4">
      <c r="C730">
        <v>0.12311999999999999</v>
      </c>
    </row>
    <row r="731" spans="3:3" x14ac:dyDescent="0.4">
      <c r="C731">
        <v>0.12224</v>
      </c>
    </row>
    <row r="732" spans="3:3" x14ac:dyDescent="0.4">
      <c r="C732">
        <v>0.12252</v>
      </c>
    </row>
    <row r="733" spans="3:3" x14ac:dyDescent="0.4">
      <c r="C733">
        <v>0.12250999999999999</v>
      </c>
    </row>
    <row r="734" spans="3:3" x14ac:dyDescent="0.4">
      <c r="C734">
        <v>0.12187000000000001</v>
      </c>
    </row>
    <row r="735" spans="3:3" x14ac:dyDescent="0.4">
      <c r="C735">
        <v>0.1234</v>
      </c>
    </row>
    <row r="736" spans="3:3" x14ac:dyDescent="0.4">
      <c r="C736">
        <v>0.12359000000000001</v>
      </c>
    </row>
    <row r="737" spans="3:3" x14ac:dyDescent="0.4">
      <c r="C737">
        <v>0.12333</v>
      </c>
    </row>
    <row r="738" spans="3:3" x14ac:dyDescent="0.4">
      <c r="C738">
        <v>0.12274</v>
      </c>
    </row>
    <row r="739" spans="3:3" x14ac:dyDescent="0.4">
      <c r="C739">
        <v>0.12414</v>
      </c>
    </row>
    <row r="740" spans="3:3" x14ac:dyDescent="0.4">
      <c r="C740">
        <v>0.12184</v>
      </c>
    </row>
    <row r="741" spans="3:3" x14ac:dyDescent="0.4">
      <c r="C741">
        <v>0.12274</v>
      </c>
    </row>
    <row r="742" spans="3:3" x14ac:dyDescent="0.4">
      <c r="C742">
        <v>0.12200999999999999</v>
      </c>
    </row>
    <row r="743" spans="3:3" x14ac:dyDescent="0.4">
      <c r="C743">
        <v>0.12343</v>
      </c>
    </row>
    <row r="744" spans="3:3" x14ac:dyDescent="0.4">
      <c r="C744">
        <v>0.12274</v>
      </c>
    </row>
    <row r="745" spans="3:3" x14ac:dyDescent="0.4">
      <c r="C745">
        <v>0.12288</v>
      </c>
    </row>
    <row r="746" spans="3:3" x14ac:dyDescent="0.4">
      <c r="C746">
        <v>0.12342</v>
      </c>
    </row>
    <row r="747" spans="3:3" x14ac:dyDescent="0.4">
      <c r="C747">
        <v>0.12333</v>
      </c>
    </row>
    <row r="748" spans="3:3" x14ac:dyDescent="0.4">
      <c r="C748">
        <v>0.12296</v>
      </c>
    </row>
    <row r="749" spans="3:3" x14ac:dyDescent="0.4">
      <c r="C749">
        <v>0.12325999999999999</v>
      </c>
    </row>
    <row r="750" spans="3:3" x14ac:dyDescent="0.4">
      <c r="C750">
        <v>0.12304</v>
      </c>
    </row>
    <row r="751" spans="3:3" x14ac:dyDescent="0.4">
      <c r="C751">
        <v>0.12239</v>
      </c>
    </row>
    <row r="752" spans="3:3" x14ac:dyDescent="0.4">
      <c r="C752">
        <v>0.1235</v>
      </c>
    </row>
    <row r="753" spans="3:3" x14ac:dyDescent="0.4">
      <c r="C753">
        <v>0.12255000000000001</v>
      </c>
    </row>
    <row r="754" spans="3:3" x14ac:dyDescent="0.4">
      <c r="C754">
        <v>0.12417</v>
      </c>
    </row>
    <row r="755" spans="3:3" x14ac:dyDescent="0.4">
      <c r="C755">
        <v>0.12273000000000001</v>
      </c>
    </row>
    <row r="756" spans="3:3" x14ac:dyDescent="0.4">
      <c r="C756">
        <v>0.12302</v>
      </c>
    </row>
    <row r="757" spans="3:3" x14ac:dyDescent="0.4">
      <c r="C757">
        <v>0.12248000000000001</v>
      </c>
    </row>
    <row r="758" spans="3:3" x14ac:dyDescent="0.4">
      <c r="C758">
        <v>0.12391000000000001</v>
      </c>
    </row>
    <row r="759" spans="3:3" x14ac:dyDescent="0.4">
      <c r="C759">
        <v>0.12338</v>
      </c>
    </row>
    <row r="760" spans="3:3" x14ac:dyDescent="0.4">
      <c r="C760">
        <v>0.12268999999999999</v>
      </c>
    </row>
    <row r="761" spans="3:3" x14ac:dyDescent="0.4">
      <c r="C761">
        <v>0.12246</v>
      </c>
    </row>
    <row r="762" spans="3:3" x14ac:dyDescent="0.4">
      <c r="C762">
        <v>0.12374</v>
      </c>
    </row>
    <row r="763" spans="3:3" x14ac:dyDescent="0.4">
      <c r="C763">
        <v>0.12302</v>
      </c>
    </row>
    <row r="764" spans="3:3" x14ac:dyDescent="0.4">
      <c r="C764">
        <v>0.12191</v>
      </c>
    </row>
    <row r="765" spans="3:3" x14ac:dyDescent="0.4">
      <c r="C765">
        <v>0.12243</v>
      </c>
    </row>
    <row r="766" spans="3:3" x14ac:dyDescent="0.4">
      <c r="C766">
        <v>0.12368999999999999</v>
      </c>
    </row>
    <row r="767" spans="3:3" x14ac:dyDescent="0.4">
      <c r="C767">
        <v>0.12379</v>
      </c>
    </row>
    <row r="768" spans="3:3" x14ac:dyDescent="0.4">
      <c r="C768">
        <v>0.12330000000000001</v>
      </c>
    </row>
    <row r="769" spans="3:3" x14ac:dyDescent="0.4">
      <c r="C769">
        <v>0.12296</v>
      </c>
    </row>
    <row r="770" spans="3:3" x14ac:dyDescent="0.4">
      <c r="C770">
        <v>0.12182</v>
      </c>
    </row>
    <row r="771" spans="3:3" x14ac:dyDescent="0.4">
      <c r="C771">
        <v>0.12327</v>
      </c>
    </row>
    <row r="772" spans="3:3" x14ac:dyDescent="0.4">
      <c r="C772">
        <v>0.12471</v>
      </c>
    </row>
    <row r="773" spans="3:3" x14ac:dyDescent="0.4">
      <c r="C773">
        <v>0.12262000000000001</v>
      </c>
    </row>
    <row r="774" spans="3:3" x14ac:dyDescent="0.4">
      <c r="C774">
        <v>0.12299</v>
      </c>
    </row>
    <row r="775" spans="3:3" x14ac:dyDescent="0.4">
      <c r="C775">
        <v>0.12272</v>
      </c>
    </row>
    <row r="776" spans="3:3" x14ac:dyDescent="0.4">
      <c r="C776">
        <v>0.12252</v>
      </c>
    </row>
    <row r="777" spans="3:3" x14ac:dyDescent="0.4">
      <c r="C777">
        <v>0.12293999999999999</v>
      </c>
    </row>
    <row r="778" spans="3:3" x14ac:dyDescent="0.4">
      <c r="C778">
        <v>0.12295</v>
      </c>
    </row>
    <row r="779" spans="3:3" x14ac:dyDescent="0.4">
      <c r="C779">
        <v>0.12211</v>
      </c>
    </row>
    <row r="780" spans="3:3" x14ac:dyDescent="0.4">
      <c r="C780">
        <v>0.12292</v>
      </c>
    </row>
    <row r="781" spans="3:3" x14ac:dyDescent="0.4">
      <c r="C781">
        <v>0.1226</v>
      </c>
    </row>
    <row r="782" spans="3:3" x14ac:dyDescent="0.4">
      <c r="C782">
        <v>0.12225999999999999</v>
      </c>
    </row>
    <row r="783" spans="3:3" x14ac:dyDescent="0.4">
      <c r="C783">
        <v>0.123</v>
      </c>
    </row>
    <row r="784" spans="3:3" x14ac:dyDescent="0.4">
      <c r="C784">
        <v>0.12303</v>
      </c>
    </row>
    <row r="785" spans="3:3" x14ac:dyDescent="0.4">
      <c r="C785">
        <v>0.12238</v>
      </c>
    </row>
    <row r="786" spans="3:3" x14ac:dyDescent="0.4">
      <c r="C786">
        <v>0.12250999999999999</v>
      </c>
    </row>
    <row r="787" spans="3:3" x14ac:dyDescent="0.4">
      <c r="C787">
        <v>0.12231</v>
      </c>
    </row>
    <row r="788" spans="3:3" x14ac:dyDescent="0.4">
      <c r="C788">
        <v>0.12282999999999999</v>
      </c>
    </row>
    <row r="789" spans="3:3" x14ac:dyDescent="0.4">
      <c r="C789">
        <v>0.12273000000000001</v>
      </c>
    </row>
    <row r="790" spans="3:3" x14ac:dyDescent="0.4">
      <c r="C790">
        <v>0.12182</v>
      </c>
    </row>
    <row r="791" spans="3:3" x14ac:dyDescent="0.4">
      <c r="C791">
        <v>0.12253</v>
      </c>
    </row>
    <row r="792" spans="3:3" x14ac:dyDescent="0.4">
      <c r="C792">
        <v>0.12182</v>
      </c>
    </row>
    <row r="793" spans="3:3" x14ac:dyDescent="0.4">
      <c r="C793">
        <v>0.12202</v>
      </c>
    </row>
    <row r="794" spans="3:3" x14ac:dyDescent="0.4">
      <c r="C794">
        <v>0.12130000000000001</v>
      </c>
    </row>
    <row r="795" spans="3:3" x14ac:dyDescent="0.4">
      <c r="C795">
        <v>0.12239999999999999</v>
      </c>
    </row>
    <row r="796" spans="3:3" x14ac:dyDescent="0.4">
      <c r="C796">
        <v>0.12157999999999999</v>
      </c>
    </row>
    <row r="797" spans="3:3" x14ac:dyDescent="0.4">
      <c r="C797">
        <v>0.12242</v>
      </c>
    </row>
    <row r="798" spans="3:3" x14ac:dyDescent="0.4">
      <c r="C798">
        <v>0.12275</v>
      </c>
    </row>
    <row r="799" spans="3:3" x14ac:dyDescent="0.4">
      <c r="C799">
        <v>0.12232999999999999</v>
      </c>
    </row>
    <row r="800" spans="3:3" x14ac:dyDescent="0.4">
      <c r="C800">
        <v>0.12212000000000001</v>
      </c>
    </row>
    <row r="801" spans="3:3" x14ac:dyDescent="0.4">
      <c r="C801">
        <v>0.12232999999999999</v>
      </c>
    </row>
    <row r="802" spans="3:3" x14ac:dyDescent="0.4">
      <c r="C802">
        <v>0.12239</v>
      </c>
    </row>
    <row r="803" spans="3:3" x14ac:dyDescent="0.4">
      <c r="C803">
        <v>0.12175999999999999</v>
      </c>
    </row>
    <row r="804" spans="3:3" x14ac:dyDescent="0.4">
      <c r="C804">
        <v>0.12279</v>
      </c>
    </row>
    <row r="805" spans="3:3" x14ac:dyDescent="0.4">
      <c r="C805">
        <v>0.12330000000000001</v>
      </c>
    </row>
    <row r="806" spans="3:3" x14ac:dyDescent="0.4">
      <c r="C806">
        <v>0.12243999999999999</v>
      </c>
    </row>
    <row r="807" spans="3:3" x14ac:dyDescent="0.4">
      <c r="C807">
        <v>0.12318</v>
      </c>
    </row>
    <row r="808" spans="3:3" x14ac:dyDescent="0.4">
      <c r="C808">
        <v>0.12281</v>
      </c>
    </row>
    <row r="809" spans="3:3" x14ac:dyDescent="0.4">
      <c r="C809">
        <v>0.12311999999999999</v>
      </c>
    </row>
    <row r="810" spans="3:3" x14ac:dyDescent="0.4">
      <c r="C810">
        <v>0.12323000000000001</v>
      </c>
    </row>
    <row r="811" spans="3:3" x14ac:dyDescent="0.4">
      <c r="C811">
        <v>0.12204</v>
      </c>
    </row>
    <row r="812" spans="3:3" x14ac:dyDescent="0.4">
      <c r="C812">
        <v>0.12316000000000001</v>
      </c>
    </row>
    <row r="813" spans="3:3" x14ac:dyDescent="0.4">
      <c r="C813">
        <v>0.1236</v>
      </c>
    </row>
    <row r="814" spans="3:3" x14ac:dyDescent="0.4">
      <c r="C814">
        <v>0.12180000000000001</v>
      </c>
    </row>
    <row r="815" spans="3:3" x14ac:dyDescent="0.4">
      <c r="C815">
        <v>0.12199</v>
      </c>
    </row>
    <row r="816" spans="3:3" x14ac:dyDescent="0.4">
      <c r="C816">
        <v>0.12188</v>
      </c>
    </row>
    <row r="817" spans="3:3" x14ac:dyDescent="0.4">
      <c r="C817">
        <v>0.12214999999999999</v>
      </c>
    </row>
    <row r="818" spans="3:3" x14ac:dyDescent="0.4">
      <c r="C818">
        <v>0.1229</v>
      </c>
    </row>
    <row r="819" spans="3:3" x14ac:dyDescent="0.4">
      <c r="C819">
        <v>0.12185</v>
      </c>
    </row>
    <row r="820" spans="3:3" x14ac:dyDescent="0.4">
      <c r="C820">
        <v>0.12245</v>
      </c>
    </row>
    <row r="821" spans="3:3" x14ac:dyDescent="0.4">
      <c r="C821">
        <v>0.12253</v>
      </c>
    </row>
    <row r="822" spans="3:3" x14ac:dyDescent="0.4">
      <c r="C822">
        <v>0.12236</v>
      </c>
    </row>
    <row r="823" spans="3:3" x14ac:dyDescent="0.4">
      <c r="C823">
        <v>0.12272</v>
      </c>
    </row>
    <row r="824" spans="3:3" x14ac:dyDescent="0.4">
      <c r="C824">
        <v>0.12213</v>
      </c>
    </row>
    <row r="825" spans="3:3" x14ac:dyDescent="0.4">
      <c r="C825">
        <v>0.1234</v>
      </c>
    </row>
    <row r="826" spans="3:3" x14ac:dyDescent="0.4">
      <c r="C826">
        <v>0.12304</v>
      </c>
    </row>
    <row r="827" spans="3:3" x14ac:dyDescent="0.4">
      <c r="C827">
        <v>0.12197</v>
      </c>
    </row>
    <row r="828" spans="3:3" x14ac:dyDescent="0.4">
      <c r="C828">
        <v>0.12418</v>
      </c>
    </row>
    <row r="829" spans="3:3" x14ac:dyDescent="0.4">
      <c r="C829">
        <v>0.12299</v>
      </c>
    </row>
    <row r="830" spans="3:3" x14ac:dyDescent="0.4">
      <c r="C830">
        <v>0.12212000000000001</v>
      </c>
    </row>
    <row r="831" spans="3:3" x14ac:dyDescent="0.4">
      <c r="C831">
        <v>0.12307999999999999</v>
      </c>
    </row>
    <row r="832" spans="3:3" x14ac:dyDescent="0.4">
      <c r="C832">
        <v>0.12261</v>
      </c>
    </row>
    <row r="833" spans="3:3" x14ac:dyDescent="0.4">
      <c r="C833">
        <v>0.12239</v>
      </c>
    </row>
    <row r="834" spans="3:3" x14ac:dyDescent="0.4">
      <c r="C834">
        <v>0.12198000000000001</v>
      </c>
    </row>
    <row r="835" spans="3:3" x14ac:dyDescent="0.4">
      <c r="C835">
        <v>0.12324</v>
      </c>
    </row>
    <row r="836" spans="3:3" x14ac:dyDescent="0.4">
      <c r="C836">
        <v>0.12180000000000001</v>
      </c>
    </row>
    <row r="837" spans="3:3" x14ac:dyDescent="0.4">
      <c r="C837">
        <v>0.12252</v>
      </c>
    </row>
    <row r="838" spans="3:3" x14ac:dyDescent="0.4">
      <c r="C838">
        <v>0.12277</v>
      </c>
    </row>
    <row r="839" spans="3:3" x14ac:dyDescent="0.4">
      <c r="C839">
        <v>0.12142</v>
      </c>
    </row>
    <row r="840" spans="3:3" x14ac:dyDescent="0.4">
      <c r="C840">
        <v>0.12182999999999999</v>
      </c>
    </row>
    <row r="841" spans="3:3" x14ac:dyDescent="0.4">
      <c r="C841">
        <v>0.12275</v>
      </c>
    </row>
    <row r="842" spans="3:3" x14ac:dyDescent="0.4">
      <c r="C842">
        <v>0.12180000000000001</v>
      </c>
    </row>
    <row r="843" spans="3:3" x14ac:dyDescent="0.4">
      <c r="C843">
        <v>0.12268</v>
      </c>
    </row>
    <row r="844" spans="3:3" x14ac:dyDescent="0.4">
      <c r="C844">
        <v>0.12325</v>
      </c>
    </row>
    <row r="845" spans="3:3" x14ac:dyDescent="0.4">
      <c r="C845">
        <v>0.12149</v>
      </c>
    </row>
    <row r="846" spans="3:3" x14ac:dyDescent="0.4">
      <c r="C846">
        <v>0.12256</v>
      </c>
    </row>
    <row r="847" spans="3:3" x14ac:dyDescent="0.4">
      <c r="C847">
        <v>0.12207</v>
      </c>
    </row>
    <row r="848" spans="3:3" x14ac:dyDescent="0.4">
      <c r="C848">
        <v>0.12177</v>
      </c>
    </row>
    <row r="849" spans="3:3" x14ac:dyDescent="0.4">
      <c r="C849">
        <v>0.12225999999999999</v>
      </c>
    </row>
    <row r="850" spans="3:3" x14ac:dyDescent="0.4">
      <c r="C850">
        <v>0.12253</v>
      </c>
    </row>
    <row r="851" spans="3:3" x14ac:dyDescent="0.4">
      <c r="C851">
        <v>0.12293</v>
      </c>
    </row>
    <row r="852" spans="3:3" x14ac:dyDescent="0.4">
      <c r="C852">
        <v>0.12182</v>
      </c>
    </row>
    <row r="853" spans="3:3" x14ac:dyDescent="0.4">
      <c r="C853">
        <v>0.12256</v>
      </c>
    </row>
    <row r="854" spans="3:3" x14ac:dyDescent="0.4">
      <c r="C854">
        <v>0.12313</v>
      </c>
    </row>
    <row r="855" spans="3:3" x14ac:dyDescent="0.4">
      <c r="C855">
        <v>0.12278</v>
      </c>
    </row>
    <row r="856" spans="3:3" x14ac:dyDescent="0.4">
      <c r="C856">
        <v>0.12236</v>
      </c>
    </row>
    <row r="857" spans="3:3" x14ac:dyDescent="0.4">
      <c r="C857">
        <v>0.12289</v>
      </c>
    </row>
    <row r="858" spans="3:3" x14ac:dyDescent="0.4">
      <c r="C858">
        <v>0.12187000000000001</v>
      </c>
    </row>
    <row r="859" spans="3:3" x14ac:dyDescent="0.4">
      <c r="C859">
        <v>0.12293999999999999</v>
      </c>
    </row>
    <row r="860" spans="3:3" x14ac:dyDescent="0.4">
      <c r="C860">
        <v>0.12401</v>
      </c>
    </row>
    <row r="861" spans="3:3" x14ac:dyDescent="0.4">
      <c r="C861">
        <v>0.12264</v>
      </c>
    </row>
    <row r="862" spans="3:3" x14ac:dyDescent="0.4">
      <c r="C862">
        <v>0.12228</v>
      </c>
    </row>
    <row r="863" spans="3:3" x14ac:dyDescent="0.4">
      <c r="C863">
        <v>0.1235</v>
      </c>
    </row>
    <row r="864" spans="3:3" x14ac:dyDescent="0.4">
      <c r="C864">
        <v>0.12134</v>
      </c>
    </row>
    <row r="865" spans="3:3" x14ac:dyDescent="0.4">
      <c r="C865">
        <v>0.12253</v>
      </c>
    </row>
    <row r="866" spans="3:3" x14ac:dyDescent="0.4">
      <c r="C866">
        <v>0.12095</v>
      </c>
    </row>
    <row r="867" spans="3:3" x14ac:dyDescent="0.4">
      <c r="C867">
        <v>0.12311999999999999</v>
      </c>
    </row>
    <row r="868" spans="3:3" x14ac:dyDescent="0.4">
      <c r="C868">
        <v>0.12186</v>
      </c>
    </row>
    <row r="869" spans="3:3" x14ac:dyDescent="0.4">
      <c r="C869">
        <v>0.12213</v>
      </c>
    </row>
    <row r="870" spans="3:3" x14ac:dyDescent="0.4">
      <c r="C870">
        <v>0.12343999999999999</v>
      </c>
    </row>
    <row r="871" spans="3:3" x14ac:dyDescent="0.4">
      <c r="C871">
        <v>0.12207</v>
      </c>
    </row>
    <row r="872" spans="3:3" x14ac:dyDescent="0.4">
      <c r="C872">
        <v>0.12216</v>
      </c>
    </row>
    <row r="873" spans="3:3" x14ac:dyDescent="0.4">
      <c r="C873">
        <v>0.12265</v>
      </c>
    </row>
    <row r="874" spans="3:3" x14ac:dyDescent="0.4">
      <c r="C874">
        <v>0.12293999999999999</v>
      </c>
    </row>
    <row r="875" spans="3:3" x14ac:dyDescent="0.4">
      <c r="C875">
        <v>0.12315</v>
      </c>
    </row>
    <row r="876" spans="3:3" x14ac:dyDescent="0.4">
      <c r="C876">
        <v>0.1222</v>
      </c>
    </row>
    <row r="877" spans="3:3" x14ac:dyDescent="0.4">
      <c r="C877">
        <v>0.12336999999999999</v>
      </c>
    </row>
    <row r="878" spans="3:3" x14ac:dyDescent="0.4">
      <c r="C878">
        <v>0.12289</v>
      </c>
    </row>
    <row r="879" spans="3:3" x14ac:dyDescent="0.4">
      <c r="C879">
        <v>0.12318</v>
      </c>
    </row>
    <row r="880" spans="3:3" x14ac:dyDescent="0.4">
      <c r="C880">
        <v>0.12274</v>
      </c>
    </row>
    <row r="881" spans="3:3" x14ac:dyDescent="0.4">
      <c r="C881">
        <v>0.12292</v>
      </c>
    </row>
    <row r="882" spans="3:3" x14ac:dyDescent="0.4">
      <c r="C882">
        <v>0.12114999999999999</v>
      </c>
    </row>
    <row r="883" spans="3:3" x14ac:dyDescent="0.4">
      <c r="C883">
        <v>0.12212000000000001</v>
      </c>
    </row>
    <row r="884" spans="3:3" x14ac:dyDescent="0.4">
      <c r="C884">
        <v>0.12174</v>
      </c>
    </row>
    <row r="885" spans="3:3" x14ac:dyDescent="0.4">
      <c r="C885">
        <v>0.12237000000000001</v>
      </c>
    </row>
    <row r="886" spans="3:3" x14ac:dyDescent="0.4">
      <c r="C886">
        <v>0.12317</v>
      </c>
    </row>
    <row r="887" spans="3:3" x14ac:dyDescent="0.4">
      <c r="C887">
        <v>0.12336999999999999</v>
      </c>
    </row>
    <row r="888" spans="3:3" x14ac:dyDescent="0.4">
      <c r="C888">
        <v>0.12295</v>
      </c>
    </row>
    <row r="889" spans="3:3" x14ac:dyDescent="0.4">
      <c r="C889">
        <v>0.12306</v>
      </c>
    </row>
    <row r="890" spans="3:3" x14ac:dyDescent="0.4">
      <c r="C890">
        <v>0.12206</v>
      </c>
    </row>
    <row r="891" spans="3:3" x14ac:dyDescent="0.4">
      <c r="C891">
        <v>0.12245</v>
      </c>
    </row>
    <row r="892" spans="3:3" x14ac:dyDescent="0.4">
      <c r="C892">
        <v>0.12103999999999999</v>
      </c>
    </row>
    <row r="893" spans="3:3" x14ac:dyDescent="0.4">
      <c r="C893">
        <v>0.12223000000000001</v>
      </c>
    </row>
    <row r="894" spans="3:3" x14ac:dyDescent="0.4">
      <c r="C894">
        <v>0.12253</v>
      </c>
    </row>
    <row r="895" spans="3:3" x14ac:dyDescent="0.4">
      <c r="C895">
        <v>0.1226</v>
      </c>
    </row>
    <row r="896" spans="3:3" x14ac:dyDescent="0.4">
      <c r="C896">
        <v>0.12388</v>
      </c>
    </row>
    <row r="897" spans="3:3" x14ac:dyDescent="0.4">
      <c r="C897">
        <v>0.12272</v>
      </c>
    </row>
    <row r="898" spans="3:3" x14ac:dyDescent="0.4">
      <c r="C898">
        <v>0.12305000000000001</v>
      </c>
    </row>
    <row r="899" spans="3:3" x14ac:dyDescent="0.4">
      <c r="C899">
        <v>0.12197</v>
      </c>
    </row>
    <row r="900" spans="3:3" x14ac:dyDescent="0.4">
      <c r="C900">
        <v>0.12212000000000001</v>
      </c>
    </row>
    <row r="901" spans="3:3" x14ac:dyDescent="0.4">
      <c r="C901">
        <v>0.12302</v>
      </c>
    </row>
    <row r="902" spans="3:3" x14ac:dyDescent="0.4">
      <c r="C902">
        <v>0.12223000000000001</v>
      </c>
    </row>
    <row r="903" spans="3:3" x14ac:dyDescent="0.4">
      <c r="C903">
        <v>0.12225999999999999</v>
      </c>
    </row>
    <row r="904" spans="3:3" x14ac:dyDescent="0.4">
      <c r="C904">
        <v>0.12214</v>
      </c>
    </row>
    <row r="905" spans="3:3" x14ac:dyDescent="0.4">
      <c r="C905">
        <v>0.12329</v>
      </c>
    </row>
    <row r="906" spans="3:3" x14ac:dyDescent="0.4">
      <c r="C906">
        <v>0.12346</v>
      </c>
    </row>
    <row r="907" spans="3:3" x14ac:dyDescent="0.4">
      <c r="C907">
        <v>0.12186</v>
      </c>
    </row>
    <row r="908" spans="3:3" x14ac:dyDescent="0.4">
      <c r="C908">
        <v>0.12281</v>
      </c>
    </row>
    <row r="909" spans="3:3" x14ac:dyDescent="0.4">
      <c r="C909">
        <v>0.1221</v>
      </c>
    </row>
    <row r="910" spans="3:3" x14ac:dyDescent="0.4">
      <c r="C910">
        <v>0.12167</v>
      </c>
    </row>
    <row r="911" spans="3:3" x14ac:dyDescent="0.4">
      <c r="C911">
        <v>0.12278</v>
      </c>
    </row>
    <row r="912" spans="3:3" x14ac:dyDescent="0.4">
      <c r="C912">
        <v>0.12239</v>
      </c>
    </row>
    <row r="913" spans="3:3" x14ac:dyDescent="0.4">
      <c r="C913">
        <v>0.12255000000000001</v>
      </c>
    </row>
    <row r="914" spans="3:3" x14ac:dyDescent="0.4">
      <c r="C914">
        <v>0.1227</v>
      </c>
    </row>
    <row r="915" spans="3:3" x14ac:dyDescent="0.4">
      <c r="C915">
        <v>0.12177</v>
      </c>
    </row>
    <row r="916" spans="3:3" x14ac:dyDescent="0.4">
      <c r="C916">
        <v>0.12259</v>
      </c>
    </row>
    <row r="917" spans="3:3" x14ac:dyDescent="0.4">
      <c r="C917">
        <v>0.12232999999999999</v>
      </c>
    </row>
    <row r="918" spans="3:3" x14ac:dyDescent="0.4">
      <c r="C918">
        <v>0.12338</v>
      </c>
    </row>
    <row r="919" spans="3:3" x14ac:dyDescent="0.4">
      <c r="C919">
        <v>0.12338</v>
      </c>
    </row>
    <row r="920" spans="3:3" x14ac:dyDescent="0.4">
      <c r="C920">
        <v>0.12179</v>
      </c>
    </row>
    <row r="921" spans="3:3" x14ac:dyDescent="0.4">
      <c r="C921">
        <v>0.12238</v>
      </c>
    </row>
    <row r="922" spans="3:3" x14ac:dyDescent="0.4">
      <c r="C922">
        <v>0.12207999999999999</v>
      </c>
    </row>
    <row r="923" spans="3:3" x14ac:dyDescent="0.4">
      <c r="C923">
        <v>0.12332</v>
      </c>
    </row>
    <row r="924" spans="3:3" x14ac:dyDescent="0.4">
      <c r="C924">
        <v>0.12138</v>
      </c>
    </row>
    <row r="925" spans="3:3" x14ac:dyDescent="0.4">
      <c r="C925">
        <v>0.12203</v>
      </c>
    </row>
    <row r="926" spans="3:3" x14ac:dyDescent="0.4">
      <c r="C926">
        <v>0.12374</v>
      </c>
    </row>
    <row r="927" spans="3:3" x14ac:dyDescent="0.4">
      <c r="C927">
        <v>0.12281</v>
      </c>
    </row>
    <row r="928" spans="3:3" x14ac:dyDescent="0.4">
      <c r="C928">
        <v>0.12256</v>
      </c>
    </row>
    <row r="929" spans="3:3" x14ac:dyDescent="0.4">
      <c r="C929">
        <v>0.12261</v>
      </c>
    </row>
    <row r="930" spans="3:3" x14ac:dyDescent="0.4">
      <c r="C930">
        <v>0.1226</v>
      </c>
    </row>
    <row r="931" spans="3:3" x14ac:dyDescent="0.4">
      <c r="C931">
        <v>0.12333</v>
      </c>
    </row>
    <row r="932" spans="3:3" x14ac:dyDescent="0.4">
      <c r="C932">
        <v>0.12130000000000001</v>
      </c>
    </row>
    <row r="933" spans="3:3" x14ac:dyDescent="0.4">
      <c r="C933">
        <v>0.12324</v>
      </c>
    </row>
    <row r="934" spans="3:3" x14ac:dyDescent="0.4">
      <c r="C934">
        <v>0.12279</v>
      </c>
    </row>
    <row r="935" spans="3:3" x14ac:dyDescent="0.4">
      <c r="C935">
        <v>0.12263</v>
      </c>
    </row>
    <row r="936" spans="3:3" x14ac:dyDescent="0.4">
      <c r="C936">
        <v>0.12271</v>
      </c>
    </row>
    <row r="937" spans="3:3" x14ac:dyDescent="0.4">
      <c r="C937">
        <v>0.12331</v>
      </c>
    </row>
    <row r="938" spans="3:3" x14ac:dyDescent="0.4">
      <c r="C938">
        <v>0.12381</v>
      </c>
    </row>
    <row r="939" spans="3:3" x14ac:dyDescent="0.4">
      <c r="C939">
        <v>0.12222</v>
      </c>
    </row>
    <row r="940" spans="3:3" x14ac:dyDescent="0.4">
      <c r="C940">
        <v>0.12317</v>
      </c>
    </row>
    <row r="941" spans="3:3" x14ac:dyDescent="0.4">
      <c r="C941">
        <v>0.12174</v>
      </c>
    </row>
    <row r="942" spans="3:3" x14ac:dyDescent="0.4">
      <c r="C942">
        <v>0.1232</v>
      </c>
    </row>
    <row r="943" spans="3:3" x14ac:dyDescent="0.4">
      <c r="C943">
        <v>0.12336</v>
      </c>
    </row>
    <row r="944" spans="3:3" x14ac:dyDescent="0.4">
      <c r="C944">
        <v>0.12248000000000001</v>
      </c>
    </row>
    <row r="945" spans="3:3" x14ac:dyDescent="0.4">
      <c r="C945">
        <v>0.12368999999999999</v>
      </c>
    </row>
    <row r="946" spans="3:3" x14ac:dyDescent="0.4">
      <c r="C946">
        <v>0.12286999999999999</v>
      </c>
    </row>
    <row r="947" spans="3:3" x14ac:dyDescent="0.4">
      <c r="C947">
        <v>0.12257</v>
      </c>
    </row>
    <row r="948" spans="3:3" x14ac:dyDescent="0.4">
      <c r="C948">
        <v>0.12333</v>
      </c>
    </row>
    <row r="949" spans="3:3" x14ac:dyDescent="0.4">
      <c r="C949">
        <v>0.12214999999999999</v>
      </c>
    </row>
    <row r="950" spans="3:3" x14ac:dyDescent="0.4">
      <c r="C950">
        <v>0.1225</v>
      </c>
    </row>
    <row r="951" spans="3:3" x14ac:dyDescent="0.4">
      <c r="C951">
        <v>0.12264</v>
      </c>
    </row>
    <row r="952" spans="3:3" x14ac:dyDescent="0.4">
      <c r="C952">
        <v>0.12188</v>
      </c>
    </row>
    <row r="953" spans="3:3" x14ac:dyDescent="0.4">
      <c r="C953">
        <v>0.12275</v>
      </c>
    </row>
    <row r="954" spans="3:3" x14ac:dyDescent="0.4">
      <c r="C954">
        <v>0.12253</v>
      </c>
    </row>
    <row r="955" spans="3:3" x14ac:dyDescent="0.4">
      <c r="C955">
        <v>0.12331</v>
      </c>
    </row>
    <row r="956" spans="3:3" x14ac:dyDescent="0.4">
      <c r="C956">
        <v>0.12273000000000001</v>
      </c>
    </row>
    <row r="957" spans="3:3" x14ac:dyDescent="0.4">
      <c r="C957">
        <v>0.12199</v>
      </c>
    </row>
    <row r="958" spans="3:3" x14ac:dyDescent="0.4">
      <c r="C958">
        <v>0.12243999999999999</v>
      </c>
    </row>
    <row r="959" spans="3:3" x14ac:dyDescent="0.4">
      <c r="C959">
        <v>0.1232</v>
      </c>
    </row>
    <row r="960" spans="3:3" x14ac:dyDescent="0.4">
      <c r="C960">
        <v>0.12279</v>
      </c>
    </row>
    <row r="961" spans="3:3" x14ac:dyDescent="0.4">
      <c r="C961">
        <v>0.12335</v>
      </c>
    </row>
    <row r="962" spans="3:3" x14ac:dyDescent="0.4">
      <c r="C962">
        <v>0.12203</v>
      </c>
    </row>
    <row r="963" spans="3:3" x14ac:dyDescent="0.4">
      <c r="C963">
        <v>0.12377000000000001</v>
      </c>
    </row>
    <row r="964" spans="3:3" x14ac:dyDescent="0.4">
      <c r="C964">
        <v>0.12234</v>
      </c>
    </row>
    <row r="965" spans="3:3" x14ac:dyDescent="0.4">
      <c r="C965">
        <v>0.12277</v>
      </c>
    </row>
    <row r="966" spans="3:3" x14ac:dyDescent="0.4">
      <c r="C966">
        <v>0.12367</v>
      </c>
    </row>
    <row r="967" spans="3:3" x14ac:dyDescent="0.4">
      <c r="C967">
        <v>0.12281</v>
      </c>
    </row>
    <row r="968" spans="3:3" x14ac:dyDescent="0.4">
      <c r="C968">
        <v>0.12218999999999999</v>
      </c>
    </row>
    <row r="969" spans="3:3" x14ac:dyDescent="0.4">
      <c r="C969">
        <v>0.12242</v>
      </c>
    </row>
    <row r="970" spans="3:3" x14ac:dyDescent="0.4">
      <c r="C970">
        <v>0.12203</v>
      </c>
    </row>
    <row r="971" spans="3:3" x14ac:dyDescent="0.4">
      <c r="C971">
        <v>0.12280000000000001</v>
      </c>
    </row>
    <row r="972" spans="3:3" x14ac:dyDescent="0.4">
      <c r="C972">
        <v>0.12246</v>
      </c>
    </row>
    <row r="973" spans="3:3" x14ac:dyDescent="0.4">
      <c r="C973">
        <v>0.12214999999999999</v>
      </c>
    </row>
    <row r="974" spans="3:3" x14ac:dyDescent="0.4">
      <c r="C974">
        <v>0.12306</v>
      </c>
    </row>
    <row r="975" spans="3:3" x14ac:dyDescent="0.4">
      <c r="C975">
        <v>0.1227</v>
      </c>
    </row>
    <row r="976" spans="3:3" x14ac:dyDescent="0.4">
      <c r="C976">
        <v>0.12213</v>
      </c>
    </row>
    <row r="977" spans="3:3" x14ac:dyDescent="0.4">
      <c r="C977">
        <v>0.12271</v>
      </c>
    </row>
    <row r="978" spans="3:3" x14ac:dyDescent="0.4">
      <c r="C978">
        <v>0.12335</v>
      </c>
    </row>
    <row r="979" spans="3:3" x14ac:dyDescent="0.4">
      <c r="C979">
        <v>0.12275</v>
      </c>
    </row>
    <row r="980" spans="3:3" x14ac:dyDescent="0.4">
      <c r="C980">
        <v>0.12291000000000001</v>
      </c>
    </row>
    <row r="981" spans="3:3" x14ac:dyDescent="0.4">
      <c r="C981">
        <v>0.12331</v>
      </c>
    </row>
    <row r="982" spans="3:3" x14ac:dyDescent="0.4">
      <c r="C982">
        <v>0.12282999999999999</v>
      </c>
    </row>
    <row r="983" spans="3:3" x14ac:dyDescent="0.4">
      <c r="C983">
        <v>0.12197</v>
      </c>
    </row>
    <row r="984" spans="3:3" x14ac:dyDescent="0.4">
      <c r="C984">
        <v>0.12261</v>
      </c>
    </row>
    <row r="985" spans="3:3" x14ac:dyDescent="0.4">
      <c r="C985">
        <v>0.12199</v>
      </c>
    </row>
    <row r="986" spans="3:3" x14ac:dyDescent="0.4">
      <c r="C986">
        <v>0.12378</v>
      </c>
    </row>
    <row r="987" spans="3:3" x14ac:dyDescent="0.4">
      <c r="C987">
        <v>0.12257</v>
      </c>
    </row>
    <row r="988" spans="3:3" x14ac:dyDescent="0.4">
      <c r="C988">
        <v>0.12299</v>
      </c>
    </row>
    <row r="989" spans="3:3" x14ac:dyDescent="0.4">
      <c r="C989">
        <v>0.1227</v>
      </c>
    </row>
    <row r="990" spans="3:3" x14ac:dyDescent="0.4">
      <c r="C990">
        <v>0.12225999999999999</v>
      </c>
    </row>
    <row r="991" spans="3:3" x14ac:dyDescent="0.4">
      <c r="C991">
        <v>0.12359000000000001</v>
      </c>
    </row>
    <row r="992" spans="3:3" x14ac:dyDescent="0.4">
      <c r="C992">
        <v>0.12257999999999999</v>
      </c>
    </row>
    <row r="993" spans="3:3" x14ac:dyDescent="0.4">
      <c r="C993">
        <v>0.1235</v>
      </c>
    </row>
    <row r="994" spans="3:3" x14ac:dyDescent="0.4">
      <c r="C994">
        <v>0.12288</v>
      </c>
    </row>
    <row r="995" spans="3:3" x14ac:dyDescent="0.4">
      <c r="C995">
        <v>0.1222</v>
      </c>
    </row>
    <row r="996" spans="3:3" x14ac:dyDescent="0.4">
      <c r="C996">
        <v>0.12368</v>
      </c>
    </row>
    <row r="997" spans="3:3" x14ac:dyDescent="0.4">
      <c r="C997">
        <v>0.12213</v>
      </c>
    </row>
    <row r="998" spans="3:3" x14ac:dyDescent="0.4">
      <c r="C998">
        <v>0.12299</v>
      </c>
    </row>
    <row r="999" spans="3:3" x14ac:dyDescent="0.4">
      <c r="C999">
        <v>0.12295</v>
      </c>
    </row>
    <row r="1000" spans="3:3" x14ac:dyDescent="0.4">
      <c r="C1000">
        <v>0.12268</v>
      </c>
    </row>
    <row r="1001" spans="3:3" x14ac:dyDescent="0.4">
      <c r="C1001">
        <v>0.1234</v>
      </c>
    </row>
    <row r="1002" spans="3:3" x14ac:dyDescent="0.4">
      <c r="C1002">
        <v>0.12356</v>
      </c>
    </row>
    <row r="1003" spans="3:3" x14ac:dyDescent="0.4">
      <c r="C1003">
        <v>0.1232</v>
      </c>
    </row>
    <row r="1004" spans="3:3" x14ac:dyDescent="0.4">
      <c r="C1004">
        <v>0.12239999999999999</v>
      </c>
    </row>
    <row r="1005" spans="3:3" x14ac:dyDescent="0.4">
      <c r="C1005">
        <v>0.12213</v>
      </c>
    </row>
    <row r="1006" spans="3:3" x14ac:dyDescent="0.4">
      <c r="C1006">
        <v>0.12333</v>
      </c>
    </row>
    <row r="1007" spans="3:3" x14ac:dyDescent="0.4">
      <c r="C1007">
        <v>0.12295</v>
      </c>
    </row>
    <row r="1008" spans="3:3" x14ac:dyDescent="0.4">
      <c r="C1008">
        <v>0.12356</v>
      </c>
    </row>
    <row r="1009" spans="3:3" x14ac:dyDescent="0.4">
      <c r="C1009">
        <v>0.12232</v>
      </c>
    </row>
    <row r="1010" spans="3:3" x14ac:dyDescent="0.4">
      <c r="C1010">
        <v>0.12247</v>
      </c>
    </row>
    <row r="1011" spans="3:3" x14ac:dyDescent="0.4">
      <c r="C1011">
        <v>0.12348000000000001</v>
      </c>
    </row>
    <row r="1012" spans="3:3" x14ac:dyDescent="0.4">
      <c r="C1012">
        <v>0.12295</v>
      </c>
    </row>
    <row r="1013" spans="3:3" x14ac:dyDescent="0.4">
      <c r="C1013">
        <v>0.12192</v>
      </c>
    </row>
    <row r="1014" spans="3:3" x14ac:dyDescent="0.4">
      <c r="C1014">
        <v>0.12225999999999999</v>
      </c>
    </row>
    <row r="1015" spans="3:3" x14ac:dyDescent="0.4">
      <c r="C1015">
        <v>0.12280000000000001</v>
      </c>
    </row>
    <row r="1016" spans="3:3" x14ac:dyDescent="0.4">
      <c r="C1016">
        <v>0.12252</v>
      </c>
    </row>
    <row r="1017" spans="3:3" x14ac:dyDescent="0.4">
      <c r="C1017">
        <v>0.12228</v>
      </c>
    </row>
    <row r="1018" spans="3:3" x14ac:dyDescent="0.4">
      <c r="C1018">
        <v>0.12366000000000001</v>
      </c>
    </row>
    <row r="1019" spans="3:3" x14ac:dyDescent="0.4">
      <c r="C1019">
        <v>0.12225999999999999</v>
      </c>
    </row>
    <row r="1020" spans="3:3" x14ac:dyDescent="0.4">
      <c r="C1020">
        <v>0.12314</v>
      </c>
    </row>
    <row r="1021" spans="3:3" x14ac:dyDescent="0.4">
      <c r="C1021">
        <v>0.12211</v>
      </c>
    </row>
    <row r="1022" spans="3:3" x14ac:dyDescent="0.4">
      <c r="C1022">
        <v>0.12307</v>
      </c>
    </row>
    <row r="1023" spans="3:3" x14ac:dyDescent="0.4">
      <c r="C1023">
        <v>0.12253</v>
      </c>
    </row>
    <row r="1024" spans="3:3" x14ac:dyDescent="0.4">
      <c r="C1024">
        <v>0.12246</v>
      </c>
    </row>
    <row r="1025" spans="3:3" x14ac:dyDescent="0.4">
      <c r="C1025">
        <v>0.12275999999999999</v>
      </c>
    </row>
    <row r="1026" spans="3:3" x14ac:dyDescent="0.4">
      <c r="C1026">
        <v>0.12345</v>
      </c>
    </row>
    <row r="1027" spans="3:3" x14ac:dyDescent="0.4">
      <c r="C1027">
        <v>0.12298000000000001</v>
      </c>
    </row>
    <row r="1028" spans="3:3" x14ac:dyDescent="0.4">
      <c r="C1028">
        <v>0.12149</v>
      </c>
    </row>
    <row r="1029" spans="3:3" x14ac:dyDescent="0.4">
      <c r="C1029">
        <v>0.12325999999999999</v>
      </c>
    </row>
    <row r="1030" spans="3:3" x14ac:dyDescent="0.4">
      <c r="C1030">
        <v>0.12198000000000001</v>
      </c>
    </row>
    <row r="1031" spans="3:3" x14ac:dyDescent="0.4">
      <c r="C1031">
        <v>0.12235</v>
      </c>
    </row>
    <row r="1032" spans="3:3" x14ac:dyDescent="0.4">
      <c r="C1032">
        <v>0.12297</v>
      </c>
    </row>
    <row r="1033" spans="3:3" x14ac:dyDescent="0.4">
      <c r="C1033">
        <v>0.12262000000000001</v>
      </c>
    </row>
    <row r="1034" spans="3:3" x14ac:dyDescent="0.4">
      <c r="C1034">
        <v>0.12368</v>
      </c>
    </row>
    <row r="1035" spans="3:3" x14ac:dyDescent="0.4">
      <c r="C1035">
        <v>0.12235</v>
      </c>
    </row>
    <row r="1036" spans="3:3" x14ac:dyDescent="0.4">
      <c r="C1036">
        <v>0.12334000000000001</v>
      </c>
    </row>
    <row r="1037" spans="3:3" x14ac:dyDescent="0.4">
      <c r="C1037">
        <v>0.12335</v>
      </c>
    </row>
    <row r="1038" spans="3:3" x14ac:dyDescent="0.4">
      <c r="C1038">
        <v>0.12228</v>
      </c>
    </row>
    <row r="1039" spans="3:3" x14ac:dyDescent="0.4">
      <c r="C1039">
        <v>0.12275</v>
      </c>
    </row>
    <row r="1040" spans="3:3" x14ac:dyDescent="0.4">
      <c r="C1040">
        <v>0.12239</v>
      </c>
    </row>
    <row r="1041" spans="3:3" x14ac:dyDescent="0.4">
      <c r="C1041">
        <v>0.12342</v>
      </c>
    </row>
    <row r="1042" spans="3:3" x14ac:dyDescent="0.4">
      <c r="C1042">
        <v>0.12214999999999999</v>
      </c>
    </row>
    <row r="1043" spans="3:3" x14ac:dyDescent="0.4">
      <c r="C1043">
        <v>0.12239999999999999</v>
      </c>
    </row>
    <row r="1044" spans="3:3" x14ac:dyDescent="0.4">
      <c r="C1044">
        <v>0.12408</v>
      </c>
    </row>
    <row r="1045" spans="3:3" x14ac:dyDescent="0.4">
      <c r="C1045">
        <v>0.12411999999999999</v>
      </c>
    </row>
    <row r="1046" spans="3:3" x14ac:dyDescent="0.4">
      <c r="C1046">
        <v>0.12163</v>
      </c>
    </row>
    <row r="1047" spans="3:3" x14ac:dyDescent="0.4">
      <c r="C1047">
        <v>0.12238</v>
      </c>
    </row>
    <row r="1048" spans="3:3" x14ac:dyDescent="0.4">
      <c r="C1048">
        <v>0.12303</v>
      </c>
    </row>
    <row r="1049" spans="3:3" x14ac:dyDescent="0.4">
      <c r="C1049">
        <v>0.12239</v>
      </c>
    </row>
    <row r="1050" spans="3:3" x14ac:dyDescent="0.4">
      <c r="C1050">
        <v>0.12318</v>
      </c>
    </row>
    <row r="1051" spans="3:3" x14ac:dyDescent="0.4">
      <c r="C1051">
        <v>0.12253</v>
      </c>
    </row>
    <row r="1052" spans="3:3" x14ac:dyDescent="0.4">
      <c r="C1052">
        <v>0.12306</v>
      </c>
    </row>
    <row r="1053" spans="3:3" x14ac:dyDescent="0.4">
      <c r="C1053">
        <v>0.12317</v>
      </c>
    </row>
    <row r="1054" spans="3:3" x14ac:dyDescent="0.4">
      <c r="C1054">
        <v>0.12247</v>
      </c>
    </row>
    <row r="1055" spans="3:3" x14ac:dyDescent="0.4">
      <c r="C1055">
        <v>0.12230000000000001</v>
      </c>
    </row>
    <row r="1056" spans="3:3" x14ac:dyDescent="0.4">
      <c r="C1056">
        <v>0.12299</v>
      </c>
    </row>
    <row r="1057" spans="3:3" x14ac:dyDescent="0.4">
      <c r="C1057">
        <v>0.12315</v>
      </c>
    </row>
    <row r="1058" spans="3:3" x14ac:dyDescent="0.4">
      <c r="C1058">
        <v>0.12214</v>
      </c>
    </row>
    <row r="1059" spans="3:3" x14ac:dyDescent="0.4">
      <c r="C1059">
        <v>0.12216</v>
      </c>
    </row>
    <row r="1060" spans="3:3" x14ac:dyDescent="0.4">
      <c r="C1060">
        <v>0.12206</v>
      </c>
    </row>
    <row r="1061" spans="3:3" x14ac:dyDescent="0.4">
      <c r="C1061">
        <v>0.12250999999999999</v>
      </c>
    </row>
    <row r="1062" spans="3:3" x14ac:dyDescent="0.4">
      <c r="C1062">
        <v>0.12250999999999999</v>
      </c>
    </row>
    <row r="1063" spans="3:3" x14ac:dyDescent="0.4">
      <c r="C1063">
        <v>0.12237000000000001</v>
      </c>
    </row>
    <row r="1064" spans="3:3" x14ac:dyDescent="0.4">
      <c r="C1064">
        <v>0.12236</v>
      </c>
    </row>
    <row r="1065" spans="3:3" x14ac:dyDescent="0.4">
      <c r="C1065">
        <v>0.12350999999999999</v>
      </c>
    </row>
    <row r="1066" spans="3:3" x14ac:dyDescent="0.4">
      <c r="C1066">
        <v>0.12266000000000001</v>
      </c>
    </row>
    <row r="1067" spans="3:3" x14ac:dyDescent="0.4">
      <c r="C1067">
        <v>0.12311</v>
      </c>
    </row>
    <row r="1068" spans="3:3" x14ac:dyDescent="0.4">
      <c r="C1068">
        <v>0.12288</v>
      </c>
    </row>
    <row r="1069" spans="3:3" x14ac:dyDescent="0.4">
      <c r="C1069">
        <v>0.12299</v>
      </c>
    </row>
    <row r="1070" spans="3:3" x14ac:dyDescent="0.4">
      <c r="C1070">
        <v>0.12279</v>
      </c>
    </row>
    <row r="1071" spans="3:3" x14ac:dyDescent="0.4">
      <c r="C1071">
        <v>0.12027</v>
      </c>
    </row>
    <row r="1072" spans="3:3" x14ac:dyDescent="0.4">
      <c r="C1072">
        <v>0.12213</v>
      </c>
    </row>
    <row r="1073" spans="3:3" x14ac:dyDescent="0.4">
      <c r="C1073">
        <v>0.12268999999999999</v>
      </c>
    </row>
    <row r="1074" spans="3:3" x14ac:dyDescent="0.4">
      <c r="C1074">
        <v>0.12228</v>
      </c>
    </row>
    <row r="1075" spans="3:3" x14ac:dyDescent="0.4">
      <c r="C1075">
        <v>0.12238</v>
      </c>
    </row>
    <row r="1076" spans="3:3" x14ac:dyDescent="0.4">
      <c r="C1076">
        <v>0.12286999999999999</v>
      </c>
    </row>
    <row r="1077" spans="3:3" x14ac:dyDescent="0.4">
      <c r="C1077">
        <v>0.12252</v>
      </c>
    </row>
    <row r="1078" spans="3:3" x14ac:dyDescent="0.4">
      <c r="C1078">
        <v>0.12288</v>
      </c>
    </row>
    <row r="1079" spans="3:3" x14ac:dyDescent="0.4">
      <c r="C1079">
        <v>0.12255000000000001</v>
      </c>
    </row>
    <row r="1080" spans="3:3" x14ac:dyDescent="0.4">
      <c r="C1080">
        <v>0.12239</v>
      </c>
    </row>
    <row r="1081" spans="3:3" x14ac:dyDescent="0.4">
      <c r="C1081">
        <v>0.12206</v>
      </c>
    </row>
    <row r="1082" spans="3:3" x14ac:dyDescent="0.4">
      <c r="C1082">
        <v>0.12238</v>
      </c>
    </row>
    <row r="1083" spans="3:3" x14ac:dyDescent="0.4">
      <c r="C1083">
        <v>0.12225</v>
      </c>
    </row>
    <row r="1084" spans="3:3" x14ac:dyDescent="0.4">
      <c r="C1084">
        <v>0.12289</v>
      </c>
    </row>
    <row r="1085" spans="3:3" x14ac:dyDescent="0.4">
      <c r="C1085">
        <v>0.12242</v>
      </c>
    </row>
    <row r="1086" spans="3:3" x14ac:dyDescent="0.4">
      <c r="C1086">
        <v>0.12248000000000001</v>
      </c>
    </row>
    <row r="1087" spans="3:3" x14ac:dyDescent="0.4">
      <c r="C1087">
        <v>0.12228</v>
      </c>
    </row>
    <row r="1088" spans="3:3" x14ac:dyDescent="0.4">
      <c r="C1088">
        <v>0.12265</v>
      </c>
    </row>
    <row r="1089" spans="3:3" x14ac:dyDescent="0.4">
      <c r="C1089">
        <v>0.12236</v>
      </c>
    </row>
    <row r="1090" spans="3:3" x14ac:dyDescent="0.4">
      <c r="C1090">
        <v>0.12159</v>
      </c>
    </row>
    <row r="1091" spans="3:3" x14ac:dyDescent="0.4">
      <c r="C1091">
        <v>0.12243</v>
      </c>
    </row>
    <row r="1092" spans="3:3" x14ac:dyDescent="0.4">
      <c r="C1092">
        <v>0.12243999999999999</v>
      </c>
    </row>
    <row r="1093" spans="3:3" x14ac:dyDescent="0.4">
      <c r="C1093">
        <v>0.12295</v>
      </c>
    </row>
    <row r="1094" spans="3:3" x14ac:dyDescent="0.4">
      <c r="C1094">
        <v>0.12284</v>
      </c>
    </row>
    <row r="1095" spans="3:3" x14ac:dyDescent="0.4">
      <c r="C1095">
        <v>0.12189</v>
      </c>
    </row>
    <row r="1096" spans="3:3" x14ac:dyDescent="0.4">
      <c r="C1096">
        <v>0.12265</v>
      </c>
    </row>
    <row r="1097" spans="3:3" x14ac:dyDescent="0.4">
      <c r="C1097">
        <v>0.12286</v>
      </c>
    </row>
    <row r="1098" spans="3:3" x14ac:dyDescent="0.4">
      <c r="C1098">
        <v>0.12311999999999999</v>
      </c>
    </row>
    <row r="1099" spans="3:3" x14ac:dyDescent="0.4">
      <c r="C1099">
        <v>0.12218999999999999</v>
      </c>
    </row>
    <row r="1100" spans="3:3" x14ac:dyDescent="0.4">
      <c r="C1100">
        <v>0.12271</v>
      </c>
    </row>
    <row r="1101" spans="3:3" x14ac:dyDescent="0.4">
      <c r="C1101">
        <v>0.12246</v>
      </c>
    </row>
    <row r="1102" spans="3:3" x14ac:dyDescent="0.4">
      <c r="C1102">
        <v>0.12311</v>
      </c>
    </row>
    <row r="1103" spans="3:3" x14ac:dyDescent="0.4">
      <c r="C1103">
        <v>0.12281</v>
      </c>
    </row>
    <row r="1104" spans="3:3" x14ac:dyDescent="0.4">
      <c r="C1104">
        <v>0.12186</v>
      </c>
    </row>
    <row r="1105" spans="3:3" x14ac:dyDescent="0.4">
      <c r="C1105">
        <v>0.12171</v>
      </c>
    </row>
    <row r="1106" spans="3:3" x14ac:dyDescent="0.4">
      <c r="C1106">
        <v>0.12343999999999999</v>
      </c>
    </row>
    <row r="1107" spans="3:3" x14ac:dyDescent="0.4">
      <c r="C1107">
        <v>0.12313</v>
      </c>
    </row>
    <row r="1108" spans="3:3" x14ac:dyDescent="0.4">
      <c r="C1108">
        <v>0.12207999999999999</v>
      </c>
    </row>
    <row r="1109" spans="3:3" x14ac:dyDescent="0.4">
      <c r="C1109">
        <v>0.12242</v>
      </c>
    </row>
    <row r="1110" spans="3:3" x14ac:dyDescent="0.4">
      <c r="C1110">
        <v>0.12347</v>
      </c>
    </row>
    <row r="1111" spans="3:3" x14ac:dyDescent="0.4">
      <c r="C1111">
        <v>0.1229</v>
      </c>
    </row>
    <row r="1112" spans="3:3" x14ac:dyDescent="0.4">
      <c r="C1112">
        <v>0.12275</v>
      </c>
    </row>
    <row r="1113" spans="3:3" x14ac:dyDescent="0.4">
      <c r="C1113">
        <v>0.12309</v>
      </c>
    </row>
    <row r="1114" spans="3:3" x14ac:dyDescent="0.4">
      <c r="C1114">
        <v>0.12288</v>
      </c>
    </row>
    <row r="1115" spans="3:3" x14ac:dyDescent="0.4">
      <c r="C1115">
        <v>0.12186</v>
      </c>
    </row>
    <row r="1116" spans="3:3" x14ac:dyDescent="0.4">
      <c r="C1116">
        <v>0.12254</v>
      </c>
    </row>
    <row r="1117" spans="3:3" x14ac:dyDescent="0.4">
      <c r="C1117">
        <v>0.12286</v>
      </c>
    </row>
    <row r="1118" spans="3:3" x14ac:dyDescent="0.4">
      <c r="C1118">
        <v>0.12252</v>
      </c>
    </row>
    <row r="1119" spans="3:3" x14ac:dyDescent="0.4">
      <c r="C1119">
        <v>0.12221</v>
      </c>
    </row>
    <row r="1120" spans="3:3" x14ac:dyDescent="0.4">
      <c r="C1120">
        <v>0.12264</v>
      </c>
    </row>
    <row r="1121" spans="3:3" x14ac:dyDescent="0.4">
      <c r="C1121">
        <v>0.12243999999999999</v>
      </c>
    </row>
    <row r="1122" spans="3:3" x14ac:dyDescent="0.4">
      <c r="C1122">
        <v>0.1225</v>
      </c>
    </row>
    <row r="1123" spans="3:3" x14ac:dyDescent="0.4">
      <c r="C1123">
        <v>0.1216</v>
      </c>
    </row>
    <row r="1124" spans="3:3" x14ac:dyDescent="0.4">
      <c r="C1124">
        <v>0.12239999999999999</v>
      </c>
    </row>
    <row r="1125" spans="3:3" x14ac:dyDescent="0.4">
      <c r="C1125">
        <v>0.1221</v>
      </c>
    </row>
    <row r="1126" spans="3:3" x14ac:dyDescent="0.4">
      <c r="C1126">
        <v>0.12328</v>
      </c>
    </row>
    <row r="1127" spans="3:3" x14ac:dyDescent="0.4">
      <c r="C1127">
        <v>0.12245</v>
      </c>
    </row>
    <row r="1128" spans="3:3" x14ac:dyDescent="0.4">
      <c r="C1128">
        <v>0.12263</v>
      </c>
    </row>
    <row r="1129" spans="3:3" x14ac:dyDescent="0.4">
      <c r="C1129">
        <v>0.12296</v>
      </c>
    </row>
    <row r="1130" spans="3:3" x14ac:dyDescent="0.4">
      <c r="C1130">
        <v>0.12179</v>
      </c>
    </row>
    <row r="1131" spans="3:3" x14ac:dyDescent="0.4">
      <c r="C1131">
        <v>0.12256</v>
      </c>
    </row>
    <row r="1132" spans="3:3" x14ac:dyDescent="0.4">
      <c r="C1132">
        <v>0.1226</v>
      </c>
    </row>
    <row r="1133" spans="3:3" x14ac:dyDescent="0.4">
      <c r="C1133">
        <v>0.12235</v>
      </c>
    </row>
    <row r="1134" spans="3:3" x14ac:dyDescent="0.4">
      <c r="C1134">
        <v>0.12192</v>
      </c>
    </row>
    <row r="1135" spans="3:3" x14ac:dyDescent="0.4">
      <c r="C1135">
        <v>0.12300999999999999</v>
      </c>
    </row>
    <row r="1136" spans="3:3" x14ac:dyDescent="0.4">
      <c r="C1136">
        <v>0.12352</v>
      </c>
    </row>
    <row r="1137" spans="3:3" x14ac:dyDescent="0.4">
      <c r="C1137">
        <v>0.12303</v>
      </c>
    </row>
    <row r="1138" spans="3:3" x14ac:dyDescent="0.4">
      <c r="C1138">
        <v>0.12324</v>
      </c>
    </row>
    <row r="1139" spans="3:3" x14ac:dyDescent="0.4">
      <c r="C1139">
        <v>0.12225</v>
      </c>
    </row>
    <row r="1140" spans="3:3" x14ac:dyDescent="0.4">
      <c r="C1140">
        <v>0.12336999999999999</v>
      </c>
    </row>
    <row r="1141" spans="3:3" x14ac:dyDescent="0.4">
      <c r="C1141">
        <v>0.12298000000000001</v>
      </c>
    </row>
    <row r="1142" spans="3:3" x14ac:dyDescent="0.4">
      <c r="C1142">
        <v>0.12189</v>
      </c>
    </row>
    <row r="1143" spans="3:3" x14ac:dyDescent="0.4">
      <c r="C1143">
        <v>0.12268</v>
      </c>
    </row>
    <row r="1144" spans="3:3" x14ac:dyDescent="0.4">
      <c r="C1144">
        <v>0.12336</v>
      </c>
    </row>
    <row r="1145" spans="3:3" x14ac:dyDescent="0.4">
      <c r="C1145">
        <v>0.12293999999999999</v>
      </c>
    </row>
    <row r="1146" spans="3:3" x14ac:dyDescent="0.4">
      <c r="C1146">
        <v>0.12223000000000001</v>
      </c>
    </row>
    <row r="1147" spans="3:3" x14ac:dyDescent="0.4">
      <c r="C1147">
        <v>0.12338</v>
      </c>
    </row>
    <row r="1148" spans="3:3" x14ac:dyDescent="0.4">
      <c r="C1148">
        <v>0.12228</v>
      </c>
    </row>
    <row r="1149" spans="3:3" x14ac:dyDescent="0.4">
      <c r="C1149">
        <v>0.12185</v>
      </c>
    </row>
    <row r="1150" spans="3:3" x14ac:dyDescent="0.4">
      <c r="C1150">
        <v>0.12178</v>
      </c>
    </row>
    <row r="1151" spans="3:3" x14ac:dyDescent="0.4">
      <c r="C1151">
        <v>0.12271</v>
      </c>
    </row>
    <row r="1152" spans="3:3" x14ac:dyDescent="0.4">
      <c r="C1152">
        <v>0.12271</v>
      </c>
    </row>
    <row r="1153" spans="3:3" x14ac:dyDescent="0.4">
      <c r="C1153">
        <v>0.12223000000000001</v>
      </c>
    </row>
    <row r="1154" spans="3:3" x14ac:dyDescent="0.4">
      <c r="C1154">
        <v>0.12336999999999999</v>
      </c>
    </row>
    <row r="1155" spans="3:3" x14ac:dyDescent="0.4">
      <c r="C1155">
        <v>0.12227</v>
      </c>
    </row>
    <row r="1156" spans="3:3" x14ac:dyDescent="0.4">
      <c r="C1156">
        <v>0.12259</v>
      </c>
    </row>
    <row r="1157" spans="3:3" x14ac:dyDescent="0.4">
      <c r="C1157">
        <v>0.12280000000000001</v>
      </c>
    </row>
    <row r="1158" spans="3:3" x14ac:dyDescent="0.4">
      <c r="C1158">
        <v>0.12286</v>
      </c>
    </row>
    <row r="1159" spans="3:3" x14ac:dyDescent="0.4">
      <c r="C1159">
        <v>0.12275</v>
      </c>
    </row>
    <row r="1160" spans="3:3" x14ac:dyDescent="0.4">
      <c r="C1160">
        <v>0.12159</v>
      </c>
    </row>
    <row r="1161" spans="3:3" x14ac:dyDescent="0.4">
      <c r="C1161">
        <v>0.12316000000000001</v>
      </c>
    </row>
    <row r="1162" spans="3:3" x14ac:dyDescent="0.4">
      <c r="C1162">
        <v>0.12123</v>
      </c>
    </row>
    <row r="1163" spans="3:3" x14ac:dyDescent="0.4">
      <c r="C1163">
        <v>0.12224</v>
      </c>
    </row>
    <row r="1164" spans="3:3" x14ac:dyDescent="0.4">
      <c r="C1164">
        <v>0.12325999999999999</v>
      </c>
    </row>
    <row r="1165" spans="3:3" x14ac:dyDescent="0.4">
      <c r="C1165">
        <v>0.12198000000000001</v>
      </c>
    </row>
    <row r="1166" spans="3:3" x14ac:dyDescent="0.4">
      <c r="C1166">
        <v>0.12327</v>
      </c>
    </row>
    <row r="1167" spans="3:3" x14ac:dyDescent="0.4">
      <c r="C1167">
        <v>0.12263</v>
      </c>
    </row>
    <row r="1168" spans="3:3" x14ac:dyDescent="0.4">
      <c r="C1168">
        <v>0.12282</v>
      </c>
    </row>
    <row r="1169" spans="3:3" x14ac:dyDescent="0.4">
      <c r="C1169">
        <v>0.12209</v>
      </c>
    </row>
    <row r="1170" spans="3:3" x14ac:dyDescent="0.4">
      <c r="C1170">
        <v>0.12324</v>
      </c>
    </row>
    <row r="1171" spans="3:3" x14ac:dyDescent="0.4">
      <c r="C1171">
        <v>0.12429</v>
      </c>
    </row>
    <row r="1172" spans="3:3" x14ac:dyDescent="0.4">
      <c r="C1172">
        <v>0.12250999999999999</v>
      </c>
    </row>
    <row r="1173" spans="3:3" x14ac:dyDescent="0.4">
      <c r="C1173">
        <v>0.12273000000000001</v>
      </c>
    </row>
    <row r="1174" spans="3:3" x14ac:dyDescent="0.4">
      <c r="C1174">
        <v>0.12139999999999999</v>
      </c>
    </row>
    <row r="1175" spans="3:3" x14ac:dyDescent="0.4">
      <c r="C1175">
        <v>0.12225</v>
      </c>
    </row>
    <row r="1176" spans="3:3" x14ac:dyDescent="0.4">
      <c r="C1176">
        <v>0.12304</v>
      </c>
    </row>
    <row r="1177" spans="3:3" x14ac:dyDescent="0.4">
      <c r="C1177">
        <v>0.12323000000000001</v>
      </c>
    </row>
    <row r="1178" spans="3:3" x14ac:dyDescent="0.4">
      <c r="C1178">
        <v>0.12317</v>
      </c>
    </row>
    <row r="1179" spans="3:3" x14ac:dyDescent="0.4">
      <c r="C1179">
        <v>0.12307</v>
      </c>
    </row>
    <row r="1180" spans="3:3" x14ac:dyDescent="0.4">
      <c r="C1180">
        <v>0.12285</v>
      </c>
    </row>
    <row r="1181" spans="3:3" x14ac:dyDescent="0.4">
      <c r="C1181">
        <v>0.12286</v>
      </c>
    </row>
    <row r="1182" spans="3:3" x14ac:dyDescent="0.4">
      <c r="C1182">
        <v>0.12188</v>
      </c>
    </row>
    <row r="1183" spans="3:3" x14ac:dyDescent="0.4">
      <c r="C1183">
        <v>0.12345</v>
      </c>
    </row>
    <row r="1184" spans="3:3" x14ac:dyDescent="0.4">
      <c r="C1184">
        <v>0.12229</v>
      </c>
    </row>
    <row r="1185" spans="3:3" x14ac:dyDescent="0.4">
      <c r="C1185">
        <v>0.12225999999999999</v>
      </c>
    </row>
    <row r="1186" spans="3:3" x14ac:dyDescent="0.4">
      <c r="C1186">
        <v>0.12303</v>
      </c>
    </row>
    <row r="1187" spans="3:3" x14ac:dyDescent="0.4">
      <c r="C1187">
        <v>0.12272</v>
      </c>
    </row>
    <row r="1188" spans="3:3" x14ac:dyDescent="0.4">
      <c r="C1188">
        <v>0.12286</v>
      </c>
    </row>
    <row r="1189" spans="3:3" x14ac:dyDescent="0.4">
      <c r="C1189">
        <v>0.1232</v>
      </c>
    </row>
    <row r="1190" spans="3:3" x14ac:dyDescent="0.4">
      <c r="C1190">
        <v>0.12259</v>
      </c>
    </row>
    <row r="1191" spans="3:3" x14ac:dyDescent="0.4">
      <c r="C1191">
        <v>0.12242</v>
      </c>
    </row>
    <row r="1192" spans="3:3" x14ac:dyDescent="0.4">
      <c r="C1192">
        <v>0.12235</v>
      </c>
    </row>
    <row r="1193" spans="3:3" x14ac:dyDescent="0.4">
      <c r="C1193">
        <v>0.12227</v>
      </c>
    </row>
    <row r="1194" spans="3:3" x14ac:dyDescent="0.4">
      <c r="C1194">
        <v>0.12332</v>
      </c>
    </row>
    <row r="1195" spans="3:3" x14ac:dyDescent="0.4">
      <c r="C1195">
        <v>0.12232999999999999</v>
      </c>
    </row>
    <row r="1196" spans="3:3" x14ac:dyDescent="0.4">
      <c r="C1196">
        <v>0.12281</v>
      </c>
    </row>
    <row r="1197" spans="3:3" x14ac:dyDescent="0.4">
      <c r="C1197">
        <v>0.12285</v>
      </c>
    </row>
    <row r="1198" spans="3:3" x14ac:dyDescent="0.4">
      <c r="C1198">
        <v>0.12218999999999999</v>
      </c>
    </row>
    <row r="1199" spans="3:3" x14ac:dyDescent="0.4">
      <c r="C1199">
        <v>0.12239999999999999</v>
      </c>
    </row>
    <row r="1200" spans="3:3" x14ac:dyDescent="0.4">
      <c r="C1200">
        <v>0.12373000000000001</v>
      </c>
    </row>
    <row r="1201" spans="3:3" x14ac:dyDescent="0.4">
      <c r="C1201">
        <v>0.12207999999999999</v>
      </c>
    </row>
    <row r="1202" spans="3:3" x14ac:dyDescent="0.4">
      <c r="C1202">
        <v>0.12336999999999999</v>
      </c>
    </row>
    <row r="1203" spans="3:3" x14ac:dyDescent="0.4">
      <c r="C1203">
        <v>0.12282999999999999</v>
      </c>
    </row>
    <row r="1204" spans="3:3" x14ac:dyDescent="0.4">
      <c r="C1204">
        <v>0.12298000000000001</v>
      </c>
    </row>
    <row r="1205" spans="3:3" x14ac:dyDescent="0.4">
      <c r="C1205">
        <v>0.12236</v>
      </c>
    </row>
    <row r="1206" spans="3:3" x14ac:dyDescent="0.4">
      <c r="C1206">
        <v>0.12267</v>
      </c>
    </row>
    <row r="1207" spans="3:3" x14ac:dyDescent="0.4">
      <c r="C1207">
        <v>0.12335</v>
      </c>
    </row>
    <row r="1208" spans="3:3" x14ac:dyDescent="0.4">
      <c r="C1208">
        <v>0.12194000000000001</v>
      </c>
    </row>
    <row r="1209" spans="3:3" x14ac:dyDescent="0.4">
      <c r="C1209">
        <v>0.12206</v>
      </c>
    </row>
    <row r="1210" spans="3:3" x14ac:dyDescent="0.4">
      <c r="C1210">
        <v>0.12213</v>
      </c>
    </row>
    <row r="1211" spans="3:3" x14ac:dyDescent="0.4">
      <c r="C1211">
        <v>0.12274</v>
      </c>
    </row>
    <row r="1212" spans="3:3" x14ac:dyDescent="0.4">
      <c r="C1212">
        <v>0.12331</v>
      </c>
    </row>
    <row r="1213" spans="3:3" x14ac:dyDescent="0.4">
      <c r="C1213">
        <v>0.12149</v>
      </c>
    </row>
    <row r="1214" spans="3:3" x14ac:dyDescent="0.4">
      <c r="C1214">
        <v>0.12299</v>
      </c>
    </row>
    <row r="1215" spans="3:3" x14ac:dyDescent="0.4">
      <c r="C1215">
        <v>0.12216</v>
      </c>
    </row>
    <row r="1216" spans="3:3" x14ac:dyDescent="0.4">
      <c r="C1216">
        <v>0.12195</v>
      </c>
    </row>
    <row r="1217" spans="3:3" x14ac:dyDescent="0.4">
      <c r="C1217">
        <v>0.12212000000000001</v>
      </c>
    </row>
    <row r="1218" spans="3:3" x14ac:dyDescent="0.4">
      <c r="C1218">
        <v>0.12204</v>
      </c>
    </row>
    <row r="1219" spans="3:3" x14ac:dyDescent="0.4">
      <c r="C1219">
        <v>0.12307999999999999</v>
      </c>
    </row>
    <row r="1220" spans="3:3" x14ac:dyDescent="0.4">
      <c r="C1220">
        <v>0.12285</v>
      </c>
    </row>
    <row r="1221" spans="3:3" x14ac:dyDescent="0.4">
      <c r="C1221">
        <v>0.12336999999999999</v>
      </c>
    </row>
    <row r="1222" spans="3:3" x14ac:dyDescent="0.4">
      <c r="C1222">
        <v>0.12213</v>
      </c>
    </row>
    <row r="1223" spans="3:3" x14ac:dyDescent="0.4">
      <c r="C1223">
        <v>0.12322</v>
      </c>
    </row>
    <row r="1224" spans="3:3" x14ac:dyDescent="0.4">
      <c r="C1224">
        <v>0.12237000000000001</v>
      </c>
    </row>
    <row r="1225" spans="3:3" x14ac:dyDescent="0.4">
      <c r="C1225">
        <v>0.12236</v>
      </c>
    </row>
    <row r="1226" spans="3:3" x14ac:dyDescent="0.4">
      <c r="C1226">
        <v>0.12306</v>
      </c>
    </row>
    <row r="1227" spans="3:3" x14ac:dyDescent="0.4">
      <c r="C1227">
        <v>0.12195</v>
      </c>
    </row>
    <row r="1228" spans="3:3" x14ac:dyDescent="0.4">
      <c r="C1228">
        <v>0.12342</v>
      </c>
    </row>
    <row r="1229" spans="3:3" x14ac:dyDescent="0.4">
      <c r="C1229">
        <v>0.12321</v>
      </c>
    </row>
    <row r="1230" spans="3:3" x14ac:dyDescent="0.4">
      <c r="C1230">
        <v>0.12257</v>
      </c>
    </row>
    <row r="1231" spans="3:3" x14ac:dyDescent="0.4">
      <c r="C1231">
        <v>0.12224</v>
      </c>
    </row>
    <row r="1232" spans="3:3" x14ac:dyDescent="0.4">
      <c r="C1232">
        <v>0.12232999999999999</v>
      </c>
    </row>
    <row r="1233" spans="3:3" x14ac:dyDescent="0.4">
      <c r="C1233">
        <v>0.12314</v>
      </c>
    </row>
    <row r="1234" spans="3:3" x14ac:dyDescent="0.4">
      <c r="C1234">
        <v>0.12271</v>
      </c>
    </row>
    <row r="1235" spans="3:3" x14ac:dyDescent="0.4">
      <c r="C1235">
        <v>0.12350999999999999</v>
      </c>
    </row>
    <row r="1236" spans="3:3" x14ac:dyDescent="0.4">
      <c r="C1236">
        <v>0.12354999999999999</v>
      </c>
    </row>
    <row r="1237" spans="3:3" x14ac:dyDescent="0.4">
      <c r="C1237">
        <v>0.12339</v>
      </c>
    </row>
    <row r="1238" spans="3:3" x14ac:dyDescent="0.4">
      <c r="C1238">
        <v>0.12255000000000001</v>
      </c>
    </row>
    <row r="1239" spans="3:3" x14ac:dyDescent="0.4">
      <c r="C1239">
        <v>0.12254</v>
      </c>
    </row>
    <row r="1240" spans="3:3" x14ac:dyDescent="0.4">
      <c r="C1240">
        <v>0.12192</v>
      </c>
    </row>
    <row r="1241" spans="3:3" x14ac:dyDescent="0.4">
      <c r="C1241">
        <v>0.12225</v>
      </c>
    </row>
    <row r="1242" spans="3:3" x14ac:dyDescent="0.4">
      <c r="C1242">
        <v>0.12324</v>
      </c>
    </row>
    <row r="1243" spans="3:3" x14ac:dyDescent="0.4">
      <c r="C1243">
        <v>0.123</v>
      </c>
    </row>
    <row r="1244" spans="3:3" x14ac:dyDescent="0.4">
      <c r="C1244">
        <v>0.12249</v>
      </c>
    </row>
    <row r="1245" spans="3:3" x14ac:dyDescent="0.4">
      <c r="C1245">
        <v>0.12384000000000001</v>
      </c>
    </row>
    <row r="1246" spans="3:3" x14ac:dyDescent="0.4">
      <c r="C1246">
        <v>0.12224</v>
      </c>
    </row>
    <row r="1247" spans="3:3" x14ac:dyDescent="0.4">
      <c r="C1247">
        <v>0.12207999999999999</v>
      </c>
    </row>
    <row r="1248" spans="3:3" x14ac:dyDescent="0.4">
      <c r="C1248">
        <v>0.12234</v>
      </c>
    </row>
    <row r="1249" spans="3:3" x14ac:dyDescent="0.4">
      <c r="C1249">
        <v>0.12289</v>
      </c>
    </row>
    <row r="1250" spans="3:3" x14ac:dyDescent="0.4">
      <c r="C1250">
        <v>0.12311999999999999</v>
      </c>
    </row>
    <row r="1251" spans="3:3" x14ac:dyDescent="0.4">
      <c r="C1251">
        <v>0.12236</v>
      </c>
    </row>
    <row r="1252" spans="3:3" x14ac:dyDescent="0.4">
      <c r="C1252">
        <v>0.12264</v>
      </c>
    </row>
    <row r="1253" spans="3:3" x14ac:dyDescent="0.4">
      <c r="C1253">
        <v>0.12325</v>
      </c>
    </row>
    <row r="1254" spans="3:3" x14ac:dyDescent="0.4">
      <c r="C1254">
        <v>0.12278</v>
      </c>
    </row>
    <row r="1255" spans="3:3" x14ac:dyDescent="0.4">
      <c r="C1255">
        <v>0.12297</v>
      </c>
    </row>
    <row r="1256" spans="3:3" x14ac:dyDescent="0.4">
      <c r="C1256">
        <v>0.12347</v>
      </c>
    </row>
    <row r="1257" spans="3:3" x14ac:dyDescent="0.4">
      <c r="C1257">
        <v>0.12315</v>
      </c>
    </row>
    <row r="1258" spans="3:3" x14ac:dyDescent="0.4">
      <c r="C1258">
        <v>0.12229</v>
      </c>
    </row>
    <row r="1259" spans="3:3" x14ac:dyDescent="0.4">
      <c r="C1259">
        <v>0.12273000000000001</v>
      </c>
    </row>
    <row r="1260" spans="3:3" x14ac:dyDescent="0.4">
      <c r="C1260">
        <v>0.12257</v>
      </c>
    </row>
    <row r="1261" spans="3:3" x14ac:dyDescent="0.4">
      <c r="C1261">
        <v>0.12307</v>
      </c>
    </row>
    <row r="1262" spans="3:3" x14ac:dyDescent="0.4">
      <c r="C1262">
        <v>0.12327</v>
      </c>
    </row>
    <row r="1263" spans="3:3" x14ac:dyDescent="0.4">
      <c r="C1263">
        <v>0.12329</v>
      </c>
    </row>
    <row r="1264" spans="3:3" x14ac:dyDescent="0.4">
      <c r="C1264">
        <v>0.12371</v>
      </c>
    </row>
    <row r="1265" spans="3:3" x14ac:dyDescent="0.4">
      <c r="C1265">
        <v>0.12291000000000001</v>
      </c>
    </row>
    <row r="1266" spans="3:3" x14ac:dyDescent="0.4">
      <c r="C1266">
        <v>0.12314</v>
      </c>
    </row>
    <row r="1267" spans="3:3" x14ac:dyDescent="0.4">
      <c r="C1267">
        <v>0.12300999999999999</v>
      </c>
    </row>
    <row r="1268" spans="3:3" x14ac:dyDescent="0.4">
      <c r="C1268">
        <v>0.12300999999999999</v>
      </c>
    </row>
    <row r="1269" spans="3:3" x14ac:dyDescent="0.4">
      <c r="C1269">
        <v>0.12218999999999999</v>
      </c>
    </row>
    <row r="1270" spans="3:3" x14ac:dyDescent="0.4">
      <c r="C1270">
        <v>0.12302</v>
      </c>
    </row>
    <row r="1271" spans="3:3" x14ac:dyDescent="0.4">
      <c r="C1271">
        <v>0.12353</v>
      </c>
    </row>
    <row r="1272" spans="3:3" x14ac:dyDescent="0.4">
      <c r="C1272">
        <v>0.12252</v>
      </c>
    </row>
    <row r="1273" spans="3:3" x14ac:dyDescent="0.4">
      <c r="C1273">
        <v>0.12203</v>
      </c>
    </row>
    <row r="1274" spans="3:3" x14ac:dyDescent="0.4">
      <c r="C1274">
        <v>0.1229</v>
      </c>
    </row>
    <row r="1275" spans="3:3" x14ac:dyDescent="0.4">
      <c r="C1275">
        <v>0.1225</v>
      </c>
    </row>
    <row r="1276" spans="3:3" x14ac:dyDescent="0.4">
      <c r="C1276">
        <v>0.12323000000000001</v>
      </c>
    </row>
    <row r="1277" spans="3:3" x14ac:dyDescent="0.4">
      <c r="C1277">
        <v>0.12272</v>
      </c>
    </row>
    <row r="1278" spans="3:3" x14ac:dyDescent="0.4">
      <c r="C1278">
        <v>0.12242</v>
      </c>
    </row>
    <row r="1279" spans="3:3" x14ac:dyDescent="0.4">
      <c r="C1279">
        <v>0.12335</v>
      </c>
    </row>
    <row r="1280" spans="3:3" x14ac:dyDescent="0.4">
      <c r="C1280">
        <v>0.12196</v>
      </c>
    </row>
    <row r="1281" spans="3:3" x14ac:dyDescent="0.4">
      <c r="C1281">
        <v>0.12265</v>
      </c>
    </row>
    <row r="1282" spans="3:3" x14ac:dyDescent="0.4">
      <c r="C1282">
        <v>0.12247</v>
      </c>
    </row>
    <row r="1283" spans="3:3" x14ac:dyDescent="0.4">
      <c r="C1283">
        <v>0.12213</v>
      </c>
    </row>
    <row r="1284" spans="3:3" x14ac:dyDescent="0.4">
      <c r="C1284">
        <v>0.12289</v>
      </c>
    </row>
    <row r="1285" spans="3:3" x14ac:dyDescent="0.4">
      <c r="C1285">
        <v>0.12218999999999999</v>
      </c>
    </row>
    <row r="1286" spans="3:3" x14ac:dyDescent="0.4">
      <c r="C1286">
        <v>0.12228</v>
      </c>
    </row>
    <row r="1287" spans="3:3" x14ac:dyDescent="0.4">
      <c r="C1287">
        <v>0.12332</v>
      </c>
    </row>
    <row r="1288" spans="3:3" x14ac:dyDescent="0.4">
      <c r="C1288">
        <v>0.12279</v>
      </c>
    </row>
    <row r="1289" spans="3:3" x14ac:dyDescent="0.4">
      <c r="C1289">
        <v>0.12213</v>
      </c>
    </row>
    <row r="1290" spans="3:3" x14ac:dyDescent="0.4">
      <c r="C1290">
        <v>0.12243999999999999</v>
      </c>
    </row>
    <row r="1291" spans="3:3" x14ac:dyDescent="0.4">
      <c r="C1291">
        <v>0.12203</v>
      </c>
    </row>
    <row r="1292" spans="3:3" x14ac:dyDescent="0.4">
      <c r="C1292">
        <v>0.12184</v>
      </c>
    </row>
    <row r="1293" spans="3:3" x14ac:dyDescent="0.4">
      <c r="C1293">
        <v>0.12354</v>
      </c>
    </row>
    <row r="1294" spans="3:3" x14ac:dyDescent="0.4">
      <c r="C1294">
        <v>0.12315</v>
      </c>
    </row>
    <row r="1295" spans="3:3" x14ac:dyDescent="0.4">
      <c r="C1295">
        <v>0.12267</v>
      </c>
    </row>
    <row r="1296" spans="3:3" x14ac:dyDescent="0.4">
      <c r="C1296">
        <v>0.12278</v>
      </c>
    </row>
    <row r="1297" spans="3:3" x14ac:dyDescent="0.4">
      <c r="C1297">
        <v>0.1222</v>
      </c>
    </row>
    <row r="1298" spans="3:3" x14ac:dyDescent="0.4">
      <c r="C1298">
        <v>0.12275999999999999</v>
      </c>
    </row>
    <row r="1299" spans="3:3" x14ac:dyDescent="0.4">
      <c r="C1299">
        <v>0.12284</v>
      </c>
    </row>
    <row r="1300" spans="3:3" x14ac:dyDescent="0.4">
      <c r="C1300">
        <v>0.12278</v>
      </c>
    </row>
    <row r="1301" spans="3:3" x14ac:dyDescent="0.4">
      <c r="C1301">
        <v>0.12271</v>
      </c>
    </row>
    <row r="1302" spans="3:3" x14ac:dyDescent="0.4">
      <c r="C1302">
        <v>0.12346</v>
      </c>
    </row>
    <row r="1303" spans="3:3" x14ac:dyDescent="0.4">
      <c r="C1303">
        <v>0.12281</v>
      </c>
    </row>
    <row r="1304" spans="3:3" x14ac:dyDescent="0.4">
      <c r="C1304">
        <v>0.12307</v>
      </c>
    </row>
    <row r="1305" spans="3:3" x14ac:dyDescent="0.4">
      <c r="C1305">
        <v>0.12293</v>
      </c>
    </row>
    <row r="1306" spans="3:3" x14ac:dyDescent="0.4">
      <c r="C1306">
        <v>0.12182999999999999</v>
      </c>
    </row>
    <row r="1307" spans="3:3" x14ac:dyDescent="0.4">
      <c r="C1307">
        <v>0.12346</v>
      </c>
    </row>
    <row r="1308" spans="3:3" x14ac:dyDescent="0.4">
      <c r="C1308">
        <v>0.12268</v>
      </c>
    </row>
    <row r="1309" spans="3:3" x14ac:dyDescent="0.4">
      <c r="C1309">
        <v>0.12171999999999999</v>
      </c>
    </row>
    <row r="1310" spans="3:3" x14ac:dyDescent="0.4">
      <c r="C1310">
        <v>0.12274</v>
      </c>
    </row>
    <row r="1311" spans="3:3" x14ac:dyDescent="0.4">
      <c r="C1311">
        <v>0.12207999999999999</v>
      </c>
    </row>
    <row r="1312" spans="3:3" x14ac:dyDescent="0.4">
      <c r="C1312">
        <v>0.12329</v>
      </c>
    </row>
    <row r="1313" spans="3:3" x14ac:dyDescent="0.4">
      <c r="C1313">
        <v>0.12152</v>
      </c>
    </row>
    <row r="1314" spans="3:3" x14ac:dyDescent="0.4">
      <c r="C1314">
        <v>0.12238</v>
      </c>
    </row>
    <row r="1315" spans="3:3" x14ac:dyDescent="0.4">
      <c r="C1315">
        <v>0.12225999999999999</v>
      </c>
    </row>
    <row r="1316" spans="3:3" x14ac:dyDescent="0.4">
      <c r="C1316">
        <v>0.12248000000000001</v>
      </c>
    </row>
    <row r="1317" spans="3:3" x14ac:dyDescent="0.4">
      <c r="C1317">
        <v>0.12255000000000001</v>
      </c>
    </row>
    <row r="1318" spans="3:3" x14ac:dyDescent="0.4">
      <c r="C1318">
        <v>0.12232</v>
      </c>
    </row>
    <row r="1319" spans="3:3" x14ac:dyDescent="0.4">
      <c r="C1319">
        <v>0.12212000000000001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Data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Decarolis</dc:creator>
  <cp:lastModifiedBy>Donato Decarolis</cp:lastModifiedBy>
  <dcterms:created xsi:type="dcterms:W3CDTF">2019-08-06T09:54:28Z</dcterms:created>
  <dcterms:modified xsi:type="dcterms:W3CDTF">2021-01-21T15:18:55Z</dcterms:modified>
</cp:coreProperties>
</file>