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3640" yWindow="3720" windowWidth="51200" windowHeight="28300" tabRatio="600" firstSheet="0" activeTab="0" autoFilterDateGrouping="1"/>
  </bookViews>
  <sheets>
    <sheet name="需要" sheetId="1" state="visible" r:id="rId1"/>
    <sheet name="在庫シミュレーション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/m/d"/>
  </numFmts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logopt</author>
  </authors>
  <commentList>
    <comment ref="A1" authorId="0" shapeId="0">
      <text>
        <t>日付（自動生成されたもの）</t>
      </text>
    </comment>
    <comment ref="B1" authorId="0" shapeId="0">
      <text>
        <t>日毎の需要量を入力</t>
      </text>
    </comment>
    <comment ref="C1" authorId="0" shapeId="0">
      <text>
        <t>付加的な特徴量を表す数値を入力</t>
      </text>
    </comment>
    <comment ref="D1" authorId="0" shapeId="0">
      <text>
        <t>予測値（出力）</t>
      </text>
    </comment>
    <comment ref="E1" authorId="0" shapeId="0">
      <text>
        <t>予測誤差（自動計算）</t>
      </text>
    </comment>
  </commentList>
</comments>
</file>

<file path=xl/comments/comment2.xml><?xml version="1.0" encoding="utf-8"?>
<comments xmlns="http://schemas.openxmlformats.org/spreadsheetml/2006/main">
  <authors>
    <author>logopt</author>
  </authors>
  <commentList>
    <comment ref="A1" authorId="0" shapeId="0">
      <text>
        <t>日付（自動生成）</t>
      </text>
    </comment>
    <comment ref="B1" authorId="0" shapeId="0">
      <text>
        <t>日毎の需要量</t>
      </text>
    </comment>
    <comment ref="C1" authorId="0" shapeId="0">
      <text>
        <t>予測値</t>
      </text>
    </comment>
    <comment ref="D1" authorId="0" shapeId="0">
      <text>
        <t>予測誤差（自動計算）</t>
      </text>
    </comment>
    <comment ref="E1" authorId="0" shapeId="0">
      <text>
        <t>累積誤差（発注間隔の間に累積された誤差量）</t>
      </text>
    </comment>
    <comment ref="F1" authorId="0" shapeId="0">
      <text>
        <t>発注量（最適化の結果）</t>
      </text>
    </comment>
    <comment ref="G1" authorId="0" shapeId="0">
      <text>
        <t>補正発注量（累積誤差を加味した発注量）</t>
      </text>
    </comment>
    <comment ref="H1" authorId="0" shapeId="0">
      <text>
        <t>在庫量（自動計算）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tabSelected="1" workbookViewId="0">
      <selection activeCell="L12" sqref="L12"/>
    </sheetView>
  </sheetViews>
  <sheetFormatPr baseColWidth="10" defaultColWidth="8.83203125" defaultRowHeight="14"/>
  <cols>
    <col width="15" customWidth="1" min="1" max="1"/>
  </cols>
  <sheetData>
    <row r="1">
      <c r="A1" t="inlineStr">
        <is>
          <t>日付</t>
        </is>
      </c>
      <c r="B1" t="inlineStr">
        <is>
          <t>需要量</t>
        </is>
      </c>
      <c r="C1" t="inlineStr">
        <is>
          <t>特徴0</t>
        </is>
      </c>
      <c r="D1" t="inlineStr">
        <is>
          <t>予測</t>
        </is>
      </c>
      <c r="E1" t="inlineStr">
        <is>
          <t>誤差</t>
        </is>
      </c>
    </row>
    <row r="2">
      <c r="A2" s="1" t="n">
        <v>44228</v>
      </c>
      <c r="B2" t="n">
        <v>120</v>
      </c>
      <c r="C2" t="inlineStr">
        <is>
          <t>セール</t>
        </is>
      </c>
      <c r="D2" t="n">
        <v>124.4404943377485</v>
      </c>
      <c r="E2">
        <f>B2-D2</f>
        <v/>
      </c>
    </row>
    <row r="3">
      <c r="A3" s="1" t="n">
        <v>44229</v>
      </c>
      <c r="B3" t="n">
        <v>80</v>
      </c>
      <c r="D3" t="n">
        <v>97.59325047253789</v>
      </c>
      <c r="E3">
        <f>B3-D3</f>
        <v/>
      </c>
    </row>
    <row r="4">
      <c r="A4" s="1" t="n">
        <v>44230</v>
      </c>
      <c r="B4" t="n">
        <v>100</v>
      </c>
      <c r="D4" t="n">
        <v>97.59325047253789</v>
      </c>
      <c r="E4">
        <f>B4-D4</f>
        <v/>
      </c>
    </row>
    <row r="5">
      <c r="A5" s="1" t="n">
        <v>44231</v>
      </c>
      <c r="B5" t="n">
        <v>90</v>
      </c>
      <c r="D5" t="n">
        <v>97.59325047253789</v>
      </c>
      <c r="E5">
        <f>B5-D5</f>
        <v/>
      </c>
    </row>
    <row r="6">
      <c r="A6" s="1" t="n">
        <v>44232</v>
      </c>
      <c r="B6" t="n">
        <v>110</v>
      </c>
      <c r="D6" t="n">
        <v>97.59325047253789</v>
      </c>
      <c r="E6">
        <f>B6-D6</f>
        <v/>
      </c>
    </row>
    <row r="7">
      <c r="A7" s="1" t="n">
        <v>44233</v>
      </c>
      <c r="B7" t="n">
        <v>100</v>
      </c>
      <c r="D7" t="n">
        <v>97.59325047253789</v>
      </c>
      <c r="E7">
        <f>B7-D7</f>
        <v/>
      </c>
    </row>
    <row r="8">
      <c r="A8" s="1" t="n">
        <v>44234</v>
      </c>
      <c r="B8" t="n">
        <v>110</v>
      </c>
      <c r="D8" t="n">
        <v>97.59325047253789</v>
      </c>
      <c r="E8">
        <f>B8-D8</f>
        <v/>
      </c>
    </row>
    <row r="9">
      <c r="A9" s="1" t="n">
        <v>44235</v>
      </c>
      <c r="B9" t="n">
        <v>140</v>
      </c>
      <c r="C9" t="inlineStr">
        <is>
          <t>特別日</t>
        </is>
      </c>
      <c r="D9" t="n">
        <v>134.1118981645617</v>
      </c>
      <c r="E9">
        <f>B9-D9</f>
        <v/>
      </c>
    </row>
    <row r="10">
      <c r="A10" s="1" t="n">
        <v>44236</v>
      </c>
      <c r="B10" t="n">
        <v>100</v>
      </c>
      <c r="D10" t="n">
        <v>107.2646542993511</v>
      </c>
      <c r="E10">
        <f>B10-D10</f>
        <v/>
      </c>
    </row>
    <row r="11">
      <c r="A11" s="1" t="n">
        <v>44237</v>
      </c>
      <c r="B11" t="n">
        <v>120</v>
      </c>
      <c r="D11" t="n">
        <v>107.2646542993511</v>
      </c>
      <c r="E11">
        <f>B11-D11</f>
        <v/>
      </c>
    </row>
    <row r="12">
      <c r="A12" s="1" t="n">
        <v>44238</v>
      </c>
      <c r="B12" t="n">
        <v>130</v>
      </c>
      <c r="C12" t="inlineStr">
        <is>
          <t>セール</t>
        </is>
      </c>
      <c r="D12" t="n">
        <v>134.1118981645617</v>
      </c>
      <c r="E12">
        <f>B12-D12</f>
        <v/>
      </c>
    </row>
    <row r="13">
      <c r="A13" s="1" t="n">
        <v>44239</v>
      </c>
      <c r="B13" t="n">
        <v>100</v>
      </c>
      <c r="D13" t="n">
        <v>107.2646542993511</v>
      </c>
      <c r="E13">
        <f>B13-D13</f>
        <v/>
      </c>
    </row>
    <row r="14">
      <c r="A14" s="1" t="n">
        <v>44240</v>
      </c>
      <c r="B14" t="n">
        <v>105</v>
      </c>
      <c r="D14" t="n">
        <v>107.2646542993511</v>
      </c>
      <c r="E14">
        <f>B14-D14</f>
        <v/>
      </c>
    </row>
    <row r="15">
      <c r="A15" s="1" t="n">
        <v>44241</v>
      </c>
      <c r="B15" t="n">
        <v>110</v>
      </c>
      <c r="D15" t="n">
        <v>107.2646542993511</v>
      </c>
      <c r="E15">
        <f>B15-D15</f>
        <v/>
      </c>
    </row>
    <row r="16">
      <c r="A16" s="1" t="n">
        <v>44242</v>
      </c>
      <c r="B16" t="n">
        <v>140</v>
      </c>
      <c r="C16" t="inlineStr">
        <is>
          <t>特別日</t>
        </is>
      </c>
      <c r="D16" t="n">
        <v>134.1118981645617</v>
      </c>
      <c r="E16">
        <f>B16-D16</f>
        <v/>
      </c>
    </row>
    <row r="17">
      <c r="A17" s="1" t="n">
        <v>44243</v>
      </c>
      <c r="B17" t="n">
        <v>120</v>
      </c>
      <c r="D17" t="n">
        <v>107.2646542993511</v>
      </c>
      <c r="E17">
        <f>B17-D17</f>
        <v/>
      </c>
    </row>
    <row r="18">
      <c r="A18" s="1" t="n">
        <v>44244</v>
      </c>
      <c r="B18" t="n">
        <v>115</v>
      </c>
      <c r="D18" t="n">
        <v>107.2646542993511</v>
      </c>
      <c r="E18">
        <f>B18-D18</f>
        <v/>
      </c>
    </row>
    <row r="19">
      <c r="A19" s="1" t="n">
        <v>44245</v>
      </c>
      <c r="B19" t="n">
        <v>118</v>
      </c>
      <c r="D19" t="n">
        <v>107.2646542993511</v>
      </c>
      <c r="E19">
        <f>B19-D19</f>
        <v/>
      </c>
    </row>
    <row r="20">
      <c r="A20" s="1" t="n">
        <v>44246</v>
      </c>
      <c r="B20" t="n">
        <v>136</v>
      </c>
      <c r="C20" t="inlineStr">
        <is>
          <t>セール</t>
        </is>
      </c>
      <c r="D20" t="n">
        <v>134.1118981645617</v>
      </c>
      <c r="E20">
        <f>B20-D20</f>
        <v/>
      </c>
    </row>
    <row r="21">
      <c r="A21" s="1" t="n">
        <v>44247</v>
      </c>
      <c r="B21" t="n">
        <v>100</v>
      </c>
      <c r="D21" t="n">
        <v>107.2646542993511</v>
      </c>
      <c r="E21">
        <f>B21-D21</f>
        <v/>
      </c>
    </row>
    <row r="22">
      <c r="A22" s="1" t="n">
        <v>44248</v>
      </c>
      <c r="B22" t="n">
        <v>98</v>
      </c>
      <c r="D22" t="n">
        <v>107.2646542993511</v>
      </c>
      <c r="E22">
        <f>B22-D22</f>
        <v/>
      </c>
    </row>
    <row r="23">
      <c r="A23" s="1" t="n">
        <v>44249</v>
      </c>
      <c r="B23" t="n">
        <v>95</v>
      </c>
      <c r="D23" t="n">
        <v>107.2646542993511</v>
      </c>
      <c r="E23">
        <f>B23-D23</f>
        <v/>
      </c>
    </row>
    <row r="24">
      <c r="A24" s="1" t="n">
        <v>44250</v>
      </c>
      <c r="B24" t="n">
        <v>99</v>
      </c>
      <c r="D24" t="n">
        <v>107.2646542993511</v>
      </c>
      <c r="E24">
        <f>B24-D24</f>
        <v/>
      </c>
    </row>
    <row r="25">
      <c r="A25" s="1" t="n">
        <v>44251</v>
      </c>
      <c r="B25" t="n">
        <v>129</v>
      </c>
      <c r="C25" t="inlineStr">
        <is>
          <t>セール</t>
        </is>
      </c>
      <c r="D25" t="n">
        <v>134.1118981645617</v>
      </c>
      <c r="E25">
        <f>B25-D25</f>
        <v/>
      </c>
    </row>
    <row r="26">
      <c r="A26" s="1" t="n">
        <v>44252</v>
      </c>
      <c r="B26" t="n">
        <v>110</v>
      </c>
      <c r="D26" t="n">
        <v>107.2646542993511</v>
      </c>
      <c r="E26">
        <f>B26-D26</f>
        <v/>
      </c>
    </row>
    <row r="27">
      <c r="A27" s="1" t="n">
        <v>44253</v>
      </c>
      <c r="B27" t="n">
        <v>108</v>
      </c>
      <c r="D27" t="n">
        <v>107.2646542993511</v>
      </c>
      <c r="E27">
        <f>B27-D27</f>
        <v/>
      </c>
    </row>
    <row r="28">
      <c r="A28" s="1" t="n">
        <v>44254</v>
      </c>
      <c r="B28" t="n">
        <v>107</v>
      </c>
      <c r="D28" t="n">
        <v>107.2646542993511</v>
      </c>
      <c r="E28">
        <f>B28-D28</f>
        <v/>
      </c>
    </row>
    <row r="29">
      <c r="A29" s="1" t="n">
        <v>44255</v>
      </c>
      <c r="B29" t="n">
        <v>106</v>
      </c>
      <c r="D29" t="n">
        <v>107.2646542993511</v>
      </c>
      <c r="E29">
        <f>B29-D29</f>
        <v/>
      </c>
    </row>
    <row r="30">
      <c r="A30" s="1" t="n">
        <v>44256</v>
      </c>
      <c r="B30" t="n">
        <v>142</v>
      </c>
      <c r="C30" t="inlineStr">
        <is>
          <t>セール</t>
        </is>
      </c>
      <c r="D30" t="n">
        <v>134.1118981645617</v>
      </c>
      <c r="E30">
        <f>B30-D30</f>
        <v/>
      </c>
    </row>
    <row r="31">
      <c r="A31" s="1" t="n">
        <v>44257</v>
      </c>
      <c r="B31" t="n">
        <v>130</v>
      </c>
      <c r="C31" t="inlineStr">
        <is>
          <t>特別日</t>
        </is>
      </c>
      <c r="D31" t="n">
        <v>134.1118981645617</v>
      </c>
      <c r="E31">
        <f>B31-D31</f>
        <v/>
      </c>
    </row>
    <row r="32">
      <c r="A32" s="1" t="n">
        <v>44258</v>
      </c>
      <c r="D32" t="n">
        <v>107.2646542993511</v>
      </c>
      <c r="E32">
        <f>B32-D32</f>
        <v/>
      </c>
    </row>
    <row r="33">
      <c r="A33" s="1" t="n">
        <v>44259</v>
      </c>
      <c r="D33" t="n">
        <v>107.2646542993511</v>
      </c>
      <c r="E33">
        <f>B33-D33</f>
        <v/>
      </c>
    </row>
    <row r="34">
      <c r="A34" s="1" t="n">
        <v>44260</v>
      </c>
      <c r="D34" t="n">
        <v>107.2646542993511</v>
      </c>
      <c r="E34">
        <f>B34-D34</f>
        <v/>
      </c>
    </row>
    <row r="35">
      <c r="A35" s="1" t="n">
        <v>44261</v>
      </c>
      <c r="D35" t="n">
        <v>107.2646542993511</v>
      </c>
      <c r="E35">
        <f>B35-D35</f>
        <v/>
      </c>
    </row>
    <row r="36">
      <c r="A36" s="1" t="n">
        <v>44262</v>
      </c>
      <c r="D36" t="n">
        <v>107.2646542993511</v>
      </c>
      <c r="E36">
        <f>B36-D36</f>
        <v/>
      </c>
    </row>
    <row r="37">
      <c r="A37" s="1" t="n">
        <v>44263</v>
      </c>
      <c r="C37" t="inlineStr">
        <is>
          <t>セール</t>
        </is>
      </c>
      <c r="D37" t="n">
        <v>134.1118981645617</v>
      </c>
      <c r="E37">
        <f>B37-D37</f>
        <v/>
      </c>
    </row>
    <row r="38">
      <c r="A38" s="1" t="n">
        <v>44264</v>
      </c>
      <c r="C38" t="inlineStr">
        <is>
          <t>特別日</t>
        </is>
      </c>
      <c r="D38" t="n">
        <v>134.1118981645617</v>
      </c>
      <c r="E38">
        <f>B38-D38</f>
        <v/>
      </c>
    </row>
    <row r="39">
      <c r="A39" s="1" t="n">
        <v>44265</v>
      </c>
      <c r="D39" t="n">
        <v>107.2646542993511</v>
      </c>
      <c r="E39">
        <f>B39-D39</f>
        <v/>
      </c>
    </row>
    <row r="40">
      <c r="A40" s="1" t="n">
        <v>44266</v>
      </c>
      <c r="D40" t="n">
        <v>107.2646542993511</v>
      </c>
      <c r="E40">
        <f>B40-D40</f>
        <v/>
      </c>
    </row>
    <row r="41">
      <c r="A41" s="1" t="n">
        <v>44267</v>
      </c>
      <c r="C41" t="inlineStr">
        <is>
          <t>セール</t>
        </is>
      </c>
      <c r="D41" t="n">
        <v>134.1118981645617</v>
      </c>
      <c r="E41">
        <f>B41-D41</f>
        <v/>
      </c>
    </row>
  </sheetData>
  <dataValidations count="3">
    <dataValidation sqref="A2:A1048576" showErrorMessage="1" showInputMessage="1" allowBlank="0" type="date"/>
    <dataValidation sqref="B42:B1048576" showErrorMessage="1" showInputMessage="1" allowBlank="0" type="decimal"/>
    <dataValidation sqref="C42:C1048576" showErrorMessage="1" showInputMessage="1" allowBlank="0" type="whole" operator="greaterThanOrEqual">
      <formula1>0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t="inlineStr">
        <is>
          <t>日付</t>
        </is>
      </c>
      <c r="B1" t="inlineStr">
        <is>
          <t>需要量</t>
        </is>
      </c>
      <c r="C1" t="inlineStr">
        <is>
          <t>予測</t>
        </is>
      </c>
      <c r="D1" t="inlineStr">
        <is>
          <t>誤差</t>
        </is>
      </c>
      <c r="E1" t="inlineStr">
        <is>
          <t>累積誤差</t>
        </is>
      </c>
      <c r="F1" t="inlineStr">
        <is>
          <t>発注量</t>
        </is>
      </c>
      <c r="G1" t="inlineStr">
        <is>
          <t>補正発注量</t>
        </is>
      </c>
      <c r="H1" t="inlineStr">
        <is>
          <t>在庫量</t>
        </is>
      </c>
    </row>
    <row r="2">
      <c r="A2" s="2" t="n">
        <v>44252</v>
      </c>
      <c r="B2" t="n">
        <v>110</v>
      </c>
      <c r="C2" t="n">
        <v>107.2646542993511</v>
      </c>
      <c r="D2">
        <f>B2-C2</f>
        <v/>
      </c>
      <c r="E2">
        <f>D2</f>
        <v/>
      </c>
      <c r="F2" t="n">
        <v>107.2646542993511</v>
      </c>
      <c r="G2">
        <f>F2</f>
        <v/>
      </c>
      <c r="H2">
        <f> 7.7838998642533905 +G2-B2</f>
        <v/>
      </c>
    </row>
    <row r="3">
      <c r="A3" s="2" t="n">
        <v>44253</v>
      </c>
      <c r="B3" t="n">
        <v>108</v>
      </c>
      <c r="C3" t="n">
        <v>107.2646542993511</v>
      </c>
      <c r="D3">
        <f>B3-C3</f>
        <v/>
      </c>
      <c r="E3">
        <f>IF(F3&gt;0, IF(G3&gt;=0,D3, G3+D3), E2+D3)</f>
        <v/>
      </c>
      <c r="F3" t="n">
        <v>107.2646542993511</v>
      </c>
      <c r="G3">
        <f>IF(F3&gt;0, MAX(F3+E2,0),0)</f>
        <v/>
      </c>
      <c r="H3">
        <f> H2+G3-B3</f>
        <v/>
      </c>
    </row>
    <row r="4">
      <c r="A4" s="2" t="n">
        <v>44254</v>
      </c>
      <c r="B4" t="n">
        <v>107</v>
      </c>
      <c r="C4" t="n">
        <v>107.2646542993511</v>
      </c>
      <c r="D4">
        <f>B4-C4</f>
        <v/>
      </c>
      <c r="E4">
        <f>IF(F4&gt;0, IF(G4&gt;=0,D4, G4+D4), E3+D4)</f>
        <v/>
      </c>
      <c r="F4" t="n">
        <v>107.2646542993511</v>
      </c>
      <c r="G4">
        <f>IF(F4&gt;0, MAX(F4+E3,0),0)</f>
        <v/>
      </c>
      <c r="H4">
        <f> H3+G4-B4</f>
        <v/>
      </c>
    </row>
    <row r="5">
      <c r="A5" s="2" t="n">
        <v>44255</v>
      </c>
      <c r="B5" t="n">
        <v>106</v>
      </c>
      <c r="C5" t="n">
        <v>107.2646542993511</v>
      </c>
      <c r="D5">
        <f>B5-C5</f>
        <v/>
      </c>
      <c r="E5">
        <f>IF(F5&gt;0, IF(G5&gt;=0,D5, G5+D5), E4+D5)</f>
        <v/>
      </c>
      <c r="F5" t="n">
        <v>107.2646542993511</v>
      </c>
      <c r="G5">
        <f>IF(F5&gt;0, MAX(F5+E4,0),0)</f>
        <v/>
      </c>
      <c r="H5">
        <f> H4+G5-B5</f>
        <v/>
      </c>
    </row>
    <row r="6">
      <c r="A6" s="2" t="n">
        <v>44256</v>
      </c>
      <c r="B6" t="n">
        <v>142</v>
      </c>
      <c r="C6" t="n">
        <v>134.1118981645617</v>
      </c>
      <c r="D6">
        <f>B6-C6</f>
        <v/>
      </c>
      <c r="E6">
        <f>IF(F6&gt;0, IF(G6&gt;=0,D6, G6+D6), E5+D6)</f>
        <v/>
      </c>
      <c r="F6" t="n">
        <v>134.1118981645617</v>
      </c>
      <c r="G6">
        <f>IF(F6&gt;0, MAX(F6+E5,0),0)</f>
        <v/>
      </c>
      <c r="H6">
        <f> H5+G6-B6</f>
        <v/>
      </c>
    </row>
    <row r="7">
      <c r="A7" s="2" t="n">
        <v>44257</v>
      </c>
      <c r="B7" t="n">
        <v>130</v>
      </c>
      <c r="C7" t="n">
        <v>134.1118981645617</v>
      </c>
      <c r="D7">
        <f>B7-C7</f>
        <v/>
      </c>
      <c r="E7">
        <f>IF(F7&gt;0, IF(G7&gt;=0,D7, G7+D7), E6+D7)</f>
        <v/>
      </c>
      <c r="F7" t="n">
        <v>134.1118981645617</v>
      </c>
      <c r="G7">
        <f>IF(F7&gt;0, MAX(F7+E6,0),0)</f>
        <v/>
      </c>
      <c r="H7">
        <f> H6+G7-B7</f>
        <v/>
      </c>
    </row>
    <row r="8">
      <c r="A8" s="2" t="n">
        <v>44258</v>
      </c>
      <c r="B8" t="n">
        <v>0</v>
      </c>
      <c r="C8" t="n">
        <v>107.2646542993511</v>
      </c>
      <c r="D8">
        <f>B8-C8</f>
        <v/>
      </c>
      <c r="E8">
        <f>IF(F8&gt;0, IF(G8&gt;=0,D8, G8+D8), E7+D8)</f>
        <v/>
      </c>
      <c r="F8" t="n">
        <v>107.2646542993511</v>
      </c>
      <c r="G8">
        <f>IF(F8&gt;0, MAX(F8+E7,0),0)</f>
        <v/>
      </c>
      <c r="H8">
        <f> H7+G8-B8</f>
        <v/>
      </c>
    </row>
    <row r="9">
      <c r="A9" s="2" t="n">
        <v>44259</v>
      </c>
      <c r="B9" t="n">
        <v>0</v>
      </c>
      <c r="C9" t="n">
        <v>107.2646542993511</v>
      </c>
      <c r="D9">
        <f>B9-C9</f>
        <v/>
      </c>
      <c r="E9">
        <f>IF(F9&gt;0, IF(G9&gt;=0,D9, G9+D9), E8+D9)</f>
        <v/>
      </c>
      <c r="F9" t="n">
        <v>107.2646542993511</v>
      </c>
      <c r="G9">
        <f>IF(F9&gt;0, MAX(F9+E8,0),0)</f>
        <v/>
      </c>
      <c r="H9">
        <f> H8+G9-B9</f>
        <v/>
      </c>
    </row>
    <row r="10">
      <c r="A10" s="2" t="n">
        <v>44260</v>
      </c>
      <c r="B10" t="n">
        <v>0</v>
      </c>
      <c r="C10" t="n">
        <v>107.2646542993511</v>
      </c>
      <c r="D10">
        <f>B10-C10</f>
        <v/>
      </c>
      <c r="E10">
        <f>IF(F10&gt;0, IF(G10&gt;=0,D10, G10+D10), E9+D10)</f>
        <v/>
      </c>
      <c r="F10" t="n">
        <v>107.2646542993511</v>
      </c>
      <c r="G10">
        <f>IF(F10&gt;0, MAX(F10+E9,0),0)</f>
        <v/>
      </c>
      <c r="H10">
        <f> H9+G10-B10</f>
        <v/>
      </c>
    </row>
    <row r="11">
      <c r="A11" s="2" t="n">
        <v>44261</v>
      </c>
      <c r="B11" t="n">
        <v>0</v>
      </c>
      <c r="C11" t="n">
        <v>107.2646542993511</v>
      </c>
      <c r="D11">
        <f>B11-C11</f>
        <v/>
      </c>
      <c r="E11">
        <f>IF(F11&gt;0, IF(G11&gt;=0,D11, G11+D11), E10+D11)</f>
        <v/>
      </c>
      <c r="F11" t="n">
        <v>107.2646542993511</v>
      </c>
      <c r="G11">
        <f>IF(F11&gt;0, MAX(F11+E10,0),0)</f>
        <v/>
      </c>
      <c r="H11">
        <f> H10+G11-B11</f>
        <v/>
      </c>
    </row>
    <row r="12">
      <c r="A12" s="2" t="n">
        <v>44262</v>
      </c>
      <c r="B12" t="n">
        <v>0</v>
      </c>
      <c r="C12" t="n">
        <v>107.2646542993511</v>
      </c>
      <c r="D12">
        <f>B12-C12</f>
        <v/>
      </c>
      <c r="E12">
        <f>IF(F12&gt;0, IF(G12&gt;=0,D12, G12+D12), E11+D12)</f>
        <v/>
      </c>
      <c r="F12" t="n">
        <v>107.2646542993511</v>
      </c>
      <c r="G12">
        <f>IF(F12&gt;0, MAX(F12+E11,0),0)</f>
        <v/>
      </c>
      <c r="H12">
        <f> H11+G12-B12</f>
        <v/>
      </c>
    </row>
    <row r="13">
      <c r="A13" s="2" t="n">
        <v>44263</v>
      </c>
      <c r="B13" t="n">
        <v>0</v>
      </c>
      <c r="C13" t="n">
        <v>134.1118981645617</v>
      </c>
      <c r="D13">
        <f>B13-C13</f>
        <v/>
      </c>
      <c r="E13">
        <f>IF(F13&gt;0, IF(G13&gt;=0,D13, G13+D13), E12+D13)</f>
        <v/>
      </c>
      <c r="F13" t="n">
        <v>134.1118981645617</v>
      </c>
      <c r="G13">
        <f>IF(F13&gt;0, MAX(F13+E12,0),0)</f>
        <v/>
      </c>
      <c r="H13">
        <f> H12+G13-B13</f>
        <v/>
      </c>
    </row>
    <row r="14">
      <c r="A14" s="2" t="n">
        <v>44264</v>
      </c>
      <c r="B14" t="n">
        <v>0</v>
      </c>
      <c r="C14" t="n">
        <v>134.1118981645617</v>
      </c>
      <c r="D14">
        <f>B14-C14</f>
        <v/>
      </c>
      <c r="E14">
        <f>IF(F14&gt;0, IF(G14&gt;=0,D14, G14+D14), E13+D14)</f>
        <v/>
      </c>
      <c r="F14" t="n">
        <v>134.1118981645617</v>
      </c>
      <c r="G14">
        <f>IF(F14&gt;0, MAX(F14+E13,0),0)</f>
        <v/>
      </c>
      <c r="H14">
        <f> H13+G14-B14</f>
        <v/>
      </c>
    </row>
    <row r="15">
      <c r="A15" s="2" t="n">
        <v>44265</v>
      </c>
      <c r="B15" t="n">
        <v>0</v>
      </c>
      <c r="C15" t="n">
        <v>107.2646542993511</v>
      </c>
      <c r="D15">
        <f>B15-C15</f>
        <v/>
      </c>
      <c r="E15">
        <f>IF(F15&gt;0, IF(G15&gt;=0,D15, G15+D15), E14+D15)</f>
        <v/>
      </c>
      <c r="F15" t="n">
        <v>107.2646542993511</v>
      </c>
      <c r="G15">
        <f>IF(F15&gt;0, MAX(F15+E14,0),0)</f>
        <v/>
      </c>
      <c r="H15">
        <f> H14+G15-B15</f>
        <v/>
      </c>
    </row>
    <row r="16">
      <c r="A16" s="2" t="n">
        <v>44266</v>
      </c>
      <c r="B16" t="n">
        <v>0</v>
      </c>
      <c r="C16" t="n">
        <v>107.2646542993511</v>
      </c>
      <c r="D16">
        <f>B16-C16</f>
        <v/>
      </c>
      <c r="E16">
        <f>IF(F16&gt;0, IF(G16&gt;=0,D16, G16+D16), E15+D16)</f>
        <v/>
      </c>
      <c r="F16" t="n">
        <v>107.2646542993511</v>
      </c>
      <c r="G16">
        <f>IF(F16&gt;0, MAX(F16+E15,0),0)</f>
        <v/>
      </c>
      <c r="H16">
        <f> H15+G16-B16</f>
        <v/>
      </c>
    </row>
    <row r="17">
      <c r="A17" s="2" t="n">
        <v>44267</v>
      </c>
      <c r="B17" t="n">
        <v>0</v>
      </c>
      <c r="C17" t="n">
        <v>134.1118981645617</v>
      </c>
      <c r="D17">
        <f>B17-C17</f>
        <v/>
      </c>
      <c r="E17">
        <f>IF(F17&gt;0, IF(G17&gt;=0,D17, G17+D17), E16+D17)</f>
        <v/>
      </c>
      <c r="F17" t="n">
        <v>134.1118981645617</v>
      </c>
      <c r="G17">
        <f>IF(F17&gt;0, MAX(F17+E16,0),0)</f>
        <v/>
      </c>
      <c r="H17">
        <f> H16+G17-B17</f>
        <v/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2021-09-27T00:36:18Z</dcterms:created>
  <dcterms:modified xsi:type="dcterms:W3CDTF">2021-09-27T00:47:05Z</dcterms:modified>
  <cp:lastModifiedBy>KuboMikio</cp:lastModifiedBy>
</cp:coreProperties>
</file>