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\Desktop\"/>
    </mc:Choice>
  </mc:AlternateContent>
  <xr:revisionPtr revIDLastSave="0" documentId="8_{5A6F4C4B-BB45-4B13-A755-5BC13D057B3D}" xr6:coauthVersionLast="45" xr6:coauthVersionMax="45" xr10:uidLastSave="{00000000-0000-0000-0000-000000000000}"/>
  <bookViews>
    <workbookView xWindow="-108" yWindow="-108" windowWidth="23256" windowHeight="12576" xr2:uid="{7828E30C-6B6F-4695-B834-DBB07D605FDC}"/>
  </bookViews>
  <sheets>
    <sheet name="SUMM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8" i="1" l="1"/>
  <c r="K6" i="1"/>
  <c r="K5" i="1"/>
  <c r="K3" i="1"/>
  <c r="K2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</calcChain>
</file>

<file path=xl/sharedStrings.xml><?xml version="1.0" encoding="utf-8"?>
<sst xmlns="http://schemas.openxmlformats.org/spreadsheetml/2006/main" count="35" uniqueCount="34">
  <si>
    <t>Ticker:</t>
  </si>
  <si>
    <t>Buy Date:</t>
  </si>
  <si>
    <t>Buy Price:</t>
  </si>
  <si>
    <t>Sell Date:</t>
  </si>
  <si>
    <t>Sell Price:</t>
  </si>
  <si>
    <t>ADSK</t>
  </si>
  <si>
    <t>AKAM</t>
  </si>
  <si>
    <t>ATVI</t>
  </si>
  <si>
    <t>BIO</t>
  </si>
  <si>
    <t>COF</t>
  </si>
  <si>
    <t>CPRT</t>
  </si>
  <si>
    <t>CRM</t>
  </si>
  <si>
    <t>DFS</t>
  </si>
  <si>
    <t>FB</t>
  </si>
  <si>
    <t>FTNT</t>
  </si>
  <si>
    <t>IT</t>
  </si>
  <si>
    <t>KLAC</t>
  </si>
  <si>
    <t>LH</t>
  </si>
  <si>
    <t>LUV</t>
  </si>
  <si>
    <t>MNST</t>
  </si>
  <si>
    <t>MU</t>
  </si>
  <si>
    <t>ORLY</t>
  </si>
  <si>
    <t>TXT</t>
  </si>
  <si>
    <t>UAL</t>
  </si>
  <si>
    <t>VRSN</t>
  </si>
  <si>
    <t>Return:</t>
  </si>
  <si>
    <t>DayDiff:</t>
  </si>
  <si>
    <t>Sum Return:</t>
  </si>
  <si>
    <t>Avg. Return:</t>
  </si>
  <si>
    <t>Avg. DayDiff:</t>
  </si>
  <si>
    <t>Median DayDiff:</t>
  </si>
  <si>
    <t># of trades:</t>
  </si>
  <si>
    <t>Period:</t>
  </si>
  <si>
    <t>01/2010 - 07/2021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</si>
</sst>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;@"/>
    <numFmt numFmtId="169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Fill="1" applyBorder="1"/>
    <xf numFmtId="165" fontId="0" fillId="0" borderId="0" xfId="0" applyNumberFormat="1" applyFill="1" applyBorder="1"/>
    <xf numFmtId="0" fontId="3" fillId="0" borderId="0" xfId="0" applyFont="1" applyFill="1" applyBorder="1" applyAlignment="1">
      <alignment horizontal="center" vertical="center"/>
    </xf>
    <xf numFmtId="165" fontId="0" fillId="0" borderId="0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69" fontId="0" fillId="0" borderId="3" xfId="0" applyNumberFormat="1" applyFill="1" applyBorder="1" applyAlignment="1">
      <alignment horizontal="center" vertical="center"/>
    </xf>
    <xf numFmtId="169" fontId="0" fillId="0" borderId="1" xfId="0" applyNumberForma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1" applyNumberFormat="1" applyFont="1" applyFill="1" applyBorder="1" applyAlignment="1">
      <alignment horizontal="center" vertical="center"/>
    </xf>
    <xf numFmtId="10" fontId="2" fillId="0" borderId="0" xfId="0" applyNumberFormat="1" applyFont="1" applyAlignment="1">
      <alignment horizontal="left"/>
    </xf>
    <xf numFmtId="10" fontId="0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4" fillId="0" borderId="0" xfId="0" applyFont="1" applyAlignment="1">
      <alignment horizontal="right"/>
    </xf>
    <xf numFmtId="0" fontId="4" fillId="0" borderId="0" xfId="0" applyFont="1"/>
  </cellXfs>
  <cellStyles count="2">
    <cellStyle name="Normal" xfId="0" builtinId="0"/>
    <cellStyle name="Percent" xfId="1" builtinId="5"/>
  </cellStyles>
  <dxfs count="139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numFmt numFmtId="14" formatCode="0.00%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169" formatCode="0.0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/>
        <top style="thin">
          <color theme="1"/>
        </top>
        <bottom style="thin">
          <color theme="1"/>
        </bottom>
      </border>
    </dxf>
    <dxf>
      <numFmt numFmtId="169" formatCode="0.0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numFmt numFmtId="165" formatCode="yyyy\-mm\-dd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outline="0">
        <left style="thin">
          <color theme="1"/>
        </left>
        <right style="thin">
          <color theme="1"/>
        </right>
      </border>
    </dxf>
    <dxf>
      <numFmt numFmtId="165" formatCode="yyyy\-mm\-dd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outline="0">
        <right style="thin">
          <color theme="1"/>
        </right>
      </border>
    </dxf>
    <dxf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</dxf>
    <dxf>
      <border>
        <bottom style="medium">
          <color indexed="64"/>
        </bottom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548640</xdr:colOff>
      <xdr:row>11</xdr:row>
      <xdr:rowOff>175260</xdr:rowOff>
    </xdr:from>
    <xdr:to>
      <xdr:col>15</xdr:col>
      <xdr:colOff>168390</xdr:colOff>
      <xdr:row>26</xdr:row>
      <xdr:rowOff>128011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516B6FD-3AE5-4006-A26A-74C2BEA01A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44640" y="2194560"/>
          <a:ext cx="5372850" cy="269595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5D19EF-C1CE-48D0-A22D-B58C3D8C17E0}" name="Table1" displayName="Table1" ref="A1:G22" totalsRowShown="0" headerRowDxfId="135" dataDxfId="137" headerRowBorderDxfId="136">
  <autoFilter ref="A1:G22" xr:uid="{CDD6E557-4231-422D-A0D3-DA4669189875}"/>
  <tableColumns count="7">
    <tableColumn id="1" xr3:uid="{E29BD078-F05F-465F-BCFE-EF5517CF15D7}" name="Ticker:" dataDxfId="138"/>
    <tableColumn id="2" xr3:uid="{D4E10B26-68D3-41E3-AF46-E522D8E88D6E}" name="Buy Date:" dataDxfId="134"/>
    <tableColumn id="3" xr3:uid="{951C9707-3EF2-4C55-B729-7CD4DB747DB2}" name="Buy Price:" dataDxfId="132"/>
    <tableColumn id="4" xr3:uid="{03675E87-47C7-44EF-9F46-A7C02E4C9A4A}" name="Sell Date:" dataDxfId="133"/>
    <tableColumn id="5" xr3:uid="{336319BC-97D9-4A6C-93B1-FE133D7A32D6}" name="Sell Price:" dataDxfId="131"/>
    <tableColumn id="6" xr3:uid="{CA5DB1EA-0E10-450D-8ADE-1B9E79D0DC66}" name="Return:" dataDxfId="129" dataCellStyle="Percent">
      <calculatedColumnFormula>(Table1[[#This Row],[Sell Price:]]-Table1[[#This Row],[Buy Price:]])/Table1[[#This Row],[Buy Price:]]</calculatedColumnFormula>
    </tableColumn>
    <tableColumn id="7" xr3:uid="{14246314-5502-4D4C-A279-41C46277C36A}" name="DayDiff:" dataDxfId="130">
      <calculatedColumnFormula>Table1[[#This Row],[Sell Date:]]-Table1[[#This Row],[Buy Date:]]</calculatedColumnFormula>
    </tableColumn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D225F-ECCD-4B91-9EE7-6C0C98A44532}">
  <dimension ref="A1:K25"/>
  <sheetViews>
    <sheetView tabSelected="1" workbookViewId="0">
      <selection activeCell="I11" sqref="I11"/>
    </sheetView>
  </sheetViews>
  <sheetFormatPr defaultRowHeight="14.4" x14ac:dyDescent="0.3"/>
  <cols>
    <col min="1" max="1" width="11" bestFit="1" customWidth="1"/>
    <col min="2" max="2" width="13.5546875" bestFit="1" customWidth="1"/>
    <col min="3" max="3" width="13.77734375" bestFit="1" customWidth="1"/>
    <col min="4" max="4" width="13.21875" bestFit="1" customWidth="1"/>
    <col min="5" max="5" width="13.44140625" bestFit="1" customWidth="1"/>
    <col min="6" max="6" width="11.6640625" bestFit="1" customWidth="1"/>
    <col min="7" max="7" width="12.21875" bestFit="1" customWidth="1"/>
    <col min="10" max="10" width="14.33203125" bestFit="1" customWidth="1"/>
    <col min="11" max="11" width="16.21875" bestFit="1" customWidth="1"/>
  </cols>
  <sheetData>
    <row r="1" spans="1:11" ht="15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8" t="s">
        <v>25</v>
      </c>
      <c r="G1" s="8" t="s">
        <v>26</v>
      </c>
    </row>
    <row r="2" spans="1:11" x14ac:dyDescent="0.3">
      <c r="A2" s="3" t="s">
        <v>5</v>
      </c>
      <c r="B2" s="4">
        <v>43195</v>
      </c>
      <c r="C2" s="6">
        <v>128.67999267578119</v>
      </c>
      <c r="D2" s="4">
        <v>43234</v>
      </c>
      <c r="E2" s="6">
        <v>136.99000549316409</v>
      </c>
      <c r="F2" s="10">
        <f>(Table1[[#This Row],[Sell Price:]]-Table1[[#This Row],[Buy Price:]])/Table1[[#This Row],[Buy Price:]]</f>
        <v>6.4578903406690369E-2</v>
      </c>
      <c r="G2" s="9">
        <f>Table1[[#This Row],[Sell Date:]]-Table1[[#This Row],[Buy Date:]]</f>
        <v>39</v>
      </c>
      <c r="J2" s="15" t="s">
        <v>27</v>
      </c>
      <c r="K2" s="11">
        <f>SUM(Table1[Return:])</f>
        <v>1.4030586987927509</v>
      </c>
    </row>
    <row r="3" spans="1:11" x14ac:dyDescent="0.3">
      <c r="A3" s="3" t="s">
        <v>6</v>
      </c>
      <c r="B3" s="4">
        <v>43195</v>
      </c>
      <c r="C3" s="7">
        <v>71.169998168945313</v>
      </c>
      <c r="D3" s="4">
        <v>43228</v>
      </c>
      <c r="E3" s="7">
        <v>73.540000915527344</v>
      </c>
      <c r="F3" s="10">
        <f>(Table1[[#This Row],[Sell Price:]]-Table1[[#This Row],[Buy Price:]])/Table1[[#This Row],[Buy Price:]]</f>
        <v>3.3300587432306142E-2</v>
      </c>
      <c r="G3" s="9">
        <f>Table1[[#This Row],[Sell Date:]]-Table1[[#This Row],[Buy Date:]]</f>
        <v>33</v>
      </c>
      <c r="J3" s="15" t="s">
        <v>28</v>
      </c>
      <c r="K3" s="12">
        <f>AVERAGE(Table1[Return:])</f>
        <v>6.6812318990131001E-2</v>
      </c>
    </row>
    <row r="4" spans="1:11" x14ac:dyDescent="0.3">
      <c r="A4" s="3" t="s">
        <v>7</v>
      </c>
      <c r="B4" s="4">
        <v>44313</v>
      </c>
      <c r="C4" s="7">
        <v>94.510002136230469</v>
      </c>
      <c r="D4" s="4">
        <v>44337</v>
      </c>
      <c r="E4" s="7">
        <v>96.970001220703125</v>
      </c>
      <c r="F4" s="10">
        <f>(Table1[[#This Row],[Sell Price:]]-Table1[[#This Row],[Buy Price:]])/Table1[[#This Row],[Buy Price:]]</f>
        <v>2.6028981365662396E-2</v>
      </c>
      <c r="G4" s="9">
        <f>Table1[[#This Row],[Sell Date:]]-Table1[[#This Row],[Buy Date:]]</f>
        <v>24</v>
      </c>
      <c r="J4" s="15"/>
      <c r="K4" s="13"/>
    </row>
    <row r="5" spans="1:11" x14ac:dyDescent="0.3">
      <c r="A5" s="3" t="s">
        <v>8</v>
      </c>
      <c r="B5" s="4">
        <v>43998</v>
      </c>
      <c r="C5" s="7">
        <v>462.29998779296881</v>
      </c>
      <c r="D5" s="4">
        <v>44020</v>
      </c>
      <c r="E5" s="7">
        <v>469.8800048828125</v>
      </c>
      <c r="F5" s="10">
        <f>(Table1[[#This Row],[Sell Price:]]-Table1[[#This Row],[Buy Price:]])/Table1[[#This Row],[Buy Price:]]</f>
        <v>1.6396316872148053E-2</v>
      </c>
      <c r="G5" s="9">
        <f>Table1[[#This Row],[Sell Date:]]-Table1[[#This Row],[Buy Date:]]</f>
        <v>22</v>
      </c>
      <c r="J5" s="15" t="s">
        <v>29</v>
      </c>
      <c r="K5" s="14">
        <f>AVERAGE(Table1[DayDiff:])</f>
        <v>20.714285714285715</v>
      </c>
    </row>
    <row r="6" spans="1:11" x14ac:dyDescent="0.3">
      <c r="A6" s="3" t="s">
        <v>9</v>
      </c>
      <c r="B6" s="4">
        <v>43966</v>
      </c>
      <c r="C6" s="7">
        <v>58.130001068115227</v>
      </c>
      <c r="D6" s="4">
        <v>43979</v>
      </c>
      <c r="E6" s="7">
        <v>71.919998168945313</v>
      </c>
      <c r="F6" s="10">
        <f>(Table1[[#This Row],[Sell Price:]]-Table1[[#This Row],[Buy Price:]])/Table1[[#This Row],[Buy Price:]]</f>
        <v>0.23722685097960561</v>
      </c>
      <c r="G6" s="9">
        <f>Table1[[#This Row],[Sell Date:]]-Table1[[#This Row],[Buy Date:]]</f>
        <v>13</v>
      </c>
      <c r="J6" s="15" t="s">
        <v>30</v>
      </c>
      <c r="K6" s="13">
        <f>MEDIAN(Table1[DayDiff:])</f>
        <v>18</v>
      </c>
    </row>
    <row r="7" spans="1:11" x14ac:dyDescent="0.3">
      <c r="A7" s="3" t="s">
        <v>10</v>
      </c>
      <c r="B7" s="4">
        <v>41276</v>
      </c>
      <c r="C7" s="7">
        <v>15</v>
      </c>
      <c r="D7" s="4">
        <v>41288</v>
      </c>
      <c r="E7" s="7">
        <v>15.85000038146973</v>
      </c>
      <c r="F7" s="10">
        <f>(Table1[[#This Row],[Sell Price:]]-Table1[[#This Row],[Buy Price:]])/Table1[[#This Row],[Buy Price:]]</f>
        <v>5.6666692097982009E-2</v>
      </c>
      <c r="G7" s="9">
        <f>Table1[[#This Row],[Sell Date:]]-Table1[[#This Row],[Buy Date:]]</f>
        <v>12</v>
      </c>
      <c r="J7" s="16"/>
    </row>
    <row r="8" spans="1:11" x14ac:dyDescent="0.3">
      <c r="A8" s="3" t="s">
        <v>11</v>
      </c>
      <c r="B8" s="4">
        <v>41516</v>
      </c>
      <c r="C8" s="7">
        <v>47.669998168945313</v>
      </c>
      <c r="D8" s="4">
        <v>41520</v>
      </c>
      <c r="E8" s="7">
        <v>49.459999084472663</v>
      </c>
      <c r="F8" s="10">
        <f>(Table1[[#This Row],[Sell Price:]]-Table1[[#This Row],[Buy Price:]])/Table1[[#This Row],[Buy Price:]]</f>
        <v>3.7549842338644134E-2</v>
      </c>
      <c r="G8" s="9">
        <f>Table1[[#This Row],[Sell Date:]]-Table1[[#This Row],[Buy Date:]]</f>
        <v>4</v>
      </c>
      <c r="J8" s="15" t="s">
        <v>31</v>
      </c>
      <c r="K8" s="13">
        <f>COUNT(Table1[Return:])</f>
        <v>21</v>
      </c>
    </row>
    <row r="9" spans="1:11" x14ac:dyDescent="0.3">
      <c r="A9" s="3" t="s">
        <v>12</v>
      </c>
      <c r="B9" s="4">
        <v>44281</v>
      </c>
      <c r="C9" s="7">
        <v>97.529998779296875</v>
      </c>
      <c r="D9" s="4">
        <v>44295</v>
      </c>
      <c r="E9" s="7">
        <v>100.3199996948242</v>
      </c>
      <c r="F9" s="10">
        <f>(Table1[[#This Row],[Sell Price:]]-Table1[[#This Row],[Buy Price:]])/Table1[[#This Row],[Buy Price:]]</f>
        <v>2.8606592335153145E-2</v>
      </c>
      <c r="G9" s="9">
        <f>Table1[[#This Row],[Sell Date:]]-Table1[[#This Row],[Buy Date:]]</f>
        <v>14</v>
      </c>
      <c r="J9" s="16"/>
    </row>
    <row r="10" spans="1:11" x14ac:dyDescent="0.3">
      <c r="A10" s="3" t="s">
        <v>13</v>
      </c>
      <c r="B10" s="4">
        <v>44408</v>
      </c>
      <c r="C10" s="7">
        <v>255.82000732421881</v>
      </c>
      <c r="D10" s="4">
        <v>44411</v>
      </c>
      <c r="E10" s="7">
        <v>252.6499938964844</v>
      </c>
      <c r="F10" s="10">
        <f>(Table1[[#This Row],[Sell Price:]]-Table1[[#This Row],[Buy Price:]])/Table1[[#This Row],[Buy Price:]]</f>
        <v>-1.2391577425438898E-2</v>
      </c>
      <c r="G10" s="9">
        <f>Table1[[#This Row],[Sell Date:]]-Table1[[#This Row],[Buy Date:]]</f>
        <v>3</v>
      </c>
      <c r="J10" s="15" t="s">
        <v>32</v>
      </c>
      <c r="K10" t="s">
        <v>33</v>
      </c>
    </row>
    <row r="11" spans="1:11" x14ac:dyDescent="0.3">
      <c r="A11" s="3" t="s">
        <v>14</v>
      </c>
      <c r="B11" s="4">
        <v>40711</v>
      </c>
      <c r="C11" s="7">
        <v>23.370000839233398</v>
      </c>
      <c r="D11" s="4">
        <v>40721</v>
      </c>
      <c r="E11" s="7">
        <v>25.930000305175781</v>
      </c>
      <c r="F11" s="10">
        <f>(Table1[[#This Row],[Sell Price:]]-Table1[[#This Row],[Buy Price:]])/Table1[[#This Row],[Buy Price:]]</f>
        <v>0.10954212126705075</v>
      </c>
      <c r="G11" s="9">
        <f>Table1[[#This Row],[Sell Date:]]-Table1[[#This Row],[Buy Date:]]</f>
        <v>10</v>
      </c>
    </row>
    <row r="12" spans="1:11" x14ac:dyDescent="0.3">
      <c r="A12" s="3" t="s">
        <v>15</v>
      </c>
      <c r="B12" s="4">
        <v>41912</v>
      </c>
      <c r="C12" s="7">
        <v>73.839996337890625</v>
      </c>
      <c r="D12" s="4">
        <v>41934</v>
      </c>
      <c r="E12" s="7">
        <v>76.430000305175781</v>
      </c>
      <c r="F12" s="10">
        <f>(Table1[[#This Row],[Sell Price:]]-Table1[[#This Row],[Buy Price:]])/Table1[[#This Row],[Buy Price:]]</f>
        <v>3.5075895121030883E-2</v>
      </c>
      <c r="G12" s="9">
        <f>Table1[[#This Row],[Sell Date:]]-Table1[[#This Row],[Buy Date:]]</f>
        <v>22</v>
      </c>
    </row>
    <row r="13" spans="1:11" x14ac:dyDescent="0.3">
      <c r="A13" s="3" t="s">
        <v>16</v>
      </c>
      <c r="B13" s="4">
        <v>44134</v>
      </c>
      <c r="C13" s="7">
        <v>198.5</v>
      </c>
      <c r="D13" s="4">
        <v>44141</v>
      </c>
      <c r="E13" s="7">
        <v>228.8800048828125</v>
      </c>
      <c r="F13" s="10">
        <f>(Table1[[#This Row],[Sell Price:]]-Table1[[#This Row],[Buy Price:]])/Table1[[#This Row],[Buy Price:]]</f>
        <v>0.15304788354061713</v>
      </c>
      <c r="G13" s="9">
        <f>Table1[[#This Row],[Sell Date:]]-Table1[[#This Row],[Buy Date:]]</f>
        <v>7</v>
      </c>
    </row>
    <row r="14" spans="1:11" x14ac:dyDescent="0.3">
      <c r="A14" s="3" t="s">
        <v>17</v>
      </c>
      <c r="B14" s="4">
        <v>41337</v>
      </c>
      <c r="C14" s="7">
        <v>88.709999084472656</v>
      </c>
      <c r="D14" s="4">
        <v>41367</v>
      </c>
      <c r="E14" s="7">
        <v>92.80999755859375</v>
      </c>
      <c r="F14" s="10">
        <f>(Table1[[#This Row],[Sell Price:]]-Table1[[#This Row],[Buy Price:]])/Table1[[#This Row],[Buy Price:]]</f>
        <v>4.6217997028913695E-2</v>
      </c>
      <c r="G14" s="9">
        <f>Table1[[#This Row],[Sell Date:]]-Table1[[#This Row],[Buy Date:]]</f>
        <v>30</v>
      </c>
    </row>
    <row r="15" spans="1:11" x14ac:dyDescent="0.3">
      <c r="A15" s="3" t="s">
        <v>18</v>
      </c>
      <c r="B15" s="4">
        <v>44109</v>
      </c>
      <c r="C15" s="7">
        <v>39.159999847412109</v>
      </c>
      <c r="D15" s="4">
        <v>44127</v>
      </c>
      <c r="E15" s="7">
        <v>42.040000915527337</v>
      </c>
      <c r="F15" s="10">
        <f>(Table1[[#This Row],[Sell Price:]]-Table1[[#This Row],[Buy Price:]])/Table1[[#This Row],[Buy Price:]]</f>
        <v>7.3544460657232413E-2</v>
      </c>
      <c r="G15" s="9">
        <f>Table1[[#This Row],[Sell Date:]]-Table1[[#This Row],[Buy Date:]]</f>
        <v>18</v>
      </c>
    </row>
    <row r="16" spans="1:11" x14ac:dyDescent="0.3">
      <c r="A16" s="3" t="s">
        <v>19</v>
      </c>
      <c r="B16" s="4">
        <v>41831</v>
      </c>
      <c r="C16" s="7">
        <v>23.793333053588871</v>
      </c>
      <c r="D16" s="4">
        <v>41863</v>
      </c>
      <c r="E16" s="7">
        <v>23.406667709350589</v>
      </c>
      <c r="F16" s="10">
        <f>(Table1[[#This Row],[Sell Price:]]-Table1[[#This Row],[Buy Price:]])/Table1[[#This Row],[Buy Price:]]</f>
        <v>-1.6250995325766623E-2</v>
      </c>
      <c r="G16" s="9">
        <f>Table1[[#This Row],[Sell Date:]]-Table1[[#This Row],[Buy Date:]]</f>
        <v>32</v>
      </c>
    </row>
    <row r="17" spans="1:7" x14ac:dyDescent="0.3">
      <c r="A17" s="3" t="s">
        <v>20</v>
      </c>
      <c r="B17" s="4">
        <v>43195</v>
      </c>
      <c r="C17" s="7">
        <v>52.060001373291023</v>
      </c>
      <c r="D17" s="4">
        <v>43237</v>
      </c>
      <c r="E17" s="7">
        <v>56.009998321533203</v>
      </c>
      <c r="F17" s="10">
        <f>(Table1[[#This Row],[Sell Price:]]-Table1[[#This Row],[Buy Price:]])/Table1[[#This Row],[Buy Price:]]</f>
        <v>7.5873930926722857E-2</v>
      </c>
      <c r="G17" s="9">
        <f>Table1[[#This Row],[Sell Date:]]-Table1[[#This Row],[Buy Date:]]</f>
        <v>42</v>
      </c>
    </row>
    <row r="18" spans="1:7" x14ac:dyDescent="0.3">
      <c r="A18" s="3" t="s">
        <v>20</v>
      </c>
      <c r="B18" s="4">
        <v>43535</v>
      </c>
      <c r="C18" s="7">
        <v>38.909999847412109</v>
      </c>
      <c r="D18" s="4">
        <v>43546</v>
      </c>
      <c r="E18" s="7">
        <v>43.470001220703118</v>
      </c>
      <c r="F18" s="10">
        <f>(Table1[[#This Row],[Sell Price:]]-Table1[[#This Row],[Buy Price:]])/Table1[[#This Row],[Buy Price:]]</f>
        <v>0.117193559269425</v>
      </c>
      <c r="G18" s="9">
        <f>Table1[[#This Row],[Sell Date:]]-Table1[[#This Row],[Buy Date:]]</f>
        <v>11</v>
      </c>
    </row>
    <row r="19" spans="1:7" x14ac:dyDescent="0.3">
      <c r="A19" s="3" t="s">
        <v>21</v>
      </c>
      <c r="B19" s="4">
        <v>43035</v>
      </c>
      <c r="C19" s="7">
        <v>212.28999328613281</v>
      </c>
      <c r="D19" s="4">
        <v>43068</v>
      </c>
      <c r="E19" s="7">
        <v>227.49000549316409</v>
      </c>
      <c r="F19" s="10">
        <f>(Table1[[#This Row],[Sell Price:]]-Table1[[#This Row],[Buy Price:]])/Table1[[#This Row],[Buy Price:]]</f>
        <v>7.16002293454506E-2</v>
      </c>
      <c r="G19" s="9">
        <f>Table1[[#This Row],[Sell Date:]]-Table1[[#This Row],[Buy Date:]]</f>
        <v>33</v>
      </c>
    </row>
    <row r="20" spans="1:7" x14ac:dyDescent="0.3">
      <c r="A20" s="3" t="s">
        <v>22</v>
      </c>
      <c r="B20" s="4">
        <v>43536</v>
      </c>
      <c r="C20" s="7">
        <v>52.130001068115227</v>
      </c>
      <c r="D20" s="4">
        <v>43573</v>
      </c>
      <c r="E20" s="7">
        <v>54.380001068115227</v>
      </c>
      <c r="F20" s="10">
        <f>(Table1[[#This Row],[Sell Price:]]-Table1[[#This Row],[Buy Price:]])/Table1[[#This Row],[Buy Price:]]</f>
        <v>4.3161326566252253E-2</v>
      </c>
      <c r="G20" s="9">
        <f>Table1[[#This Row],[Sell Date:]]-Table1[[#This Row],[Buy Date:]]</f>
        <v>37</v>
      </c>
    </row>
    <row r="21" spans="1:7" x14ac:dyDescent="0.3">
      <c r="A21" s="3" t="s">
        <v>23</v>
      </c>
      <c r="B21" s="4">
        <v>43284</v>
      </c>
      <c r="C21" s="7">
        <v>69.779998779296875</v>
      </c>
      <c r="D21" s="4">
        <v>43300</v>
      </c>
      <c r="E21" s="7">
        <v>80</v>
      </c>
      <c r="F21" s="10">
        <f>(Table1[[#This Row],[Sell Price:]]-Table1[[#This Row],[Buy Price:]])/Table1[[#This Row],[Buy Price:]]</f>
        <v>0.14646032386769417</v>
      </c>
      <c r="G21" s="9">
        <f>Table1[[#This Row],[Sell Date:]]-Table1[[#This Row],[Buy Date:]]</f>
        <v>16</v>
      </c>
    </row>
    <row r="22" spans="1:7" x14ac:dyDescent="0.3">
      <c r="A22" s="3" t="s">
        <v>24</v>
      </c>
      <c r="B22" s="4">
        <v>43195</v>
      </c>
      <c r="C22" s="7">
        <v>119.0699996948242</v>
      </c>
      <c r="D22" s="4">
        <v>43208</v>
      </c>
      <c r="E22" s="7">
        <v>126.1699981689453</v>
      </c>
      <c r="F22" s="10">
        <f>(Table1[[#This Row],[Sell Price:]]-Table1[[#This Row],[Buy Price:]])/Table1[[#This Row],[Buy Price:]]</f>
        <v>5.9628777125374594E-2</v>
      </c>
      <c r="G22" s="9">
        <f>Table1[[#This Row],[Sell Date:]]-Table1[[#This Row],[Buy Date:]]</f>
        <v>13</v>
      </c>
    </row>
    <row r="23" spans="1:7" x14ac:dyDescent="0.3">
      <c r="B23" s="2"/>
      <c r="C23" s="1"/>
      <c r="D23" s="2"/>
      <c r="E23" s="1"/>
      <c r="F23" s="1"/>
    </row>
    <row r="24" spans="1:7" x14ac:dyDescent="0.3">
      <c r="B24" s="2"/>
      <c r="C24" s="1"/>
      <c r="D24" s="2"/>
      <c r="E24" s="1"/>
      <c r="F24" s="1"/>
    </row>
    <row r="25" spans="1:7" x14ac:dyDescent="0.3">
      <c r="B25" s="2"/>
      <c r="C25" s="1"/>
      <c r="D25" s="2"/>
      <c r="E25" s="1"/>
      <c r="F25" s="1"/>
    </row>
  </sheetData>
  <conditionalFormatting sqref="E2">
    <cfRule type="cellIs" dxfId="43" priority="44" operator="equal">
      <formula>100</formula>
    </cfRule>
  </conditionalFormatting>
  <conditionalFormatting sqref="C2">
    <cfRule type="cellIs" dxfId="42" priority="43" operator="equal">
      <formula>100</formula>
    </cfRule>
  </conditionalFormatting>
  <conditionalFormatting sqref="C3">
    <cfRule type="cellIs" dxfId="41" priority="42" operator="equal">
      <formula>100</formula>
    </cfRule>
  </conditionalFormatting>
  <conditionalFormatting sqref="E3">
    <cfRule type="cellIs" dxfId="40" priority="41" operator="equal">
      <formula>100</formula>
    </cfRule>
  </conditionalFormatting>
  <conditionalFormatting sqref="E4">
    <cfRule type="cellIs" dxfId="39" priority="40" operator="equal">
      <formula>100</formula>
    </cfRule>
  </conditionalFormatting>
  <conditionalFormatting sqref="C4">
    <cfRule type="cellIs" dxfId="38" priority="39" operator="equal">
      <formula>100</formula>
    </cfRule>
  </conditionalFormatting>
  <conditionalFormatting sqref="C5">
    <cfRule type="cellIs" dxfId="37" priority="38" operator="equal">
      <formula>100</formula>
    </cfRule>
  </conditionalFormatting>
  <conditionalFormatting sqref="E5">
    <cfRule type="cellIs" dxfId="36" priority="37" operator="equal">
      <formula>100</formula>
    </cfRule>
  </conditionalFormatting>
  <conditionalFormatting sqref="C6">
    <cfRule type="cellIs" dxfId="35" priority="36" operator="equal">
      <formula>100</formula>
    </cfRule>
  </conditionalFormatting>
  <conditionalFormatting sqref="E6">
    <cfRule type="cellIs" dxfId="34" priority="35" operator="equal">
      <formula>100</formula>
    </cfRule>
  </conditionalFormatting>
  <conditionalFormatting sqref="C7">
    <cfRule type="cellIs" dxfId="33" priority="34" operator="equal">
      <formula>100</formula>
    </cfRule>
  </conditionalFormatting>
  <conditionalFormatting sqref="E7">
    <cfRule type="cellIs" dxfId="32" priority="33" operator="equal">
      <formula>100</formula>
    </cfRule>
  </conditionalFormatting>
  <conditionalFormatting sqref="E8">
    <cfRule type="cellIs" dxfId="31" priority="32" operator="equal">
      <formula>100</formula>
    </cfRule>
  </conditionalFormatting>
  <conditionalFormatting sqref="C8">
    <cfRule type="cellIs" dxfId="30" priority="31" operator="equal">
      <formula>100</formula>
    </cfRule>
  </conditionalFormatting>
  <conditionalFormatting sqref="E9">
    <cfRule type="cellIs" dxfId="29" priority="30" operator="equal">
      <formula>100</formula>
    </cfRule>
  </conditionalFormatting>
  <conditionalFormatting sqref="C9">
    <cfRule type="cellIs" dxfId="28" priority="29" operator="equal">
      <formula>100</formula>
    </cfRule>
  </conditionalFormatting>
  <conditionalFormatting sqref="E10">
    <cfRule type="cellIs" dxfId="27" priority="28" operator="equal">
      <formula>100</formula>
    </cfRule>
  </conditionalFormatting>
  <conditionalFormatting sqref="C10">
    <cfRule type="cellIs" dxfId="26" priority="27" operator="equal">
      <formula>100</formula>
    </cfRule>
  </conditionalFormatting>
  <conditionalFormatting sqref="E11">
    <cfRule type="cellIs" dxfId="25" priority="26" operator="equal">
      <formula>100</formula>
    </cfRule>
  </conditionalFormatting>
  <conditionalFormatting sqref="C11">
    <cfRule type="cellIs" dxfId="24" priority="25" operator="equal">
      <formula>100</formula>
    </cfRule>
  </conditionalFormatting>
  <conditionalFormatting sqref="C12">
    <cfRule type="cellIs" dxfId="23" priority="24" operator="equal">
      <formula>100</formula>
    </cfRule>
  </conditionalFormatting>
  <conditionalFormatting sqref="E12">
    <cfRule type="cellIs" dxfId="22" priority="23" operator="equal">
      <formula>100</formula>
    </cfRule>
  </conditionalFormatting>
  <conditionalFormatting sqref="E13">
    <cfRule type="cellIs" dxfId="21" priority="22" operator="equal">
      <formula>100</formula>
    </cfRule>
  </conditionalFormatting>
  <conditionalFormatting sqref="C13">
    <cfRule type="cellIs" dxfId="20" priority="21" operator="equal">
      <formula>100</formula>
    </cfRule>
  </conditionalFormatting>
  <conditionalFormatting sqref="C15">
    <cfRule type="cellIs" dxfId="19" priority="20" operator="equal">
      <formula>100</formula>
    </cfRule>
  </conditionalFormatting>
  <conditionalFormatting sqref="E15">
    <cfRule type="cellIs" dxfId="18" priority="19" operator="equal">
      <formula>100</formula>
    </cfRule>
  </conditionalFormatting>
  <conditionalFormatting sqref="C14">
    <cfRule type="cellIs" dxfId="17" priority="18" operator="equal">
      <formula>100</formula>
    </cfRule>
  </conditionalFormatting>
  <conditionalFormatting sqref="E14">
    <cfRule type="cellIs" dxfId="16" priority="17" operator="equal">
      <formula>100</formula>
    </cfRule>
  </conditionalFormatting>
  <conditionalFormatting sqref="E16">
    <cfRule type="cellIs" dxfId="15" priority="16" operator="equal">
      <formula>100</formula>
    </cfRule>
  </conditionalFormatting>
  <conditionalFormatting sqref="C16">
    <cfRule type="cellIs" dxfId="14" priority="15" operator="equal">
      <formula>100</formula>
    </cfRule>
  </conditionalFormatting>
  <conditionalFormatting sqref="E17">
    <cfRule type="cellIs" dxfId="13" priority="14" operator="equal">
      <formula>100</formula>
    </cfRule>
  </conditionalFormatting>
  <conditionalFormatting sqref="C17">
    <cfRule type="cellIs" dxfId="12" priority="13" operator="equal">
      <formula>100</formula>
    </cfRule>
  </conditionalFormatting>
  <conditionalFormatting sqref="E18">
    <cfRule type="cellIs" dxfId="11" priority="12" operator="equal">
      <formula>100</formula>
    </cfRule>
  </conditionalFormatting>
  <conditionalFormatting sqref="C18">
    <cfRule type="cellIs" dxfId="10" priority="11" operator="equal">
      <formula>100</formula>
    </cfRule>
  </conditionalFormatting>
  <conditionalFormatting sqref="E19">
    <cfRule type="cellIs" dxfId="9" priority="10" operator="equal">
      <formula>100</formula>
    </cfRule>
  </conditionalFormatting>
  <conditionalFormatting sqref="C19">
    <cfRule type="cellIs" dxfId="8" priority="9" operator="equal">
      <formula>100</formula>
    </cfRule>
  </conditionalFormatting>
  <conditionalFormatting sqref="E20">
    <cfRule type="cellIs" dxfId="7" priority="8" operator="equal">
      <formula>100</formula>
    </cfRule>
  </conditionalFormatting>
  <conditionalFormatting sqref="C20">
    <cfRule type="cellIs" dxfId="6" priority="7" operator="equal">
      <formula>100</formula>
    </cfRule>
  </conditionalFormatting>
  <conditionalFormatting sqref="E21">
    <cfRule type="cellIs" dxfId="5" priority="6" operator="equal">
      <formula>100</formula>
    </cfRule>
  </conditionalFormatting>
  <conditionalFormatting sqref="C21">
    <cfRule type="cellIs" dxfId="4" priority="5" operator="equal">
      <formula>100</formula>
    </cfRule>
  </conditionalFormatting>
  <conditionalFormatting sqref="E22">
    <cfRule type="cellIs" dxfId="3" priority="4" operator="equal">
      <formula>100</formula>
    </cfRule>
  </conditionalFormatting>
  <conditionalFormatting sqref="C22">
    <cfRule type="cellIs" dxfId="2" priority="3" operator="equal">
      <formula>100</formula>
    </cfRule>
  </conditionalFormatting>
  <conditionalFormatting sqref="F2:F22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</cp:lastModifiedBy>
  <dcterms:created xsi:type="dcterms:W3CDTF">2021-07-13T13:01:34Z</dcterms:created>
  <dcterms:modified xsi:type="dcterms:W3CDTF">2021-07-13T13:21:33Z</dcterms:modified>
</cp:coreProperties>
</file>