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 activeTab="1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Лист1!$A$3:$D$13</definedName>
  </definedNames>
  <calcPr calcId="144525"/>
</workbook>
</file>

<file path=xl/calcChain.xml><?xml version="1.0" encoding="utf-8"?>
<calcChain xmlns="http://schemas.openxmlformats.org/spreadsheetml/2006/main">
  <c r="E15" i="2" l="1"/>
  <c r="E14" i="2"/>
  <c r="E12" i="2"/>
  <c r="E5" i="2"/>
  <c r="E6" i="2"/>
  <c r="E7" i="2"/>
  <c r="E8" i="2"/>
  <c r="E9" i="2"/>
  <c r="E10" i="2"/>
  <c r="E11" i="2"/>
  <c r="E4" i="2"/>
  <c r="C11" i="1"/>
  <c r="B11" i="1"/>
  <c r="D5" i="1"/>
  <c r="D6" i="1"/>
  <c r="D7" i="1"/>
  <c r="D8" i="1"/>
  <c r="D9" i="1"/>
  <c r="D10" i="1"/>
  <c r="D4" i="1"/>
  <c r="D13" i="1" s="1"/>
</calcChain>
</file>

<file path=xl/sharedStrings.xml><?xml version="1.0" encoding="utf-8"?>
<sst xmlns="http://schemas.openxmlformats.org/spreadsheetml/2006/main" count="31" uniqueCount="31">
  <si>
    <t>Финансовая сводка за неделю (тыс. р.)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</si>
  <si>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</si>
  <si>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</si>
  <si>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</si>
  <si>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</si>
  <si>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</si>
  <si>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</si>
  <si>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</si>
  <si>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</si>
  <si>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Среднее значение</t>
  </si>
  <si>
    <t>Доход</t>
  </si>
  <si>
    <t>Расход</t>
  </si>
  <si>
    <t>Финансовый результат</t>
  </si>
  <si>
    <t>Общий финансовый результат за неделю</t>
  </si>
  <si>
    <t>Анализ продаж</t>
  </si>
  <si>
    <t>№п/п</t>
  </si>
  <si>
    <t>Наименование</t>
  </si>
  <si>
    <t>Кол-во</t>
  </si>
  <si>
    <t>Сумма, р.</t>
  </si>
  <si>
    <t>Цена, р.</t>
  </si>
  <si>
    <t>Прибор контроля и управления С2000M</t>
  </si>
  <si>
    <t>Релейный блок, вер. 1.30 С2000-СП1</t>
  </si>
  <si>
    <t>Прибор приемно-контрольный «Сигнал-20М»</t>
  </si>
  <si>
    <t>РИП-12</t>
  </si>
  <si>
    <t>Контроллер двухпроводной</t>
  </si>
  <si>
    <t>Извещатель пожарный дымовой</t>
  </si>
  <si>
    <t>Оповещатель звуковой (сирена) «Маяк 24-3М»</t>
  </si>
  <si>
    <t>Оповещатель световой «ВЫХОД»</t>
  </si>
  <si>
    <t>Всего:</t>
  </si>
  <si>
    <t xml:space="preserve">Минимальная сумма покупки
</t>
  </si>
  <si>
    <t>Максимальная сумма покупки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</si>
</sst>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4" fillId="0" borderId="2" xfId="0" applyFont="1" applyBorder="1"/>
    <xf numFmtId="4" fontId="4" fillId="0" borderId="2" xfId="0" applyNumberFormat="1" applyFont="1" applyBorder="1"/>
    <xf numFmtId="0" fontId="4" fillId="0" borderId="2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0" fontId="4" fillId="0" borderId="2" xfId="0" applyNumberFormat="1" applyFont="1" applyBorder="1"/>
    <xf numFmtId="40" fontId="4" fillId="0" borderId="2" xfId="0" applyNumberFormat="1" applyFont="1" applyBorder="1" applyAlignment="1">
      <alignment horizontal="right"/>
    </xf>
    <xf numFmtId="40" fontId="1" fillId="2" borderId="1" xfId="1" applyNumberFormat="1"/>
    <xf numFmtId="2" fontId="3" fillId="0" borderId="2" xfId="0" applyNumberFormat="1" applyFont="1" applyBorder="1" applyAlignment="1">
      <alignment horizontal="center" wrapText="1"/>
    </xf>
    <xf numFmtId="0" fontId="2" fillId="0" borderId="2" xfId="0" applyFont="1" applyBorder="1"/>
    <xf numFmtId="0" fontId="0" fillId="0" borderId="0" xfId="0" applyAlignment="1">
      <alignment horizontal="right"/>
    </xf>
    <xf numFmtId="2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righ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Лист1!$A$4:$A$10</c:f>
              <c:strCache>
                <c:ptCount val="4"/>
                <c:pt idx="0">
                  <c:v>Вторник</c:v>
                </c:pt>
                <c:pt idx="1">
                  <c:v>Среда</c:v>
                </c:pt>
                <c:pt idx="2">
                  <c:v>Суббота</c:v>
                </c:pt>
                <c:pt idx="3">
                  <c:v>Воскресенье</c:v>
                </c:pt>
              </c:strCache>
            </c:strRef>
          </c:cat>
          <c:val>
            <c:numRef>
              <c:f>Лист1!$D$4:$D$10</c:f>
              <c:numCache>
                <c:formatCode>#,##0.00_);[Red]\(#,##0.00\)</c:formatCode>
                <c:ptCount val="4"/>
                <c:pt idx="0">
                  <c:v>-748</c:v>
                </c:pt>
                <c:pt idx="1">
                  <c:v>959.55999999999949</c:v>
                </c:pt>
                <c:pt idx="2">
                  <c:v>1158.1999999999998</c:v>
                </c:pt>
                <c:pt idx="3">
                  <c:v>1681.1000000000004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5590272"/>
        <c:axId val="257877888"/>
        <c:axId val="0"/>
      </c:bar3DChart>
      <c:catAx>
        <c:axId val="135590272"/>
        <c:scaling>
          <c:orientation val="minMax"/>
        </c:scaling>
        <c:delete val="0"/>
        <c:axPos val="l"/>
        <c:majorTickMark val="out"/>
        <c:minorTickMark val="none"/>
        <c:tickLblPos val="nextTo"/>
        <c:crossAx val="257877888"/>
        <c:crosses val="autoZero"/>
        <c:auto val="1"/>
        <c:lblAlgn val="ctr"/>
        <c:lblOffset val="100"/>
        <c:noMultiLvlLbl val="0"/>
      </c:catAx>
      <c:valAx>
        <c:axId val="257877888"/>
        <c:scaling>
          <c:orientation val="minMax"/>
        </c:scaling>
        <c:delete val="0"/>
        <c:axPos val="b"/>
        <c:majorGridlines/>
        <c:numFmt formatCode="#,##0.00_);[Red]\(#,##0.00\)" sourceLinked="1"/>
        <c:majorTickMark val="out"/>
        <c:minorTickMark val="none"/>
        <c:tickLblPos val="nextTo"/>
        <c:crossAx val="1355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13</xdr:row>
      <xdr:rowOff>57150</xdr:rowOff>
    </xdr:from>
    <xdr:to>
      <xdr:col>3</xdr:col>
      <xdr:colOff>1828801</xdr:colOff>
      <xdr:row>31</xdr:row>
      <xdr:rowOff>28575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"/>
  <sheetViews>
    <sheetView workbookViewId="0">
      <selection activeCell="D5" sqref="D5"/>
    </sheetView>
  </sheetViews>
  <sheetFormatPr defaultRowHeight="15" x14ac:dyDescent="0.25"/>
  <cols>
    <col min="1" max="1" width="27.28515625" customWidth="1"/>
    <col min="2" max="3" width="9.7109375" bestFit="1" customWidth="1"/>
    <col min="4" max="4" width="27.7109375" customWidth="1"/>
  </cols>
  <sheetData>
    <row r="1" spans="1:4" ht="15.75" thickBot="1" x14ac:dyDescent="0.3">
      <c r="A1" s="10" t="s">
        <v>0</v>
      </c>
      <c r="B1" s="11"/>
      <c r="C1" s="11"/>
      <c r="D1" s="12"/>
    </row>
    <row r="3" spans="1:4" x14ac:dyDescent="0.25">
      <c r="A3" s="16" t="s">
        <v>1</v>
      </c>
      <c r="B3" s="16" t="s">
        <v>10</v>
      </c>
      <c r="C3" s="16" t="s">
        <v>11</v>
      </c>
      <c r="D3" s="16" t="s">
        <v>12</v>
      </c>
    </row>
    <row r="4" spans="1:4" hidden="1" x14ac:dyDescent="0.25">
      <c r="A4" s="4" t="s">
        <v>2</v>
      </c>
      <c r="B4" s="5">
        <v>3245.2</v>
      </c>
      <c r="C4" s="5">
        <v>3628.5</v>
      </c>
      <c r="D4" s="13">
        <f>B4-C4</f>
        <v>-383.30000000000018</v>
      </c>
    </row>
    <row r="5" spans="1:4" x14ac:dyDescent="0.25">
      <c r="A5" s="4" t="s">
        <v>3</v>
      </c>
      <c r="B5" s="5">
        <v>4572.5</v>
      </c>
      <c r="C5" s="5">
        <v>5320.5</v>
      </c>
      <c r="D5" s="13">
        <f t="shared" ref="D5:D10" si="0">B5-C5</f>
        <v>-748</v>
      </c>
    </row>
    <row r="6" spans="1:4" x14ac:dyDescent="0.25">
      <c r="A6" s="4" t="s">
        <v>4</v>
      </c>
      <c r="B6" s="5">
        <v>6251.66</v>
      </c>
      <c r="C6" s="5">
        <v>5292.1</v>
      </c>
      <c r="D6" s="13">
        <f t="shared" si="0"/>
        <v>959.55999999999949</v>
      </c>
    </row>
    <row r="7" spans="1:4" hidden="1" x14ac:dyDescent="0.25">
      <c r="A7" s="4" t="s">
        <v>5</v>
      </c>
      <c r="B7" s="5">
        <v>2125.1999999999998</v>
      </c>
      <c r="C7" s="5">
        <v>3824.3</v>
      </c>
      <c r="D7" s="13">
        <f t="shared" si="0"/>
        <v>-1699.1000000000004</v>
      </c>
    </row>
    <row r="8" spans="1:4" hidden="1" x14ac:dyDescent="0.25">
      <c r="A8" s="4" t="s">
        <v>6</v>
      </c>
      <c r="B8" s="5">
        <v>3896.6</v>
      </c>
      <c r="C8" s="5">
        <v>3020.1</v>
      </c>
      <c r="D8" s="13">
        <f t="shared" si="0"/>
        <v>876.5</v>
      </c>
    </row>
    <row r="9" spans="1:4" x14ac:dyDescent="0.25">
      <c r="A9" s="4" t="s">
        <v>7</v>
      </c>
      <c r="B9" s="5">
        <v>5420.3</v>
      </c>
      <c r="C9" s="5">
        <v>4262.1000000000004</v>
      </c>
      <c r="D9" s="13">
        <f t="shared" si="0"/>
        <v>1158.1999999999998</v>
      </c>
    </row>
    <row r="10" spans="1:4" x14ac:dyDescent="0.25">
      <c r="A10" s="4" t="s">
        <v>8</v>
      </c>
      <c r="B10" s="5">
        <v>6050.6</v>
      </c>
      <c r="C10" s="5">
        <v>4369.5</v>
      </c>
      <c r="D10" s="13">
        <f t="shared" si="0"/>
        <v>1681.1000000000004</v>
      </c>
    </row>
    <row r="11" spans="1:4" x14ac:dyDescent="0.25">
      <c r="A11" s="6" t="s">
        <v>9</v>
      </c>
      <c r="B11" s="14">
        <f>AVERAGE(B4:B10)</f>
        <v>4508.8657142857137</v>
      </c>
      <c r="C11" s="14">
        <f>AVERAGE(C4:C10)</f>
        <v>4245.3</v>
      </c>
    </row>
    <row r="12" spans="1:4" hidden="1" x14ac:dyDescent="0.25">
      <c r="A12" s="7" t="s">
        <v>13</v>
      </c>
      <c r="B12" s="7"/>
      <c r="C12" s="7"/>
      <c r="D12" s="8"/>
    </row>
    <row r="13" spans="1:4" hidden="1" x14ac:dyDescent="0.25">
      <c r="A13" s="9"/>
      <c r="B13" s="9"/>
      <c r="C13" s="9"/>
      <c r="D13" s="15">
        <f>SUM(D4:D10)</f>
        <v>1844.9599999999991</v>
      </c>
    </row>
  </sheetData>
  <autoFilter ref="A3:D13">
    <filterColumn colId="1">
      <customFilters>
        <customFilter operator="greaterThan" val="4200"/>
      </customFilters>
    </filterColumn>
  </autoFilter>
  <mergeCells count="2">
    <mergeCell ref="A1:D1"/>
    <mergeCell ref="A12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 x14ac:dyDescent="0.25"/>
  <cols>
    <col min="2" max="2" width="43.140625" customWidth="1"/>
    <col min="5" max="5" width="10.140625" customWidth="1"/>
  </cols>
  <sheetData>
    <row r="1" spans="1:5" x14ac:dyDescent="0.25">
      <c r="A1" s="2" t="s">
        <v>14</v>
      </c>
      <c r="B1" s="1"/>
      <c r="C1" s="1"/>
      <c r="D1" s="1"/>
      <c r="E1" s="1"/>
    </row>
    <row r="3" spans="1:5" x14ac:dyDescent="0.25">
      <c r="A3" s="17" t="s">
        <v>15</v>
      </c>
      <c r="B3" s="17" t="s">
        <v>16</v>
      </c>
      <c r="C3" s="17" t="s">
        <v>19</v>
      </c>
      <c r="D3" s="17" t="s">
        <v>17</v>
      </c>
      <c r="E3" s="17" t="s">
        <v>18</v>
      </c>
    </row>
    <row r="4" spans="1:5" ht="16.5" customHeight="1" x14ac:dyDescent="0.25">
      <c r="A4" s="3">
        <v>1</v>
      </c>
      <c r="B4" s="20" t="s">
        <v>20</v>
      </c>
      <c r="C4" s="19">
        <v>820</v>
      </c>
      <c r="D4" s="3">
        <v>150</v>
      </c>
      <c r="E4" s="3">
        <f>C4*D4</f>
        <v>123000</v>
      </c>
    </row>
    <row r="5" spans="1:5" x14ac:dyDescent="0.25">
      <c r="A5" s="3">
        <v>2</v>
      </c>
      <c r="B5" s="21" t="s">
        <v>21</v>
      </c>
      <c r="C5" s="19">
        <v>1530</v>
      </c>
      <c r="D5" s="3">
        <v>60</v>
      </c>
      <c r="E5" s="3">
        <f t="shared" ref="E5:E11" si="0">C5*D5</f>
        <v>91800</v>
      </c>
    </row>
    <row r="6" spans="1:5" x14ac:dyDescent="0.25">
      <c r="A6" s="3">
        <v>3</v>
      </c>
      <c r="B6" s="21" t="s">
        <v>22</v>
      </c>
      <c r="C6" s="19">
        <v>1500</v>
      </c>
      <c r="D6" s="3">
        <v>25</v>
      </c>
      <c r="E6" s="3">
        <f t="shared" si="0"/>
        <v>37500</v>
      </c>
    </row>
    <row r="7" spans="1:5" x14ac:dyDescent="0.25">
      <c r="A7" s="3">
        <v>4</v>
      </c>
      <c r="B7" s="21" t="s">
        <v>23</v>
      </c>
      <c r="C7" s="19">
        <v>250</v>
      </c>
      <c r="D7" s="3">
        <v>40</v>
      </c>
      <c r="E7" s="3">
        <f t="shared" si="0"/>
        <v>10000</v>
      </c>
    </row>
    <row r="8" spans="1:5" x14ac:dyDescent="0.25">
      <c r="A8" s="3">
        <v>5</v>
      </c>
      <c r="B8" s="21" t="s">
        <v>24</v>
      </c>
      <c r="C8" s="19">
        <v>125</v>
      </c>
      <c r="D8" s="3">
        <v>80</v>
      </c>
      <c r="E8" s="3">
        <f t="shared" si="0"/>
        <v>10000</v>
      </c>
    </row>
    <row r="9" spans="1:5" x14ac:dyDescent="0.25">
      <c r="A9" s="3">
        <v>6</v>
      </c>
      <c r="B9" s="21" t="s">
        <v>25</v>
      </c>
      <c r="C9" s="19">
        <v>80</v>
      </c>
      <c r="D9" s="3">
        <v>50</v>
      </c>
      <c r="E9" s="3">
        <f t="shared" si="0"/>
        <v>4000</v>
      </c>
    </row>
    <row r="10" spans="1:5" x14ac:dyDescent="0.25">
      <c r="A10" s="3">
        <v>7</v>
      </c>
      <c r="B10" s="21" t="s">
        <v>26</v>
      </c>
      <c r="C10" s="19">
        <v>120</v>
      </c>
      <c r="D10" s="3">
        <v>120</v>
      </c>
      <c r="E10" s="3">
        <f t="shared" si="0"/>
        <v>14400</v>
      </c>
    </row>
    <row r="11" spans="1:5" x14ac:dyDescent="0.25">
      <c r="A11" s="3">
        <v>8</v>
      </c>
      <c r="B11" s="21" t="s">
        <v>27</v>
      </c>
      <c r="C11" s="19">
        <v>50</v>
      </c>
      <c r="D11" s="3">
        <v>40</v>
      </c>
      <c r="E11" s="3">
        <f t="shared" si="0"/>
        <v>2000</v>
      </c>
    </row>
    <row r="12" spans="1:5" x14ac:dyDescent="0.25">
      <c r="A12" s="3"/>
      <c r="B12" s="3"/>
      <c r="C12" s="3"/>
      <c r="D12" s="3" t="s">
        <v>28</v>
      </c>
      <c r="E12" s="3">
        <f>SUM(E4:E11)</f>
        <v>292700</v>
      </c>
    </row>
    <row r="14" spans="1:5" x14ac:dyDescent="0.25">
      <c r="B14" s="18" t="s">
        <v>29</v>
      </c>
      <c r="C14" s="18"/>
      <c r="D14" s="22"/>
      <c r="E14" s="3">
        <f>MIN(E4,E11)</f>
        <v>2000</v>
      </c>
    </row>
    <row r="15" spans="1:5" x14ac:dyDescent="0.25">
      <c r="B15" s="18" t="s">
        <v>30</v>
      </c>
      <c r="C15" s="18"/>
      <c r="D15" s="22"/>
      <c r="E15" s="3">
        <f>MAX(E4,E11)</f>
        <v>123000</v>
      </c>
    </row>
  </sheetData>
  <mergeCells count="3">
    <mergeCell ref="A1:E1"/>
    <mergeCell ref="B14:D14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2023-11-14T05:47:08Z</dcterms:created>
  <dcterms:modified xsi:type="dcterms:W3CDTF">2023-11-14T07:00:47Z</dcterms:modified>
</cp:coreProperties>
</file>