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412"/>
  <workbookPr autoCompressPictures="0"/>
  <bookViews>
    <workbookView xWindow="8620" yWindow="0" windowWidth="23400" windowHeight="12600"/>
  </bookViews>
  <sheets>
    <sheet name="Start-Up Cost" sheetId="1" r:id="rId1"/>
  </sheets>
  <externalReferences>
    <externalReference r:id="rId2"/>
  </externalReferences>
  <definedNames>
    <definedName name="CT">5%</definedName>
    <definedName name="ICEP2">3%</definedName>
    <definedName name="ICEP3">5%</definedName>
    <definedName name="ICEP4">3%</definedName>
    <definedName name="ICEP5">5%</definedName>
    <definedName name="ICEP6">3%</definedName>
    <definedName name="Opex_For">SUMIF([1]OPEX!$A$479:$A$516,[1]OPEX!$A1,[1]OPEX!A$479:A$516)+SUMPRODUCT(SUMIF([1]OPEX!$A$479:$A$516,[1]OPEX!$A1,[1]OPEX!$B$479:$B$516),SUMIF([1]OPEX!$A$479:$A$516,[1]OPEX!$A1,[1]OPEX!A$479:A$516))*VAT</definedName>
    <definedName name="PIT">10%</definedName>
    <definedName name="RealEstateTax">0.6%</definedName>
    <definedName name="RealEstateTaxSale">2%</definedName>
    <definedName name="SS">11%</definedName>
    <definedName name="SSO">12%</definedName>
    <definedName name="SSP">10%</definedName>
    <definedName name="USD">1500</definedName>
    <definedName name="VAT">10%</definedName>
    <definedName name="VAT_intermediate">0%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F49" i="1"/>
  <c r="F51" i="1"/>
  <c r="F52" i="1"/>
  <c r="F56" i="1"/>
  <c r="F57" i="1"/>
  <c r="F58" i="1"/>
  <c r="F59" i="1"/>
  <c r="F60" i="1"/>
  <c r="F61" i="1"/>
  <c r="F62" i="1"/>
  <c r="F64" i="1"/>
  <c r="C23" i="1"/>
  <c r="C22" i="1"/>
  <c r="C21" i="1"/>
  <c r="C20" i="1"/>
  <c r="C18" i="1"/>
  <c r="C13" i="1"/>
  <c r="C12" i="1"/>
  <c r="C11" i="1"/>
  <c r="F37" i="1"/>
  <c r="B13" i="1"/>
  <c r="B12" i="1"/>
  <c r="B11" i="1"/>
  <c r="C24" i="1"/>
  <c r="F39" i="1"/>
  <c r="C10" i="1"/>
  <c r="F42" i="1"/>
  <c r="F66" i="1"/>
  <c r="C15" i="1"/>
  <c r="C25" i="1"/>
</calcChain>
</file>

<file path=xl/sharedStrings.xml><?xml version="1.0" encoding="utf-8"?>
<sst xmlns="http://schemas.openxmlformats.org/spreadsheetml/2006/main" count="50" uniqueCount="40">
  <si>
    <t>Start-Up cost</t>
  </si>
  <si>
    <t>Summary of Total Start-Up Cost</t>
  </si>
  <si>
    <t>One-Time Costs</t>
  </si>
  <si>
    <t>Subtotal:</t>
  </si>
  <si>
    <t>Monthly Expenses (first 3 months)</t>
  </si>
  <si>
    <t>Internet &amp; Telephone</t>
  </si>
  <si>
    <t>Web hosting</t>
  </si>
  <si>
    <t>Software (e.g., quickbooks online)</t>
  </si>
  <si>
    <t>Miscellaneous</t>
  </si>
  <si>
    <t>Total Start-Up Costs</t>
  </si>
  <si>
    <t>Detail of Total Start-Up Cost</t>
  </si>
  <si>
    <t>Capital Expenditures</t>
  </si>
  <si>
    <t>Qty</t>
  </si>
  <si>
    <t>Unit cost</t>
  </si>
  <si>
    <t>Shipping cost</t>
  </si>
  <si>
    <t>Total</t>
  </si>
  <si>
    <t>Total:</t>
  </si>
  <si>
    <t>Grand total on CAPEX:</t>
  </si>
  <si>
    <t>Other Start-up costs</t>
  </si>
  <si>
    <t>Cost</t>
  </si>
  <si>
    <t>Legal and professional fee</t>
  </si>
  <si>
    <t>License and permits</t>
  </si>
  <si>
    <t>Month</t>
  </si>
  <si>
    <t>Grand total on Other Start-Up Cost:</t>
  </si>
  <si>
    <t>GRAND TOTAL START-UP COST:</t>
  </si>
  <si>
    <t>Laptops</t>
  </si>
  <si>
    <t xml:space="preserve">Advertising </t>
  </si>
  <si>
    <t>II. First  three month's operating expense</t>
  </si>
  <si>
    <t>I.One-time costs</t>
  </si>
  <si>
    <t xml:space="preserve">Web Hosting </t>
  </si>
  <si>
    <t xml:space="preserve">Virtual Office </t>
  </si>
  <si>
    <t>Virtual office set up fee</t>
  </si>
  <si>
    <t>I. Computers/Equipments</t>
  </si>
  <si>
    <t>Virtual Office Set up fee</t>
  </si>
  <si>
    <t xml:space="preserve">     Advertising</t>
  </si>
  <si>
    <t xml:space="preserve">     Virtual Office</t>
  </si>
  <si>
    <t>Computer/Laptops</t>
  </si>
  <si>
    <t>Software</t>
  </si>
  <si>
    <t>One Minute Network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</si>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</sst>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ddd\,\ mmmm\ dd\,\ yyyy"/>
    <numFmt numFmtId="166" formatCode="#,##0.0_);\(#,##0.0\);&quot;--&quot;_)"/>
    <numFmt numFmtId="167" formatCode="#,##0.00_);\(#,##0.00\);&quot;--&quot;_)"/>
    <numFmt numFmtId="168" formatCode="0.0"/>
    <numFmt numFmtId="169" formatCode="0.0%"/>
    <numFmt numFmtId="170" formatCode="_(* #,##0.0_);_(* \(#,##0.0\);_(* &quot;-&quot;_);_(@_)"/>
    <numFmt numFmtId="171" formatCode="_(* #,##0.00_);_(* \(#,##0.00\);_(* &quot;-&quot;_);_(@_)"/>
    <numFmt numFmtId="172" formatCode="_(* #,##0.000000_);_(* \(#,##0.000000\);_(* &quot;-&quot;??_);_(@_)"/>
    <numFmt numFmtId="173" formatCode="#,##0_₮"/>
    <numFmt numFmtId="174" formatCode="General_)"/>
    <numFmt numFmtId="175" formatCode="_([$€-2]* #,##0.00_);_([$€-2]* \(#,##0.00\);_([$€-2]* &quot;-&quot;??_)"/>
    <numFmt numFmtId="176" formatCode="_(* #,##0.0_);_(* \(#,##0.0\);_(* &quot;-&quot;??_);_(@_)"/>
    <numFmt numFmtId="177" formatCode="#,##0.0%_);\(#,##0.0%\);&quot;--&quot;\%_)"/>
    <numFmt numFmtId="178" formatCode="#,##0.00%_);\(#,##0.00%\);&quot;--&quot;\%_)"/>
    <numFmt numFmtId="179" formatCode="#,##0.0_);[Red]\(#,##0.0\)"/>
    <numFmt numFmtId="180" formatCode="mm/dd/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Tahoma"/>
      <family val="2"/>
    </font>
    <font>
      <b/>
      <sz val="10"/>
      <name val="Arial"/>
      <family val="2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9"/>
      <color theme="1"/>
      <name val="Tahoma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8"/>
      <color indexed="21"/>
      <name val="Arial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b/>
      <sz val="8"/>
      <color indexed="9"/>
      <name val="Arial"/>
      <family val="2"/>
    </font>
    <font>
      <b/>
      <sz val="8"/>
      <color indexed="48"/>
      <name val="Arial"/>
      <family val="2"/>
    </font>
    <font>
      <sz val="8"/>
      <color indexed="12"/>
      <name val="Arial"/>
      <family val="2"/>
    </font>
    <font>
      <b/>
      <sz val="8"/>
      <color indexed="16"/>
      <name val="Arial"/>
      <family val="2"/>
    </font>
    <font>
      <b/>
      <sz val="8"/>
      <color indexed="12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indexed="4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3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4" fillId="0" borderId="0" applyBorder="0"/>
    <xf numFmtId="167" fontId="14" fillId="0" borderId="0" applyBorder="0"/>
    <xf numFmtId="168" fontId="15" fillId="0" borderId="0"/>
    <xf numFmtId="41" fontId="16" fillId="0" borderId="0"/>
    <xf numFmtId="169" fontId="16" fillId="0" borderId="0"/>
    <xf numFmtId="170" fontId="16" fillId="0" borderId="0"/>
    <xf numFmtId="171" fontId="16" fillId="0" borderId="0"/>
    <xf numFmtId="44" fontId="7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/>
    <xf numFmtId="165" fontId="17" fillId="0" borderId="0"/>
    <xf numFmtId="165" fontId="7" fillId="0" borderId="0"/>
    <xf numFmtId="0" fontId="7" fillId="0" borderId="0"/>
    <xf numFmtId="164" fontId="7" fillId="0" borderId="0"/>
    <xf numFmtId="165" fontId="7" fillId="0" borderId="0"/>
    <xf numFmtId="172" fontId="7" fillId="0" borderId="0"/>
    <xf numFmtId="169" fontId="7" fillId="0" borderId="0"/>
    <xf numFmtId="173" fontId="7" fillId="0" borderId="0"/>
    <xf numFmtId="173" fontId="7" fillId="0" borderId="0"/>
    <xf numFmtId="164" fontId="7" fillId="0" borderId="0"/>
    <xf numFmtId="164" fontId="7" fillId="0" borderId="0"/>
    <xf numFmtId="164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173" fontId="7" fillId="0" borderId="0"/>
    <xf numFmtId="173" fontId="7" fillId="0" borderId="0"/>
    <xf numFmtId="173" fontId="7" fillId="0" borderId="0"/>
    <xf numFmtId="165" fontId="7" fillId="0" borderId="0"/>
    <xf numFmtId="0" fontId="7" fillId="0" borderId="0"/>
    <xf numFmtId="174" fontId="7" fillId="0" borderId="0"/>
    <xf numFmtId="173" fontId="7" fillId="0" borderId="0"/>
    <xf numFmtId="173" fontId="7" fillId="0" borderId="0"/>
    <xf numFmtId="173" fontId="7" fillId="0" borderId="0"/>
    <xf numFmtId="175" fontId="18" fillId="0" borderId="0" applyFont="0" applyFill="0" applyBorder="0" applyAlignment="0" applyProtection="0"/>
    <xf numFmtId="176" fontId="19" fillId="5" borderId="0"/>
    <xf numFmtId="176" fontId="19" fillId="5" borderId="0"/>
    <xf numFmtId="176" fontId="19" fillId="5" borderId="0"/>
    <xf numFmtId="37" fontId="20" fillId="0" borderId="3"/>
    <xf numFmtId="41" fontId="21" fillId="0" borderId="0" applyBorder="0" applyAlignment="0" applyProtection="0">
      <alignment horizontal="right" wrapText="1"/>
    </xf>
    <xf numFmtId="165" fontId="7" fillId="0" borderId="0"/>
    <xf numFmtId="0" fontId="1" fillId="0" borderId="0"/>
    <xf numFmtId="175" fontId="14" fillId="0" borderId="0"/>
    <xf numFmtId="175" fontId="14" fillId="0" borderId="0"/>
    <xf numFmtId="175" fontId="14" fillId="0" borderId="0"/>
    <xf numFmtId="175" fontId="14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0" fillId="0" borderId="0"/>
    <xf numFmtId="164" fontId="7" fillId="0" borderId="0"/>
    <xf numFmtId="172" fontId="7" fillId="0" borderId="0"/>
    <xf numFmtId="173" fontId="7" fillId="0" borderId="0"/>
    <xf numFmtId="0" fontId="7" fillId="0" borderId="0"/>
    <xf numFmtId="173" fontId="7" fillId="0" borderId="0"/>
    <xf numFmtId="173" fontId="7" fillId="0" borderId="0"/>
    <xf numFmtId="173" fontId="7" fillId="0" borderId="0"/>
    <xf numFmtId="164" fontId="7" fillId="0" borderId="0"/>
    <xf numFmtId="0" fontId="13" fillId="0" borderId="0"/>
    <xf numFmtId="165" fontId="13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165" fontId="12" fillId="0" borderId="0"/>
    <xf numFmtId="0" fontId="12" fillId="0" borderId="0"/>
    <xf numFmtId="173" fontId="7" fillId="0" borderId="0"/>
    <xf numFmtId="0" fontId="7" fillId="0" borderId="0"/>
    <xf numFmtId="165" fontId="13" fillId="0" borderId="0"/>
    <xf numFmtId="165" fontId="1" fillId="0" borderId="0"/>
    <xf numFmtId="0" fontId="1" fillId="0" borderId="0"/>
    <xf numFmtId="0" fontId="12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4" fillId="0" borderId="0" applyBorder="0">
      <alignment horizontal="right"/>
    </xf>
    <xf numFmtId="178" fontId="14" fillId="0" borderId="0" applyBorder="0"/>
    <xf numFmtId="38" fontId="22" fillId="0" borderId="4">
      <alignment horizontal="center"/>
    </xf>
    <xf numFmtId="0" fontId="23" fillId="6" borderId="5">
      <alignment horizontal="center"/>
    </xf>
    <xf numFmtId="179" fontId="14" fillId="0" borderId="0"/>
    <xf numFmtId="180" fontId="24" fillId="7" borderId="0" applyNumberFormat="0" applyBorder="0" applyAlignment="0" applyProtection="0">
      <alignment horizontal="left" wrapText="1"/>
    </xf>
    <xf numFmtId="176" fontId="25" fillId="0" borderId="0"/>
    <xf numFmtId="176" fontId="25" fillId="0" borderId="0"/>
    <xf numFmtId="176" fontId="25" fillId="0" borderId="0"/>
    <xf numFmtId="1" fontId="14" fillId="0" borderId="0"/>
    <xf numFmtId="0" fontId="7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2" applyFont="1"/>
    <xf numFmtId="0" fontId="2" fillId="0" borderId="0" xfId="2" applyFont="1"/>
    <xf numFmtId="0" fontId="4" fillId="0" borderId="1" xfId="2" applyFont="1" applyBorder="1"/>
    <xf numFmtId="0" fontId="2" fillId="0" borderId="1" xfId="2" applyFont="1" applyBorder="1"/>
    <xf numFmtId="0" fontId="5" fillId="0" borderId="1" xfId="2" applyFont="1" applyBorder="1"/>
    <xf numFmtId="0" fontId="2" fillId="0" borderId="0" xfId="2" applyFont="1" applyAlignment="1">
      <alignment horizontal="left" indent="1"/>
    </xf>
    <xf numFmtId="164" fontId="2" fillId="0" borderId="0" xfId="2" applyNumberFormat="1" applyFont="1"/>
    <xf numFmtId="0" fontId="6" fillId="2" borderId="1" xfId="2" applyFont="1" applyFill="1" applyBorder="1" applyAlignment="1">
      <alignment horizontal="left" indent="1"/>
    </xf>
    <xf numFmtId="164" fontId="2" fillId="2" borderId="1" xfId="2" applyNumberFormat="1" applyFont="1" applyFill="1" applyBorder="1"/>
    <xf numFmtId="0" fontId="2" fillId="0" borderId="0" xfId="2" applyFont="1" applyAlignment="1">
      <alignment horizontal="left" indent="2"/>
    </xf>
    <xf numFmtId="0" fontId="6" fillId="2" borderId="0" xfId="2" applyFont="1" applyFill="1" applyAlignment="1">
      <alignment horizontal="right" indent="2"/>
    </xf>
    <xf numFmtId="164" fontId="6" fillId="2" borderId="0" xfId="2" applyNumberFormat="1" applyFont="1" applyFill="1"/>
    <xf numFmtId="0" fontId="2" fillId="2" borderId="1" xfId="2" applyFont="1" applyFill="1" applyBorder="1"/>
    <xf numFmtId="0" fontId="2" fillId="0" borderId="0" xfId="2" applyFont="1" applyFill="1" applyAlignment="1">
      <alignment horizontal="left" indent="2"/>
    </xf>
    <xf numFmtId="0" fontId="6" fillId="3" borderId="0" xfId="2" applyFont="1" applyFill="1" applyAlignment="1">
      <alignment horizontal="right" indent="2"/>
    </xf>
    <xf numFmtId="164" fontId="6" fillId="3" borderId="2" xfId="2" applyNumberFormat="1" applyFont="1" applyFill="1" applyBorder="1"/>
    <xf numFmtId="0" fontId="5" fillId="0" borderId="0" xfId="2" applyFont="1" applyBorder="1"/>
    <xf numFmtId="0" fontId="2" fillId="0" borderId="0" xfId="2" applyFont="1" applyBorder="1"/>
    <xf numFmtId="0" fontId="5" fillId="3" borderId="0" xfId="2" applyFont="1" applyFill="1" applyAlignment="1"/>
    <xf numFmtId="0" fontId="6" fillId="3" borderId="0" xfId="2" applyFont="1" applyFill="1"/>
    <xf numFmtId="0" fontId="6" fillId="0" borderId="0" xfId="2" applyFont="1" applyFill="1"/>
    <xf numFmtId="0" fontId="2" fillId="3" borderId="0" xfId="2" applyFont="1" applyFill="1" applyAlignment="1">
      <alignment horizontal="left"/>
    </xf>
    <xf numFmtId="0" fontId="2" fillId="3" borderId="1" xfId="2" applyFont="1" applyFill="1" applyBorder="1" applyAlignment="1">
      <alignment horizontal="left"/>
    </xf>
    <xf numFmtId="0" fontId="2" fillId="3" borderId="1" xfId="2" applyFont="1" applyFill="1" applyBorder="1" applyAlignment="1">
      <alignment horizontal="center"/>
    </xf>
    <xf numFmtId="0" fontId="2" fillId="0" borderId="0" xfId="2" applyFont="1" applyFill="1"/>
    <xf numFmtId="0" fontId="2" fillId="3" borderId="0" xfId="2" applyFont="1" applyFill="1" applyAlignment="1">
      <alignment horizontal="left" indent="2"/>
    </xf>
    <xf numFmtId="0" fontId="2" fillId="3" borderId="0" xfId="2" applyFont="1" applyFill="1"/>
    <xf numFmtId="164" fontId="2" fillId="3" borderId="0" xfId="1" applyNumberFormat="1" applyFont="1" applyFill="1"/>
    <xf numFmtId="0" fontId="2" fillId="3" borderId="0" xfId="2" applyFont="1" applyFill="1" applyAlignment="1">
      <alignment horizontal="right" indent="2"/>
    </xf>
    <xf numFmtId="164" fontId="6" fillId="3" borderId="2" xfId="1" applyNumberFormat="1" applyFont="1" applyFill="1" applyBorder="1"/>
    <xf numFmtId="0" fontId="2" fillId="0" borderId="0" xfId="2" applyFont="1" applyFill="1" applyAlignment="1">
      <alignment horizontal="left" indent="1"/>
    </xf>
    <xf numFmtId="0" fontId="2" fillId="3" borderId="1" xfId="2" applyFont="1" applyFill="1" applyBorder="1" applyAlignment="1">
      <alignment horizontal="center" vertical="center"/>
    </xf>
    <xf numFmtId="0" fontId="2" fillId="3" borderId="1" xfId="2" quotePrefix="1" applyFont="1" applyFill="1" applyBorder="1" applyAlignment="1">
      <alignment horizontal="left"/>
    </xf>
    <xf numFmtId="0" fontId="2" fillId="0" borderId="0" xfId="2" applyFont="1" applyAlignment="1">
      <alignment horizontal="right" indent="2"/>
    </xf>
    <xf numFmtId="164" fontId="6" fillId="4" borderId="2" xfId="1" applyNumberFormat="1" applyFont="1" applyFill="1" applyBorder="1"/>
    <xf numFmtId="164" fontId="2" fillId="0" borderId="0" xfId="2" applyNumberFormat="1" applyFont="1" applyFill="1" applyBorder="1"/>
    <xf numFmtId="0" fontId="2" fillId="0" borderId="0" xfId="2" applyFont="1" applyFill="1" applyBorder="1" applyAlignment="1">
      <alignment horizontal="left" indent="1"/>
    </xf>
  </cellXfs>
  <cellStyles count="147">
    <cellStyle name="Comma" xfId="1" builtinId="3"/>
    <cellStyle name="Comma [0] 2" xfId="3"/>
    <cellStyle name="Comma 11" xfId="4"/>
    <cellStyle name="Comma 2" xfId="5"/>
    <cellStyle name="Comma 2 10" xfId="6"/>
    <cellStyle name="Comma 2 11" xfId="7"/>
    <cellStyle name="Comma 2 12" xfId="8"/>
    <cellStyle name="Comma 2 13" xfId="9"/>
    <cellStyle name="Comma 2 14" xfId="10"/>
    <cellStyle name="Comma 2 15" xfId="11"/>
    <cellStyle name="Comma 2 16" xfId="12"/>
    <cellStyle name="Comma 2 17" xfId="13"/>
    <cellStyle name="Comma 2 2" xfId="14"/>
    <cellStyle name="Comma 2 2 2" xfId="15"/>
    <cellStyle name="Comma 2 3" xfId="16"/>
    <cellStyle name="Comma 2 4" xfId="17"/>
    <cellStyle name="Comma 2 5" xfId="18"/>
    <cellStyle name="Comma 2 5 2" xfId="19"/>
    <cellStyle name="Comma 2 5 3" xfId="20"/>
    <cellStyle name="Comma 2 6" xfId="21"/>
    <cellStyle name="Comma 2 7" xfId="22"/>
    <cellStyle name="Comma 2 8" xfId="23"/>
    <cellStyle name="Comma 2 9" xfId="24"/>
    <cellStyle name="Comma 3" xfId="25"/>
    <cellStyle name="Comma 3 2" xfId="26"/>
    <cellStyle name="Comma 3 3" xfId="27"/>
    <cellStyle name="Comma 3 4" xfId="28"/>
    <cellStyle name="Comma 3 5" xfId="29"/>
    <cellStyle name="Comma 3 6" xfId="30"/>
    <cellStyle name="Comma 4" xfId="31"/>
    <cellStyle name="Comma 4 2" xfId="32"/>
    <cellStyle name="Comma 5" xfId="33"/>
    <cellStyle name="Comma 6" xfId="34"/>
    <cellStyle name="Comma 6 2" xfId="35"/>
    <cellStyle name="Comma 7" xfId="36"/>
    <cellStyle name="Comma1" xfId="37"/>
    <cellStyle name="Comma2" xfId="38"/>
    <cellStyle name="Comments" xfId="39"/>
    <cellStyle name="Cross sheet" xfId="40"/>
    <cellStyle name="Cross sheet [%][1]" xfId="41"/>
    <cellStyle name="Cross sheet [1]" xfId="42"/>
    <cellStyle name="Cross sheet [2]" xfId="43"/>
    <cellStyle name="Currency 2" xfId="44"/>
    <cellStyle name="Currency 3" xfId="45"/>
    <cellStyle name="Currency 3 2" xfId="46"/>
    <cellStyle name="Currency 4" xfId="47"/>
    <cellStyle name="Currency 5" xfId="48"/>
    <cellStyle name="Custom - Style8" xfId="49"/>
    <cellStyle name="Custom - Style8 2" xfId="50"/>
    <cellStyle name="Custom - Style8 2 2" xfId="51"/>
    <cellStyle name="Custom - Style8 2 2 2" xfId="52"/>
    <cellStyle name="Custom - Style8 3" xfId="53"/>
    <cellStyle name="Custom - Style8 4" xfId="54"/>
    <cellStyle name="Custom - Style8 4 2" xfId="55"/>
    <cellStyle name="Custom - Style8 4 2 2" xfId="56"/>
    <cellStyle name="Custom - Style8 4 2 3" xfId="57"/>
    <cellStyle name="Custom - Style8 4 2 4" xfId="58"/>
    <cellStyle name="Custom - Style8 4 2 5" xfId="59"/>
    <cellStyle name="Custom - Style8 4 2 5 2" xfId="60"/>
    <cellStyle name="Custom - Style8 4 2 5 3" xfId="61"/>
    <cellStyle name="Custom - Style8 4 3" xfId="62"/>
    <cellStyle name="Custom - Style8 4 3 2" xfId="63"/>
    <cellStyle name="Custom - Style8 4 3 2 2" xfId="64"/>
    <cellStyle name="Custom - Style8 4 4" xfId="65"/>
    <cellStyle name="Custom - Style8 4 4 2" xfId="66"/>
    <cellStyle name="Custom - Style8 4 5" xfId="67"/>
    <cellStyle name="Custom - Style8 4 5 2" xfId="68"/>
    <cellStyle name="Custom - Style8 5" xfId="69"/>
    <cellStyle name="Custom - Style8 6" xfId="70"/>
    <cellStyle name="Custom - Style8 7" xfId="71"/>
    <cellStyle name="Custom - Style8 8" xfId="72"/>
    <cellStyle name="Custom - Style8 8 2" xfId="73"/>
    <cellStyle name="Custom - Style8 8 3" xfId="74"/>
    <cellStyle name="Euro" xfId="75"/>
    <cellStyle name="Followed Hyperlink" xfId="144" builtinId="9" hidden="1"/>
    <cellStyle name="Followed Hyperlink" xfId="146" builtinId="9" hidden="1"/>
    <cellStyle name="Heading 1 2" xfId="76"/>
    <cellStyle name="Heading 1 3" xfId="77"/>
    <cellStyle name="Heading 1 4" xfId="78"/>
    <cellStyle name="Heading 2 2" xfId="79"/>
    <cellStyle name="Historical" xfId="80"/>
    <cellStyle name="Hyperlink" xfId="143" builtinId="8" hidden="1"/>
    <cellStyle name="Hyperlink" xfId="145" builtinId="8" hidden="1"/>
    <cellStyle name="Legal 8½ x 14 in 2" xfId="81"/>
    <cellStyle name="Normal" xfId="0" builtinId="0"/>
    <cellStyle name="Normal 10" xfId="2"/>
    <cellStyle name="Normal 11" xfId="82"/>
    <cellStyle name="Normal 12" xfId="83"/>
    <cellStyle name="Normal 13" xfId="84"/>
    <cellStyle name="Normal 14" xfId="85"/>
    <cellStyle name="Normal 15" xfId="86"/>
    <cellStyle name="Normal 2" xfId="87"/>
    <cellStyle name="Normal 2 10" xfId="88"/>
    <cellStyle name="Normal 2 11" xfId="89"/>
    <cellStyle name="Normal 2 12" xfId="90"/>
    <cellStyle name="Normal 2 13" xfId="91"/>
    <cellStyle name="Normal 2 14" xfId="92"/>
    <cellStyle name="Normal 2 15" xfId="93"/>
    <cellStyle name="Normal 2 2" xfId="94"/>
    <cellStyle name="Normal 2 3" xfId="95"/>
    <cellStyle name="Normal 2 3 2" xfId="96"/>
    <cellStyle name="Normal 2 4" xfId="97"/>
    <cellStyle name="Normal 2 5" xfId="98"/>
    <cellStyle name="Normal 2 6" xfId="99"/>
    <cellStyle name="Normal 2 7" xfId="100"/>
    <cellStyle name="Normal 2 8" xfId="101"/>
    <cellStyle name="Normal 2 9" xfId="102"/>
    <cellStyle name="Normal 3" xfId="103"/>
    <cellStyle name="Normal 3 2" xfId="104"/>
    <cellStyle name="Normal 3 2 2" xfId="105"/>
    <cellStyle name="Normal 3 2 2 2" xfId="106"/>
    <cellStyle name="Normal 3 2 2 3" xfId="107"/>
    <cellStyle name="Normal 3 2 3" xfId="108"/>
    <cellStyle name="Normal 3 2 3 2" xfId="109"/>
    <cellStyle name="Normal 3 3" xfId="110"/>
    <cellStyle name="Normal 3 4" xfId="111"/>
    <cellStyle name="Normal 4" xfId="112"/>
    <cellStyle name="Normal 4 2" xfId="113"/>
    <cellStyle name="Normal 4 3" xfId="114"/>
    <cellStyle name="Normal 4 4" xfId="115"/>
    <cellStyle name="Normal 4 4 2" xfId="116"/>
    <cellStyle name="Normal 5" xfId="117"/>
    <cellStyle name="Normal 5 2" xfId="118"/>
    <cellStyle name="Normal 5 3" xfId="119"/>
    <cellStyle name="Normal 5 3 2" xfId="120"/>
    <cellStyle name="Normal 6" xfId="121"/>
    <cellStyle name="Normal 7" xfId="122"/>
    <cellStyle name="Normal 7 2" xfId="123"/>
    <cellStyle name="Normal 8" xfId="124"/>
    <cellStyle name="Normal 8 2" xfId="125"/>
    <cellStyle name="Normal 9" xfId="126"/>
    <cellStyle name="Normal 9 2" xfId="127"/>
    <cellStyle name="Percent 2" xfId="128"/>
    <cellStyle name="Percent 3" xfId="129"/>
    <cellStyle name="Percent 4" xfId="130"/>
    <cellStyle name="Percent 5" xfId="131"/>
    <cellStyle name="Percent1" xfId="132"/>
    <cellStyle name="Percent2" xfId="133"/>
    <cellStyle name="Scen_index" xfId="134"/>
    <cellStyle name="Selection" xfId="135"/>
    <cellStyle name="Style 1" xfId="136"/>
    <cellStyle name="Subheading" xfId="137"/>
    <cellStyle name="Title 2" xfId="138"/>
    <cellStyle name="Title 3" xfId="139"/>
    <cellStyle name="Title 4" xfId="140"/>
    <cellStyle name="Year" xfId="141"/>
    <cellStyle name="常规_Sheet2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hinm/Downloads/UB%20flour-%205%20year%20budget%20draft%202011.04.2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"/>
      <sheetName val="BgBS"/>
      <sheetName val="BS"/>
      <sheetName val="IS by cost"/>
      <sheetName val="IS by dept."/>
      <sheetName val="CF direct"/>
      <sheetName val="CF indirect"/>
      <sheetName val="Statement of Analysis"/>
      <sheetName val="Production Plan"/>
      <sheetName val="Sales, COGS and Inventory"/>
      <sheetName val="Staff-related exp."/>
      <sheetName val="Vehicle-related exp."/>
      <sheetName val="OPEX"/>
      <sheetName val="CAPEX"/>
      <sheetName val="Fixed Assets"/>
      <sheetName val="IS Accounts"/>
      <sheetName val="Balance sheet"/>
      <sheetName val="Loan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79">
          <cell r="A479" t="str">
            <v>I. Department expenses</v>
          </cell>
        </row>
        <row r="480">
          <cell r="A480" t="str">
            <v>I.1 Business trip</v>
          </cell>
        </row>
        <row r="481">
          <cell r="A481" t="str">
            <v>I.2 Training</v>
          </cell>
        </row>
        <row r="482">
          <cell r="A482" t="str">
            <v>I.3 Office supplies</v>
          </cell>
        </row>
        <row r="483">
          <cell r="A483" t="str">
            <v>I.4 Labor securities</v>
          </cell>
        </row>
        <row r="484">
          <cell r="A484" t="str">
            <v>II. Operation-specific expenses</v>
          </cell>
        </row>
        <row r="485">
          <cell r="A485" t="str">
            <v>II.1 PR expenses</v>
          </cell>
        </row>
        <row r="486">
          <cell r="A486" t="str">
            <v>II.2 Advertising expenses</v>
          </cell>
        </row>
        <row r="487">
          <cell r="A487" t="str">
            <v>II.3 Marketing research expenses</v>
          </cell>
        </row>
        <row r="488">
          <cell r="A488" t="str">
            <v>II.4 Customer's promotion</v>
          </cell>
        </row>
        <row r="489">
          <cell r="A489" t="str">
            <v>II.5 Guaranteed period's repair expenses</v>
          </cell>
        </row>
        <row r="490">
          <cell r="A490" t="str">
            <v>II.6 Other delivery and distribution expenses</v>
          </cell>
        </row>
        <row r="491">
          <cell r="A491" t="str">
            <v>II.7 Insurance for goods</v>
          </cell>
        </row>
        <row r="492">
          <cell r="A492" t="str">
            <v>II.8 HR related expenses</v>
          </cell>
        </row>
        <row r="493">
          <cell r="A493" t="str">
            <v>III. General Operating expenses</v>
          </cell>
        </row>
        <row r="494">
          <cell r="A494" t="str">
            <v>III.1 Rental expense</v>
          </cell>
        </row>
        <row r="495">
          <cell r="A495" t="str">
            <v>III.2 Utilities expense</v>
          </cell>
        </row>
        <row r="496">
          <cell r="A496" t="str">
            <v>III.3 Rapairs &amp; Maintenance</v>
          </cell>
        </row>
        <row r="497">
          <cell r="A497" t="str">
            <v>III.4 Professional service fee</v>
          </cell>
        </row>
        <row r="498">
          <cell r="A498" t="str">
            <v>III.5 Insurance</v>
          </cell>
        </row>
        <row r="499">
          <cell r="A499" t="str">
            <v>III.6 Land fee</v>
          </cell>
        </row>
        <row r="500">
          <cell r="A500" t="str">
            <v>III.7 Other tax</v>
          </cell>
        </row>
        <row r="501">
          <cell r="A501" t="str">
            <v>III.8 Audit</v>
          </cell>
        </row>
        <row r="502">
          <cell r="A502" t="str">
            <v>III.9 Tender-related expenses</v>
          </cell>
        </row>
        <row r="503">
          <cell r="A503" t="str">
            <v>III.10 Member fee</v>
          </cell>
        </row>
        <row r="504">
          <cell r="A504" t="str">
            <v>III.11 Bank charge</v>
          </cell>
        </row>
        <row r="505">
          <cell r="A505" t="str">
            <v>III.12 Low value tools</v>
          </cell>
        </row>
        <row r="506">
          <cell r="A506" t="str">
            <v>III.13 Tel, Fax, and Internet</v>
          </cell>
        </row>
        <row r="507">
          <cell r="A507" t="str">
            <v>III.14 Security expenses</v>
          </cell>
        </row>
        <row r="508">
          <cell r="A508" t="str">
            <v>III.15 License fee</v>
          </cell>
        </row>
        <row r="509">
          <cell r="A509" t="str">
            <v>III.16 Business meeting</v>
          </cell>
        </row>
        <row r="510">
          <cell r="A510" t="str">
            <v xml:space="preserve">III.17 Miscellaneous </v>
          </cell>
        </row>
        <row r="511">
          <cell r="A511" t="str">
            <v xml:space="preserve">III.18 Entertainment </v>
          </cell>
        </row>
        <row r="512">
          <cell r="A512" t="str">
            <v>III.19 Sport games</v>
          </cell>
        </row>
        <row r="513">
          <cell r="A513" t="str">
            <v>III.20 Gifts</v>
          </cell>
        </row>
        <row r="514">
          <cell r="A514" t="str">
            <v>III.20 Management fee</v>
          </cell>
        </row>
        <row r="515">
          <cell r="A515" t="str">
            <v>OTHER (EXPENSES)</v>
          </cell>
        </row>
        <row r="516">
          <cell r="A516" t="str">
            <v>I. Other expenses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B2:H73"/>
  <sheetViews>
    <sheetView showGridLines="0" tabSelected="1" workbookViewId="0">
      <selection activeCell="H18" sqref="H18"/>
    </sheetView>
  </sheetViews>
  <sheetFormatPr baseColWidth="10" defaultColWidth="8.83203125" defaultRowHeight="11" x14ac:dyDescent="0"/>
  <cols>
    <col min="1" max="1" width="1.6640625" style="2" customWidth="1"/>
    <col min="2" max="2" width="40.5" style="2" customWidth="1"/>
    <col min="3" max="3" width="8.83203125" style="2"/>
    <col min="4" max="4" width="10.5" style="2" customWidth="1"/>
    <col min="5" max="5" width="11" style="2" customWidth="1"/>
    <col min="6" max="6" width="10.5" style="2" customWidth="1"/>
    <col min="7" max="16384" width="8.83203125" style="2"/>
  </cols>
  <sheetData>
    <row r="2" spans="2:6" ht="23">
      <c r="B2" s="1" t="s">
        <v>38</v>
      </c>
    </row>
    <row r="3" spans="2:6" ht="30">
      <c r="B3" s="3" t="s">
        <v>0</v>
      </c>
      <c r="C3" s="4"/>
      <c r="D3" s="4"/>
      <c r="E3" s="4"/>
      <c r="F3" s="4"/>
    </row>
    <row r="5" spans="2:6" ht="18">
      <c r="B5" s="5" t="s">
        <v>1</v>
      </c>
      <c r="C5" s="4"/>
    </row>
    <row r="6" spans="2:6">
      <c r="B6" s="6"/>
      <c r="C6" s="7"/>
    </row>
    <row r="7" spans="2:6">
      <c r="B7" s="6"/>
      <c r="C7" s="7"/>
    </row>
    <row r="8" spans="2:6">
      <c r="B8" s="8" t="s">
        <v>2</v>
      </c>
      <c r="C8" s="9"/>
    </row>
    <row r="9" spans="2:6">
      <c r="B9" s="10"/>
      <c r="C9" s="7"/>
    </row>
    <row r="10" spans="2:6">
      <c r="B10" s="10" t="s">
        <v>36</v>
      </c>
      <c r="C10" s="7">
        <f>F39</f>
        <v>4400</v>
      </c>
    </row>
    <row r="11" spans="2:6">
      <c r="B11" s="10" t="str">
        <f>B48</f>
        <v>Legal and professional fee</v>
      </c>
      <c r="C11" s="7">
        <f>F48</f>
        <v>5000</v>
      </c>
    </row>
    <row r="12" spans="2:6">
      <c r="B12" s="10" t="str">
        <f>B49</f>
        <v>License and permits</v>
      </c>
      <c r="C12" s="7">
        <f t="shared" ref="C12" si="0">F49</f>
        <v>3000</v>
      </c>
    </row>
    <row r="13" spans="2:6">
      <c r="B13" s="10" t="str">
        <f>B50</f>
        <v xml:space="preserve">Web Hosting </v>
      </c>
      <c r="C13" s="7">
        <f>F50</f>
        <v>100</v>
      </c>
    </row>
    <row r="14" spans="2:6">
      <c r="B14" s="10" t="s">
        <v>33</v>
      </c>
      <c r="C14" s="7">
        <v>100</v>
      </c>
    </row>
    <row r="15" spans="2:6">
      <c r="B15" s="11" t="s">
        <v>3</v>
      </c>
      <c r="C15" s="12">
        <f>SUM(C10:C14)</f>
        <v>12600</v>
      </c>
    </row>
    <row r="16" spans="2:6">
      <c r="B16" s="10"/>
    </row>
    <row r="17" spans="2:8" ht="12.75" customHeight="1">
      <c r="B17" s="8" t="s">
        <v>4</v>
      </c>
      <c r="C17" s="13"/>
    </row>
    <row r="18" spans="2:8" ht="12.75" customHeight="1">
      <c r="B18" s="37" t="s">
        <v>35</v>
      </c>
      <c r="C18" s="36">
        <f>F56</f>
        <v>300</v>
      </c>
      <c r="H18" s="2" t="s">
        <v>39</v>
      </c>
    </row>
    <row r="19" spans="2:8" ht="12.75" customHeight="1">
      <c r="B19" s="37" t="s">
        <v>34</v>
      </c>
      <c r="C19" s="36">
        <v>3000</v>
      </c>
    </row>
    <row r="20" spans="2:8">
      <c r="B20" s="14" t="s">
        <v>5</v>
      </c>
      <c r="C20" s="7">
        <f>F58</f>
        <v>480</v>
      </c>
    </row>
    <row r="21" spans="2:8">
      <c r="B21" s="14" t="s">
        <v>6</v>
      </c>
      <c r="C21" s="7">
        <f>F59</f>
        <v>240</v>
      </c>
    </row>
    <row r="22" spans="2:8">
      <c r="B22" s="14" t="s">
        <v>37</v>
      </c>
      <c r="C22" s="7">
        <f>F60</f>
        <v>195</v>
      </c>
    </row>
    <row r="23" spans="2:8">
      <c r="B23" s="14" t="s">
        <v>8</v>
      </c>
      <c r="C23" s="7">
        <f>F61</f>
        <v>90</v>
      </c>
    </row>
    <row r="24" spans="2:8">
      <c r="B24" s="11" t="s">
        <v>3</v>
      </c>
      <c r="C24" s="12">
        <f>SUM(C18:C23)</f>
        <v>4305</v>
      </c>
    </row>
    <row r="25" spans="2:8" ht="12" thickBot="1">
      <c r="B25" s="15" t="s">
        <v>9</v>
      </c>
      <c r="C25" s="16">
        <f>C15+C24</f>
        <v>16905</v>
      </c>
    </row>
    <row r="26" spans="2:8" ht="12" thickTop="1"/>
    <row r="30" spans="2:8" ht="18">
      <c r="B30" s="5" t="s">
        <v>10</v>
      </c>
      <c r="C30" s="4"/>
    </row>
    <row r="31" spans="2:8" ht="18">
      <c r="B31" s="17"/>
      <c r="C31" s="18"/>
    </row>
    <row r="32" spans="2:8" s="21" customFormat="1" ht="18">
      <c r="B32" s="19" t="s">
        <v>11</v>
      </c>
      <c r="C32" s="20"/>
      <c r="D32" s="20"/>
      <c r="E32" s="20"/>
      <c r="F32" s="20"/>
    </row>
    <row r="33" spans="2:6" s="21" customFormat="1" ht="12" customHeight="1">
      <c r="B33" s="22"/>
      <c r="C33" s="20"/>
      <c r="D33" s="20"/>
      <c r="E33" s="20"/>
      <c r="F33" s="20"/>
    </row>
    <row r="34" spans="2:6" s="25" customFormat="1">
      <c r="B34" s="31"/>
    </row>
    <row r="35" spans="2:6" s="21" customFormat="1" ht="12" customHeight="1">
      <c r="B35" s="22" t="s">
        <v>32</v>
      </c>
      <c r="C35" s="20"/>
      <c r="D35" s="20"/>
      <c r="E35" s="20"/>
      <c r="F35" s="20"/>
    </row>
    <row r="36" spans="2:6" s="25" customFormat="1" ht="12" customHeight="1">
      <c r="B36" s="23"/>
      <c r="C36" s="24" t="s">
        <v>12</v>
      </c>
      <c r="D36" s="24" t="s">
        <v>13</v>
      </c>
      <c r="E36" s="24" t="s">
        <v>14</v>
      </c>
      <c r="F36" s="24" t="s">
        <v>15</v>
      </c>
    </row>
    <row r="37" spans="2:6" s="25" customFormat="1">
      <c r="B37" s="26" t="s">
        <v>25</v>
      </c>
      <c r="C37" s="27">
        <v>4</v>
      </c>
      <c r="D37" s="28">
        <v>1100</v>
      </c>
      <c r="E37" s="28"/>
      <c r="F37" s="28">
        <f t="shared" ref="F37" si="1">SUM(D37:E37)*C37</f>
        <v>4400</v>
      </c>
    </row>
    <row r="38" spans="2:6" s="25" customFormat="1">
      <c r="B38" s="26"/>
      <c r="C38" s="27"/>
      <c r="D38" s="28"/>
      <c r="E38" s="28"/>
      <c r="F38" s="28"/>
    </row>
    <row r="39" spans="2:6" s="25" customFormat="1" ht="12" thickBot="1">
      <c r="B39" s="29" t="s">
        <v>16</v>
      </c>
      <c r="C39" s="27"/>
      <c r="D39" s="28"/>
      <c r="E39" s="28"/>
      <c r="F39" s="30">
        <f>SUM(F37:F38)</f>
        <v>4400</v>
      </c>
    </row>
    <row r="40" spans="2:6" s="25" customFormat="1" ht="12" thickTop="1">
      <c r="B40" s="31"/>
    </row>
    <row r="41" spans="2:6" s="25" customFormat="1">
      <c r="B41" s="31"/>
    </row>
    <row r="42" spans="2:6" s="25" customFormat="1" ht="12" thickBot="1">
      <c r="B42" s="29" t="s">
        <v>17</v>
      </c>
      <c r="C42" s="27"/>
      <c r="D42" s="28"/>
      <c r="E42" s="28"/>
      <c r="F42" s="30">
        <f>SUM(F39)</f>
        <v>4400</v>
      </c>
    </row>
    <row r="43" spans="2:6" s="25" customFormat="1" ht="12" thickTop="1">
      <c r="B43" s="31"/>
    </row>
    <row r="44" spans="2:6" s="21" customFormat="1" ht="18">
      <c r="B44" s="19" t="s">
        <v>18</v>
      </c>
      <c r="C44" s="20"/>
      <c r="D44" s="20"/>
      <c r="E44" s="20"/>
      <c r="F44" s="20"/>
    </row>
    <row r="45" spans="2:6" s="25" customFormat="1">
      <c r="B45" s="31"/>
    </row>
    <row r="46" spans="2:6" s="21" customFormat="1" ht="12" customHeight="1">
      <c r="B46" s="22" t="s">
        <v>28</v>
      </c>
      <c r="C46" s="20"/>
      <c r="D46" s="20"/>
      <c r="E46" s="20"/>
      <c r="F46" s="20"/>
    </row>
    <row r="47" spans="2:6" s="25" customFormat="1" ht="12" customHeight="1">
      <c r="B47" s="33"/>
      <c r="C47" s="32" t="s">
        <v>12</v>
      </c>
      <c r="D47" s="32" t="s">
        <v>19</v>
      </c>
      <c r="E47" s="32"/>
      <c r="F47" s="32" t="s">
        <v>15</v>
      </c>
    </row>
    <row r="48" spans="2:6" s="25" customFormat="1">
      <c r="B48" s="26" t="s">
        <v>20</v>
      </c>
      <c r="C48" s="27">
        <v>1</v>
      </c>
      <c r="D48" s="28">
        <v>5000</v>
      </c>
      <c r="E48" s="28"/>
      <c r="F48" s="28">
        <f>SUM(D48:E48)*C48</f>
        <v>5000</v>
      </c>
    </row>
    <row r="49" spans="2:6" s="25" customFormat="1">
      <c r="B49" s="26" t="s">
        <v>21</v>
      </c>
      <c r="C49" s="27">
        <v>1</v>
      </c>
      <c r="D49" s="28">
        <v>3000</v>
      </c>
      <c r="E49" s="28"/>
      <c r="F49" s="28">
        <f>SUM(D49:E49)*C49</f>
        <v>3000</v>
      </c>
    </row>
    <row r="50" spans="2:6" s="25" customFormat="1">
      <c r="B50" s="26" t="s">
        <v>29</v>
      </c>
      <c r="C50" s="27">
        <v>1</v>
      </c>
      <c r="D50" s="28">
        <v>100</v>
      </c>
      <c r="E50" s="28"/>
      <c r="F50" s="28">
        <v>100</v>
      </c>
    </row>
    <row r="51" spans="2:6" s="25" customFormat="1">
      <c r="B51" s="26" t="s">
        <v>31</v>
      </c>
      <c r="C51" s="27">
        <v>1</v>
      </c>
      <c r="D51" s="28">
        <v>100</v>
      </c>
      <c r="E51" s="28"/>
      <c r="F51" s="28">
        <f>SUM(D51:E51)*C51</f>
        <v>100</v>
      </c>
    </row>
    <row r="52" spans="2:6" s="25" customFormat="1" ht="12" thickBot="1">
      <c r="B52" s="29" t="s">
        <v>16</v>
      </c>
      <c r="C52" s="27"/>
      <c r="D52" s="28"/>
      <c r="E52" s="28"/>
      <c r="F52" s="30">
        <f>SUM(F48:F51)</f>
        <v>8200</v>
      </c>
    </row>
    <row r="53" spans="2:6" s="25" customFormat="1" ht="12" thickTop="1">
      <c r="B53" s="31"/>
    </row>
    <row r="54" spans="2:6" s="21" customFormat="1" ht="12" customHeight="1">
      <c r="B54" s="22" t="s">
        <v>27</v>
      </c>
      <c r="C54" s="20"/>
      <c r="D54" s="20"/>
      <c r="E54" s="20"/>
      <c r="F54" s="20"/>
    </row>
    <row r="55" spans="2:6" s="25" customFormat="1" ht="12" customHeight="1">
      <c r="B55" s="23"/>
      <c r="C55" s="32" t="s">
        <v>22</v>
      </c>
      <c r="D55" s="32" t="s">
        <v>19</v>
      </c>
      <c r="E55" s="32"/>
      <c r="F55" s="32" t="s">
        <v>15</v>
      </c>
    </row>
    <row r="56" spans="2:6" s="25" customFormat="1">
      <c r="B56" s="26" t="s">
        <v>30</v>
      </c>
      <c r="C56" s="27">
        <v>3</v>
      </c>
      <c r="D56" s="28">
        <v>100</v>
      </c>
      <c r="E56" s="28"/>
      <c r="F56" s="28">
        <f t="shared" ref="F56:F60" si="2">SUM(D56:E56)*C56</f>
        <v>300</v>
      </c>
    </row>
    <row r="57" spans="2:6" s="25" customFormat="1">
      <c r="B57" s="26" t="s">
        <v>26</v>
      </c>
      <c r="C57" s="27">
        <v>3</v>
      </c>
      <c r="D57" s="28">
        <v>1000</v>
      </c>
      <c r="E57" s="28"/>
      <c r="F57" s="28">
        <f>SUM(D57:E57)*C57</f>
        <v>3000</v>
      </c>
    </row>
    <row r="58" spans="2:6" s="25" customFormat="1">
      <c r="B58" s="26" t="s">
        <v>5</v>
      </c>
      <c r="C58" s="27">
        <v>3</v>
      </c>
      <c r="D58" s="28">
        <v>160</v>
      </c>
      <c r="E58" s="28"/>
      <c r="F58" s="28">
        <f t="shared" si="2"/>
        <v>480</v>
      </c>
    </row>
    <row r="59" spans="2:6" s="25" customFormat="1">
      <c r="B59" s="26" t="s">
        <v>6</v>
      </c>
      <c r="C59" s="27">
        <v>3</v>
      </c>
      <c r="D59" s="28">
        <v>80</v>
      </c>
      <c r="E59" s="28"/>
      <c r="F59" s="28">
        <f t="shared" si="2"/>
        <v>240</v>
      </c>
    </row>
    <row r="60" spans="2:6" s="25" customFormat="1">
      <c r="B60" s="26" t="s">
        <v>7</v>
      </c>
      <c r="C60" s="27">
        <v>3</v>
      </c>
      <c r="D60" s="28">
        <v>65</v>
      </c>
      <c r="E60" s="28"/>
      <c r="F60" s="28">
        <f t="shared" si="2"/>
        <v>195</v>
      </c>
    </row>
    <row r="61" spans="2:6" s="25" customFormat="1">
      <c r="B61" s="26" t="s">
        <v>8</v>
      </c>
      <c r="C61" s="27">
        <v>3</v>
      </c>
      <c r="D61" s="28">
        <v>30</v>
      </c>
      <c r="E61" s="28"/>
      <c r="F61" s="28">
        <f>SUM(D61:E61)*C61</f>
        <v>90</v>
      </c>
    </row>
    <row r="62" spans="2:6" s="25" customFormat="1" ht="12" thickBot="1">
      <c r="B62" s="29" t="s">
        <v>16</v>
      </c>
      <c r="C62" s="27"/>
      <c r="D62" s="28"/>
      <c r="E62" s="28"/>
      <c r="F62" s="30">
        <f>SUM(F56:F61)</f>
        <v>4305</v>
      </c>
    </row>
    <row r="63" spans="2:6" s="25" customFormat="1" ht="12" thickTop="1">
      <c r="B63" s="31"/>
    </row>
    <row r="64" spans="2:6" s="25" customFormat="1" ht="12" thickBot="1">
      <c r="B64" s="29" t="s">
        <v>23</v>
      </c>
      <c r="C64" s="27"/>
      <c r="D64" s="28"/>
      <c r="E64" s="28"/>
      <c r="F64" s="30">
        <f>F52+F62</f>
        <v>12505</v>
      </c>
    </row>
    <row r="65" spans="2:6" s="25" customFormat="1" ht="12" thickTop="1">
      <c r="B65" s="31"/>
    </row>
    <row r="66" spans="2:6" ht="12" thickBot="1">
      <c r="B66" s="34" t="s">
        <v>24</v>
      </c>
      <c r="F66" s="35">
        <f>F42+F52+F62</f>
        <v>16905</v>
      </c>
    </row>
    <row r="67" spans="2:6" ht="12" thickTop="1">
      <c r="B67" s="6"/>
    </row>
    <row r="68" spans="2:6">
      <c r="B68" s="6"/>
    </row>
    <row r="69" spans="2:6">
      <c r="B69" s="6"/>
    </row>
    <row r="70" spans="2:6">
      <c r="B70" s="6"/>
    </row>
    <row r="71" spans="2:6">
      <c r="B71" s="6"/>
    </row>
    <row r="72" spans="2:6">
      <c r="B72" s="6"/>
    </row>
    <row r="73" spans="2:6">
      <c r="B73" s="6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Start-Up Cost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</dc:creator>
  <cp:lastModifiedBy>shahin mohammadkhani</cp:lastModifiedBy>
  <dcterms:created xsi:type="dcterms:W3CDTF">2012-01-11T21:18:21Z</dcterms:created>
  <dcterms:modified xsi:type="dcterms:W3CDTF">2012-01-14T22:22:28Z</dcterms:modified>
</cp:coreProperties>
</file>