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откорм" sheetId="1" r:id="rId1"/>
    <sheet name="Рацион" sheetId="2" r:id="rId2"/>
  </sheets>
  <externalReferences>
    <externalReference r:id="rId3"/>
  </externalReferences>
  <definedNames>
    <definedName name="solver_adj" localSheetId="1" hidden="1">Рацион!$C$8:$C$13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Рацион!$C$10</definedName>
    <definedName name="solver_lhs10" localSheetId="1" hidden="1">Рацион!$M$14</definedName>
    <definedName name="solver_lhs2" localSheetId="1" hidden="1">Рацион!$C$11</definedName>
    <definedName name="solver_lhs3" localSheetId="1" hidden="1">Рацион!$C$11</definedName>
    <definedName name="solver_lhs4" localSheetId="1" hidden="1">Рацион!$C$9</definedName>
    <definedName name="solver_lhs5" localSheetId="1" hidden="1">Рацион!$C$9</definedName>
    <definedName name="solver_lhs6" localSheetId="1" hidden="1">Рацион!$E$14</definedName>
    <definedName name="solver_lhs7" localSheetId="1" hidden="1">Рацион!$F$14</definedName>
    <definedName name="solver_lhs8" localSheetId="1" hidden="1">Рацион!$G$14</definedName>
    <definedName name="solver_lhs9" localSheetId="1" hidden="1">Рацион!$H$14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10</definedName>
    <definedName name="solver_nwt" localSheetId="1" hidden="1">1</definedName>
    <definedName name="solver_opt" localSheetId="1" hidden="1">Рацион!$D$14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10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2</definedName>
    <definedName name="solver_rel7" localSheetId="1" hidden="1">2</definedName>
    <definedName name="solver_rel8" localSheetId="1" hidden="1">2</definedName>
    <definedName name="solver_rel9" localSheetId="1" hidden="1">2</definedName>
    <definedName name="solver_rhs1" localSheetId="1" hidden="1">0.4</definedName>
    <definedName name="solver_rhs10" localSheetId="1" hidden="1">Рацион!$M$15</definedName>
    <definedName name="solver_rhs2" localSheetId="1" hidden="1">0.15</definedName>
    <definedName name="solver_rhs3" localSheetId="1" hidden="1">0.05</definedName>
    <definedName name="solver_rhs4" localSheetId="1" hidden="1">0.7</definedName>
    <definedName name="solver_rhs5" localSheetId="1" hidden="1">0.3</definedName>
    <definedName name="solver_rhs6" localSheetId="1" hidden="1">33</definedName>
    <definedName name="solver_rhs7" localSheetId="1" hidden="1">Рацион!$F$15</definedName>
    <definedName name="solver_rhs8" localSheetId="1" hidden="1">Рацион!$G$15</definedName>
    <definedName name="solver_rhs9" localSheetId="1" hidden="1">Рацион!$H$15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3.3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E10" i="2" l="1"/>
  <c r="M12" i="2"/>
  <c r="M14" i="2" s="1"/>
  <c r="M16" i="2" s="1"/>
  <c r="J14" i="2"/>
  <c r="J16" i="2" s="1"/>
  <c r="H11" i="2"/>
  <c r="G11" i="2"/>
  <c r="F11" i="2"/>
  <c r="E11" i="2"/>
  <c r="D11" i="2"/>
  <c r="H10" i="2"/>
  <c r="G10" i="2"/>
  <c r="F10" i="2"/>
  <c r="D10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L9" i="2"/>
  <c r="K9" i="2"/>
  <c r="I9" i="2"/>
  <c r="H9" i="2"/>
  <c r="G9" i="2"/>
  <c r="F9" i="2"/>
  <c r="E9" i="2"/>
  <c r="D9" i="2"/>
  <c r="AE8" i="2" l="1"/>
  <c r="AE14" i="2" s="1"/>
  <c r="AD8" i="2"/>
  <c r="AD14" i="2" s="1"/>
  <c r="AC8" i="2"/>
  <c r="AC14" i="2" s="1"/>
  <c r="AB8" i="2"/>
  <c r="AB14" i="2" s="1"/>
  <c r="AA8" i="2"/>
  <c r="AA14" i="2" s="1"/>
  <c r="Z8" i="2"/>
  <c r="Z14" i="2" s="1"/>
  <c r="Y8" i="2"/>
  <c r="Y14" i="2" s="1"/>
  <c r="X8" i="2"/>
  <c r="X14" i="2" s="1"/>
  <c r="W8" i="2"/>
  <c r="W14" i="2" s="1"/>
  <c r="V8" i="2"/>
  <c r="V14" i="2" s="1"/>
  <c r="U8" i="2"/>
  <c r="U14" i="2" s="1"/>
  <c r="T8" i="2"/>
  <c r="T14" i="2" s="1"/>
  <c r="S8" i="2"/>
  <c r="S14" i="2" s="1"/>
  <c r="R8" i="2"/>
  <c r="R14" i="2" s="1"/>
  <c r="Q8" i="2"/>
  <c r="Q14" i="2" s="1"/>
  <c r="P8" i="2"/>
  <c r="P14" i="2" s="1"/>
  <c r="O8" i="2"/>
  <c r="O14" i="2" s="1"/>
  <c r="N8" i="2"/>
  <c r="N14" i="2" s="1"/>
  <c r="L8" i="2"/>
  <c r="L14" i="2" s="1"/>
  <c r="L16" i="2" s="1"/>
  <c r="K8" i="2"/>
  <c r="K14" i="2" s="1"/>
  <c r="K16" i="2" s="1"/>
  <c r="I8" i="2"/>
  <c r="I14" i="2" s="1"/>
  <c r="I16" i="2" s="1"/>
  <c r="H8" i="2"/>
  <c r="H14" i="2" s="1"/>
  <c r="H16" i="2" s="1"/>
  <c r="G8" i="2"/>
  <c r="G14" i="2" s="1"/>
  <c r="G16" i="2" s="1"/>
  <c r="F8" i="2"/>
  <c r="F14" i="2" s="1"/>
  <c r="F16" i="2" s="1"/>
  <c r="E8" i="2"/>
  <c r="E14" i="2" s="1"/>
  <c r="E16" i="2" s="1"/>
  <c r="D8" i="2"/>
  <c r="D14" i="2" s="1"/>
  <c r="D16" i="2" s="1"/>
</calcChain>
</file>

<file path=xl/sharedStrings.xml><?xml version="1.0" encoding="utf-8"?>
<sst xmlns="http://schemas.openxmlformats.org/spreadsheetml/2006/main" count="115" uniqueCount="61">
  <si>
    <t>14. Нормы кормления растущих откармливаемых свиней при среднесуточном приросте за весь период откорма 500-550 г.</t>
  </si>
  <si>
    <t>Показатели</t>
  </si>
  <si>
    <t>Живая масса, кг</t>
  </si>
  <si>
    <t>Среднесуточный прирост, г</t>
  </si>
  <si>
    <t>ЭКЕ</t>
  </si>
  <si>
    <t>Обменная энергия,</t>
  </si>
  <si>
    <t>Сухое вещество, кг</t>
  </si>
  <si>
    <t>Сырой протеин, г</t>
  </si>
  <si>
    <t>Переваримый протеин, г</t>
  </si>
  <si>
    <t>Лизин, г</t>
  </si>
  <si>
    <t>Треонин, г</t>
  </si>
  <si>
    <t>Метионин+цистин, г</t>
  </si>
  <si>
    <t>Сырая клетчатка, г*</t>
  </si>
  <si>
    <t>Соль поваренная, г</t>
  </si>
  <si>
    <t>Кальций, г</t>
  </si>
  <si>
    <t>Фосфор, г</t>
  </si>
  <si>
    <t>Железо, мг</t>
  </si>
  <si>
    <t>Медь, мг</t>
  </si>
  <si>
    <t>Цинк, мг</t>
  </si>
  <si>
    <t>Марганец, мг</t>
  </si>
  <si>
    <t>Кобальт, мг</t>
  </si>
  <si>
    <t>Йод, мг</t>
  </si>
  <si>
    <t>Каротин, мг**</t>
  </si>
  <si>
    <t>Витамины:</t>
  </si>
  <si>
    <t>А, тыс. МЕ</t>
  </si>
  <si>
    <t>D, тыс. МЕ</t>
  </si>
  <si>
    <t>Е, мг</t>
  </si>
  <si>
    <t>В1, мг</t>
  </si>
  <si>
    <t>В2, мг</t>
  </si>
  <si>
    <t>В3, мг</t>
  </si>
  <si>
    <t>В4, г</t>
  </si>
  <si>
    <t>В5, мг</t>
  </si>
  <si>
    <t>В12, мкг</t>
  </si>
  <si>
    <t xml:space="preserve">* - не более. </t>
  </si>
  <si>
    <t>**- витамин А или каротин.</t>
  </si>
  <si>
    <t>Корма:</t>
  </si>
  <si>
    <t>Зерно Ячмень</t>
  </si>
  <si>
    <t>Зерно Пшеница</t>
  </si>
  <si>
    <t>Макуха</t>
  </si>
  <si>
    <t>Соль</t>
  </si>
  <si>
    <t>Ракушка</t>
  </si>
  <si>
    <t>Обм. Эн.</t>
  </si>
  <si>
    <t>Сух. В-во, кг</t>
  </si>
  <si>
    <t>СП, г</t>
  </si>
  <si>
    <t>ПП, г</t>
  </si>
  <si>
    <t>Зерно Кук. жел.</t>
  </si>
  <si>
    <t>КГ</t>
  </si>
  <si>
    <t>Жив. Масса 80 кг, Сут. прирост,  600 г</t>
  </si>
  <si>
    <t>Всего</t>
  </si>
  <si>
    <t>Норма</t>
  </si>
  <si>
    <t>Разница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</si>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</sst>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5" xfId="0" applyFill="1" applyBorder="1"/>
    <xf numFmtId="0" fontId="0" fillId="6" borderId="1" xfId="0" applyFill="1" applyBorder="1" applyAlignment="1">
      <alignment horizontal="center"/>
    </xf>
    <xf numFmtId="0" fontId="0" fillId="7" borderId="5" xfId="0" applyFill="1" applyBorder="1"/>
    <xf numFmtId="0" fontId="0" fillId="7" borderId="1" xfId="0" applyFill="1" applyBorder="1" applyAlignment="1">
      <alignment horizontal="center"/>
    </xf>
    <xf numFmtId="0" fontId="0" fillId="8" borderId="5" xfId="0" applyFill="1" applyBorder="1"/>
    <xf numFmtId="0" fontId="3" fillId="5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textRotation="180"/>
    </xf>
    <xf numFmtId="0" fontId="1" fillId="0" borderId="5" xfId="0" applyFont="1" applyBorder="1" applyAlignment="1">
      <alignment horizontal="center" textRotation="180"/>
    </xf>
    <xf numFmtId="0" fontId="1" fillId="0" borderId="2" xfId="0" applyFont="1" applyBorder="1" applyAlignment="1">
      <alignment horizontal="center" textRotation="180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textRotation="180"/>
    </xf>
    <xf numFmtId="0" fontId="5" fillId="0" borderId="5" xfId="0" applyFont="1" applyBorder="1" applyAlignment="1">
      <alignment horizontal="center" textRotation="180"/>
    </xf>
    <xf numFmtId="0" fontId="5" fillId="0" borderId="2" xfId="0" applyFont="1" applyBorder="1" applyAlignment="1">
      <alignment horizontal="center" textRotation="180"/>
    </xf>
    <xf numFmtId="0" fontId="0" fillId="0" borderId="0" xfId="0" applyAlignment="1">
      <alignment horizontal="center" textRotation="18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57;&#1077;&#1088;&#1075;&#1077;&#1081;\Desktop\&#1050;&#1086;&#1088;&#1084;&#1083;&#1077;&#1085;&#1080;&#1077;%20&#1089;.&#1075;%20&#1078;&#1080;&#1074;&#1086;&#1090;&#1085;&#1099;&#1093;\&#1057;&#1086;&#1089;&#1090;&#1072;&#1074;%20&#1080;%20&#1087;&#1080;&#1090;&#1072;&#1090;&#1077;&#1083;&#1100;&#1085;&#1086;&#1089;&#1090;&#1100;%20&#1082;&#1086;&#1088;&#1084;&#1086;&#107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р Е.Уг."/>
      <sheetName val="Тр п.зл"/>
      <sheetName val="Тр п.боб"/>
      <sheetName val="Тр крест"/>
      <sheetName val="Тр см культ."/>
      <sheetName val="Ботва+гидропоника"/>
      <sheetName val="Сено Е.Уг"/>
      <sheetName val="Сено посевное"/>
      <sheetName val="Мука с+т"/>
      <sheetName val="Солома"/>
      <sheetName val="Мякина+сенаж"/>
      <sheetName val="Силос"/>
      <sheetName val="Корнеплоды"/>
      <sheetName val="Зерно"/>
      <sheetName val="Отходы тех"/>
      <sheetName val="Жмых+шрот"/>
      <sheetName val="Дрожжи+барда"/>
      <sheetName val="Жом+меласа"/>
      <sheetName val="Мол прод+Боен.отходы+рыба"/>
      <sheetName val="Ca+P+ микроэл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C6">
            <v>1.37</v>
          </cell>
          <cell r="E6">
            <v>1.32</v>
          </cell>
          <cell r="I6">
            <v>1.36</v>
          </cell>
        </row>
        <row r="9">
          <cell r="C9">
            <v>13.7</v>
          </cell>
          <cell r="E9">
            <v>13.2</v>
          </cell>
          <cell r="I9">
            <v>13.6</v>
          </cell>
        </row>
        <row r="11">
          <cell r="C11">
            <v>850</v>
          </cell>
          <cell r="E11">
            <v>890</v>
          </cell>
          <cell r="I11">
            <v>850</v>
          </cell>
        </row>
        <row r="12">
          <cell r="C12">
            <v>92</v>
          </cell>
          <cell r="E12">
            <v>154</v>
          </cell>
          <cell r="I12">
            <v>133</v>
          </cell>
        </row>
        <row r="16">
          <cell r="C16">
            <v>72</v>
          </cell>
          <cell r="E16">
            <v>122</v>
          </cell>
          <cell r="I16">
            <v>109</v>
          </cell>
        </row>
        <row r="18">
          <cell r="E18">
            <v>5.2</v>
          </cell>
          <cell r="I18">
            <v>3</v>
          </cell>
        </row>
        <row r="19">
          <cell r="E19">
            <v>2.2000000000000002</v>
          </cell>
          <cell r="I19">
            <v>3.7</v>
          </cell>
        </row>
        <row r="22">
          <cell r="E22">
            <v>30</v>
          </cell>
          <cell r="I22">
            <v>17</v>
          </cell>
        </row>
        <row r="27">
          <cell r="E27">
            <v>0.4</v>
          </cell>
          <cell r="I27">
            <v>0.8</v>
          </cell>
        </row>
        <row r="28">
          <cell r="E28">
            <v>3</v>
          </cell>
          <cell r="I28">
            <v>3.6</v>
          </cell>
        </row>
        <row r="32">
          <cell r="E32">
            <v>0.1</v>
          </cell>
          <cell r="I32">
            <v>40</v>
          </cell>
        </row>
        <row r="33">
          <cell r="E33">
            <v>8.3000000000000007</v>
          </cell>
          <cell r="I33">
            <v>6.6</v>
          </cell>
        </row>
        <row r="34">
          <cell r="E34">
            <v>31.2</v>
          </cell>
          <cell r="I34">
            <v>23</v>
          </cell>
        </row>
        <row r="35">
          <cell r="E35">
            <v>42.5</v>
          </cell>
          <cell r="I35">
            <v>46.4</v>
          </cell>
        </row>
        <row r="36">
          <cell r="E36">
            <v>0.1</v>
          </cell>
          <cell r="I36">
            <v>0.1</v>
          </cell>
        </row>
        <row r="37">
          <cell r="E37">
            <v>0</v>
          </cell>
          <cell r="I37">
            <v>0.1</v>
          </cell>
        </row>
        <row r="38">
          <cell r="E38">
            <v>0</v>
          </cell>
          <cell r="I38">
            <v>1</v>
          </cell>
        </row>
        <row r="39">
          <cell r="E39">
            <v>0</v>
          </cell>
          <cell r="I39">
            <v>0</v>
          </cell>
        </row>
        <row r="40">
          <cell r="E40">
            <v>0</v>
          </cell>
          <cell r="I40">
            <v>0</v>
          </cell>
        </row>
        <row r="41">
          <cell r="E41">
            <v>0</v>
          </cell>
          <cell r="I41">
            <v>11.9</v>
          </cell>
        </row>
        <row r="42">
          <cell r="E42">
            <v>0</v>
          </cell>
          <cell r="I42">
            <v>4.5999999999999996</v>
          </cell>
        </row>
        <row r="43">
          <cell r="E43">
            <v>0.4</v>
          </cell>
          <cell r="I43">
            <v>1.4</v>
          </cell>
        </row>
        <row r="44">
          <cell r="E44">
            <v>0</v>
          </cell>
          <cell r="I44">
            <v>9.6</v>
          </cell>
        </row>
        <row r="45">
          <cell r="E45">
            <v>1100</v>
          </cell>
          <cell r="I45">
            <v>970</v>
          </cell>
        </row>
        <row r="46">
          <cell r="E46">
            <v>60</v>
          </cell>
          <cell r="I46">
            <v>52.5</v>
          </cell>
        </row>
        <row r="47">
          <cell r="E47">
            <v>0</v>
          </cell>
          <cell r="I47">
            <v>0</v>
          </cell>
        </row>
      </sheetData>
      <sheetData sheetId="14"/>
      <sheetData sheetId="15">
        <row r="6">
          <cell r="G6">
            <v>1.23</v>
          </cell>
        </row>
        <row r="9">
          <cell r="G9">
            <v>12.3</v>
          </cell>
        </row>
        <row r="11">
          <cell r="G11">
            <v>900</v>
          </cell>
        </row>
        <row r="12">
          <cell r="G12">
            <v>405</v>
          </cell>
        </row>
        <row r="16">
          <cell r="G16">
            <v>343</v>
          </cell>
        </row>
      </sheetData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3" name="Таблица3" displayName="Таблица3" ref="A9:J42" totalsRowShown="0" headerRowDxfId="0" tableBorderDxfId="11">
  <autoFilter ref="A9:J42"/>
  <tableColumns count="10">
    <tableColumn id="1" name="№" dataDxfId="10"/>
    <tableColumn id="2" name="Столбец2" dataDxfId="9"/>
    <tableColumn id="3" name="Столбец3" dataDxfId="8"/>
    <tableColumn id="4" name="Столбец4" dataDxfId="7"/>
    <tableColumn id="5" name="Столбец5" dataDxfId="6"/>
    <tableColumn id="6" name="Столбец6" dataDxfId="5"/>
    <tableColumn id="7" name="Столбец7" dataDxfId="4"/>
    <tableColumn id="8" name="Столбец8" dataDxfId="3"/>
    <tableColumn id="9" name="Столбец9" dataDxfId="2"/>
    <tableColumn id="10" name="Столбец1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4"/>
  <sheetViews>
    <sheetView tabSelected="1" workbookViewId="0">
      <selection activeCell="B15" sqref="B15"/>
    </sheetView>
  </sheetViews>
  <sheetFormatPr defaultRowHeight="15" x14ac:dyDescent="0.25"/>
  <cols>
    <col min="1" max="1" width="5.5703125" bestFit="1" customWidth="1"/>
    <col min="2" max="2" width="24.85546875" customWidth="1"/>
    <col min="3" max="9" width="12.42578125" customWidth="1"/>
    <col min="10" max="10" width="13.5703125" customWidth="1"/>
  </cols>
  <sheetData>
    <row r="4" spans="1:10" ht="15" customHeight="1" x14ac:dyDescent="0.25">
      <c r="B4" s="10" t="s">
        <v>0</v>
      </c>
      <c r="C4" s="10"/>
      <c r="D4" s="10"/>
      <c r="E4" s="10"/>
      <c r="F4" s="10"/>
      <c r="G4" s="10"/>
      <c r="H4" s="10"/>
      <c r="I4" s="10"/>
      <c r="J4" s="10"/>
    </row>
    <row r="5" spans="1:10" x14ac:dyDescent="0.25"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B6" s="10"/>
      <c r="C6" s="10"/>
      <c r="D6" s="10"/>
      <c r="E6" s="10"/>
      <c r="F6" s="10"/>
      <c r="G6" s="10"/>
      <c r="H6" s="10"/>
      <c r="I6" s="10"/>
      <c r="J6" s="10"/>
    </row>
    <row r="9" spans="1:10" ht="15.75" x14ac:dyDescent="0.25">
      <c r="A9" s="44" t="s">
        <v>60</v>
      </c>
      <c r="B9" s="45" t="s">
        <v>51</v>
      </c>
      <c r="C9" s="36" t="s">
        <v>52</v>
      </c>
      <c r="D9" s="39" t="s">
        <v>53</v>
      </c>
      <c r="E9" s="39" t="s">
        <v>54</v>
      </c>
      <c r="F9" s="39" t="s">
        <v>55</v>
      </c>
      <c r="G9" s="39" t="s">
        <v>56</v>
      </c>
      <c r="H9" s="39" t="s">
        <v>57</v>
      </c>
      <c r="I9" s="39" t="s">
        <v>58</v>
      </c>
      <c r="J9" s="39" t="s">
        <v>59</v>
      </c>
    </row>
    <row r="10" spans="1:10" ht="21" x14ac:dyDescent="0.25">
      <c r="B10" s="33" t="s">
        <v>1</v>
      </c>
      <c r="C10" s="41"/>
      <c r="D10" s="39"/>
      <c r="E10" s="39"/>
      <c r="F10" s="42" t="s">
        <v>2</v>
      </c>
      <c r="G10" s="39"/>
      <c r="H10" s="39"/>
      <c r="I10" s="39"/>
      <c r="J10" s="39"/>
    </row>
    <row r="11" spans="1:10" ht="21" x14ac:dyDescent="0.25">
      <c r="B11" s="34"/>
      <c r="C11" s="28">
        <v>40</v>
      </c>
      <c r="D11" s="29">
        <v>50</v>
      </c>
      <c r="E11" s="28">
        <v>60</v>
      </c>
      <c r="F11" s="29">
        <v>70</v>
      </c>
      <c r="G11" s="28">
        <v>80</v>
      </c>
      <c r="H11" s="29">
        <v>90</v>
      </c>
      <c r="I11" s="28">
        <v>100</v>
      </c>
      <c r="J11" s="37">
        <v>110</v>
      </c>
    </row>
    <row r="12" spans="1:10" ht="18.75" x14ac:dyDescent="0.25">
      <c r="B12" s="30"/>
      <c r="C12" s="31"/>
      <c r="D12" s="40"/>
      <c r="E12" s="31"/>
      <c r="F12" s="43" t="s">
        <v>3</v>
      </c>
      <c r="G12" s="40"/>
      <c r="H12" s="40"/>
      <c r="I12" s="40"/>
      <c r="J12" s="40"/>
    </row>
    <row r="13" spans="1:10" ht="21" x14ac:dyDescent="0.25">
      <c r="B13" s="35"/>
      <c r="C13" s="28">
        <v>400</v>
      </c>
      <c r="D13" s="29">
        <v>450</v>
      </c>
      <c r="E13" s="28">
        <v>500</v>
      </c>
      <c r="F13" s="29">
        <v>550</v>
      </c>
      <c r="G13" s="28">
        <v>600</v>
      </c>
      <c r="H13" s="29">
        <v>650</v>
      </c>
      <c r="I13" s="28">
        <v>700</v>
      </c>
      <c r="J13" s="37">
        <v>750</v>
      </c>
    </row>
    <row r="14" spans="1:10" x14ac:dyDescent="0.25">
      <c r="A14" s="1">
        <v>1</v>
      </c>
      <c r="B14" s="30" t="s">
        <v>4</v>
      </c>
      <c r="C14" s="31">
        <v>2.02</v>
      </c>
      <c r="D14" s="32">
        <v>2.37</v>
      </c>
      <c r="E14" s="31">
        <v>2.62</v>
      </c>
      <c r="F14" s="32">
        <v>2.95</v>
      </c>
      <c r="G14" s="31">
        <v>3.28</v>
      </c>
      <c r="H14" s="32">
        <v>3.61</v>
      </c>
      <c r="I14" s="31">
        <v>3.95</v>
      </c>
      <c r="J14" s="38">
        <v>4.28</v>
      </c>
    </row>
    <row r="15" spans="1:10" x14ac:dyDescent="0.25">
      <c r="A15" s="1">
        <v>2</v>
      </c>
      <c r="B15" s="30" t="s">
        <v>5</v>
      </c>
      <c r="C15" s="31">
        <v>20.2</v>
      </c>
      <c r="D15" s="32">
        <v>23.7</v>
      </c>
      <c r="E15" s="31">
        <v>26.2</v>
      </c>
      <c r="F15" s="32">
        <v>29.5</v>
      </c>
      <c r="G15" s="31">
        <v>32.799999999999997</v>
      </c>
      <c r="H15" s="32">
        <v>36.1</v>
      </c>
      <c r="I15" s="31">
        <v>39.5</v>
      </c>
      <c r="J15" s="38">
        <v>42.8</v>
      </c>
    </row>
    <row r="16" spans="1:10" x14ac:dyDescent="0.25">
      <c r="A16" s="1">
        <v>3</v>
      </c>
      <c r="B16" s="30" t="s">
        <v>6</v>
      </c>
      <c r="C16" s="31">
        <v>1.58</v>
      </c>
      <c r="D16" s="32">
        <v>1.82</v>
      </c>
      <c r="E16" s="31">
        <v>1.99</v>
      </c>
      <c r="F16" s="32">
        <v>2.2200000000000002</v>
      </c>
      <c r="G16" s="31">
        <v>2.4500000000000002</v>
      </c>
      <c r="H16" s="32">
        <v>2.68</v>
      </c>
      <c r="I16" s="31">
        <v>2.92</v>
      </c>
      <c r="J16" s="38">
        <v>3.14</v>
      </c>
    </row>
    <row r="17" spans="1:10" x14ac:dyDescent="0.25">
      <c r="A17" s="1">
        <v>4</v>
      </c>
      <c r="B17" s="30" t="s">
        <v>7</v>
      </c>
      <c r="C17" s="31">
        <v>271</v>
      </c>
      <c r="D17" s="32">
        <v>306</v>
      </c>
      <c r="E17" s="31">
        <v>325</v>
      </c>
      <c r="F17" s="32">
        <v>351</v>
      </c>
      <c r="G17" s="31">
        <v>371</v>
      </c>
      <c r="H17" s="32">
        <v>386</v>
      </c>
      <c r="I17" s="31">
        <v>399</v>
      </c>
      <c r="J17" s="38">
        <v>407</v>
      </c>
    </row>
    <row r="18" spans="1:10" x14ac:dyDescent="0.25">
      <c r="A18" s="1">
        <v>5</v>
      </c>
      <c r="B18" s="30" t="s">
        <v>8</v>
      </c>
      <c r="C18" s="31">
        <v>198</v>
      </c>
      <c r="D18" s="32">
        <v>223</v>
      </c>
      <c r="E18" s="31">
        <v>237</v>
      </c>
      <c r="F18" s="32">
        <v>256</v>
      </c>
      <c r="G18" s="31">
        <v>271</v>
      </c>
      <c r="H18" s="32">
        <v>282</v>
      </c>
      <c r="I18" s="31">
        <v>291</v>
      </c>
      <c r="J18" s="38">
        <v>297</v>
      </c>
    </row>
    <row r="19" spans="1:10" x14ac:dyDescent="0.25">
      <c r="A19" s="1">
        <v>6</v>
      </c>
      <c r="B19" s="30" t="s">
        <v>9</v>
      </c>
      <c r="C19" s="31">
        <v>11.5</v>
      </c>
      <c r="D19" s="32">
        <v>13</v>
      </c>
      <c r="E19" s="31">
        <v>13.6</v>
      </c>
      <c r="F19" s="32">
        <v>14.7</v>
      </c>
      <c r="G19" s="31">
        <v>15.4</v>
      </c>
      <c r="H19" s="32">
        <v>15.6</v>
      </c>
      <c r="I19" s="31">
        <v>15.8</v>
      </c>
      <c r="J19" s="38">
        <v>15.8</v>
      </c>
    </row>
    <row r="20" spans="1:10" x14ac:dyDescent="0.25">
      <c r="A20" s="1">
        <v>7</v>
      </c>
      <c r="B20" s="30" t="s">
        <v>10</v>
      </c>
      <c r="C20" s="31">
        <v>7.5</v>
      </c>
      <c r="D20" s="32">
        <v>8.5</v>
      </c>
      <c r="E20" s="31">
        <v>8.8000000000000007</v>
      </c>
      <c r="F20" s="32">
        <v>9.6999999999999993</v>
      </c>
      <c r="G20" s="31">
        <v>10.3</v>
      </c>
      <c r="H20" s="32">
        <v>10.5</v>
      </c>
      <c r="I20" s="31">
        <v>10.6</v>
      </c>
      <c r="J20" s="38">
        <v>10.6</v>
      </c>
    </row>
    <row r="21" spans="1:10" x14ac:dyDescent="0.25">
      <c r="A21" s="1">
        <v>8</v>
      </c>
      <c r="B21" s="30" t="s">
        <v>11</v>
      </c>
      <c r="C21" s="31">
        <v>7.1</v>
      </c>
      <c r="D21" s="32">
        <v>8.1</v>
      </c>
      <c r="E21" s="31">
        <v>8.4</v>
      </c>
      <c r="F21" s="32">
        <v>9.1</v>
      </c>
      <c r="G21" s="31">
        <v>10</v>
      </c>
      <c r="H21" s="32">
        <v>10.1</v>
      </c>
      <c r="I21" s="31">
        <v>10.3</v>
      </c>
      <c r="J21" s="38">
        <v>10.3</v>
      </c>
    </row>
    <row r="22" spans="1:10" x14ac:dyDescent="0.25">
      <c r="A22" s="1">
        <v>9</v>
      </c>
      <c r="B22" s="30" t="s">
        <v>12</v>
      </c>
      <c r="C22" s="31">
        <v>102</v>
      </c>
      <c r="D22" s="32">
        <v>123</v>
      </c>
      <c r="E22" s="31">
        <v>138</v>
      </c>
      <c r="F22" s="32">
        <v>158</v>
      </c>
      <c r="G22" s="31">
        <v>179</v>
      </c>
      <c r="H22" s="32">
        <v>199</v>
      </c>
      <c r="I22" s="31">
        <v>220</v>
      </c>
      <c r="J22" s="38">
        <v>239</v>
      </c>
    </row>
    <row r="23" spans="1:10" x14ac:dyDescent="0.25">
      <c r="A23" s="1">
        <v>10</v>
      </c>
      <c r="B23" s="30" t="s">
        <v>13</v>
      </c>
      <c r="C23" s="31">
        <v>9</v>
      </c>
      <c r="D23" s="32">
        <v>10</v>
      </c>
      <c r="E23" s="31">
        <v>12</v>
      </c>
      <c r="F23" s="32">
        <v>13</v>
      </c>
      <c r="G23" s="31">
        <v>14</v>
      </c>
      <c r="H23" s="32">
        <v>15</v>
      </c>
      <c r="I23" s="31">
        <v>17</v>
      </c>
      <c r="J23" s="38">
        <v>18</v>
      </c>
    </row>
    <row r="24" spans="1:10" x14ac:dyDescent="0.25">
      <c r="A24" s="1">
        <v>11</v>
      </c>
      <c r="B24" s="30" t="s">
        <v>14</v>
      </c>
      <c r="C24" s="31">
        <v>13</v>
      </c>
      <c r="D24" s="32">
        <v>15</v>
      </c>
      <c r="E24" s="31">
        <v>17</v>
      </c>
      <c r="F24" s="32">
        <v>18</v>
      </c>
      <c r="G24" s="31">
        <v>20</v>
      </c>
      <c r="H24" s="32">
        <v>22</v>
      </c>
      <c r="I24" s="31">
        <v>24</v>
      </c>
      <c r="J24" s="38">
        <v>25</v>
      </c>
    </row>
    <row r="25" spans="1:10" x14ac:dyDescent="0.25">
      <c r="A25" s="1">
        <v>12</v>
      </c>
      <c r="B25" s="30" t="s">
        <v>15</v>
      </c>
      <c r="C25" s="31">
        <v>11</v>
      </c>
      <c r="D25" s="32">
        <v>12</v>
      </c>
      <c r="E25" s="31">
        <v>14</v>
      </c>
      <c r="F25" s="32">
        <v>15</v>
      </c>
      <c r="G25" s="31">
        <v>16</v>
      </c>
      <c r="H25" s="32">
        <v>17</v>
      </c>
      <c r="I25" s="31">
        <v>19</v>
      </c>
      <c r="J25" s="38">
        <v>20</v>
      </c>
    </row>
    <row r="26" spans="1:10" x14ac:dyDescent="0.25">
      <c r="A26" s="1">
        <v>13</v>
      </c>
      <c r="B26" s="30" t="s">
        <v>16</v>
      </c>
      <c r="C26" s="31">
        <v>139</v>
      </c>
      <c r="D26" s="32">
        <v>156</v>
      </c>
      <c r="E26" s="31">
        <v>169</v>
      </c>
      <c r="F26" s="32">
        <v>186</v>
      </c>
      <c r="G26" s="31">
        <v>203</v>
      </c>
      <c r="H26" s="32">
        <v>220</v>
      </c>
      <c r="I26" s="31">
        <v>237</v>
      </c>
      <c r="J26" s="38">
        <v>254</v>
      </c>
    </row>
    <row r="27" spans="1:10" x14ac:dyDescent="0.25">
      <c r="A27" s="1">
        <v>14</v>
      </c>
      <c r="B27" s="30" t="s">
        <v>17</v>
      </c>
      <c r="C27" s="31">
        <v>19</v>
      </c>
      <c r="D27" s="32">
        <v>22</v>
      </c>
      <c r="E27" s="31">
        <v>24</v>
      </c>
      <c r="F27" s="32">
        <v>27</v>
      </c>
      <c r="G27" s="31">
        <v>29</v>
      </c>
      <c r="H27" s="32">
        <v>32</v>
      </c>
      <c r="I27" s="31">
        <v>35</v>
      </c>
      <c r="J27" s="38">
        <v>38</v>
      </c>
    </row>
    <row r="28" spans="1:10" x14ac:dyDescent="0.25">
      <c r="A28" s="1">
        <v>15</v>
      </c>
      <c r="B28" s="30" t="s">
        <v>18</v>
      </c>
      <c r="C28" s="31">
        <v>92</v>
      </c>
      <c r="D28" s="32">
        <v>106</v>
      </c>
      <c r="E28" s="31">
        <v>115</v>
      </c>
      <c r="F28" s="32">
        <v>129</v>
      </c>
      <c r="G28" s="31">
        <v>142</v>
      </c>
      <c r="H28" s="32">
        <v>155</v>
      </c>
      <c r="I28" s="31">
        <v>169</v>
      </c>
      <c r="J28" s="38">
        <v>182</v>
      </c>
    </row>
    <row r="29" spans="1:10" x14ac:dyDescent="0.25">
      <c r="A29" s="1">
        <v>16</v>
      </c>
      <c r="B29" s="30" t="s">
        <v>19</v>
      </c>
      <c r="C29" s="31">
        <v>74</v>
      </c>
      <c r="D29" s="32">
        <v>86</v>
      </c>
      <c r="E29" s="31">
        <v>94</v>
      </c>
      <c r="F29" s="32">
        <v>104</v>
      </c>
      <c r="G29" s="31">
        <v>115</v>
      </c>
      <c r="H29" s="32">
        <v>126</v>
      </c>
      <c r="I29" s="31">
        <v>137</v>
      </c>
      <c r="J29" s="38">
        <v>148</v>
      </c>
    </row>
    <row r="30" spans="1:10" x14ac:dyDescent="0.25">
      <c r="A30" s="1">
        <v>17</v>
      </c>
      <c r="B30" s="30" t="s">
        <v>20</v>
      </c>
      <c r="C30" s="31">
        <v>1.9</v>
      </c>
      <c r="D30" s="32">
        <v>2.2000000000000002</v>
      </c>
      <c r="E30" s="31">
        <v>2.4</v>
      </c>
      <c r="F30" s="32">
        <v>2.7</v>
      </c>
      <c r="G30" s="31">
        <v>2.9</v>
      </c>
      <c r="H30" s="32">
        <v>3.2</v>
      </c>
      <c r="I30" s="31">
        <v>3.5</v>
      </c>
      <c r="J30" s="38">
        <v>3.8</v>
      </c>
    </row>
    <row r="31" spans="1:10" x14ac:dyDescent="0.25">
      <c r="A31" s="1">
        <v>18</v>
      </c>
      <c r="B31" s="30" t="s">
        <v>21</v>
      </c>
      <c r="C31" s="31">
        <v>0.4</v>
      </c>
      <c r="D31" s="32">
        <v>0.4</v>
      </c>
      <c r="E31" s="31">
        <v>0.5</v>
      </c>
      <c r="F31" s="32">
        <v>0.5</v>
      </c>
      <c r="G31" s="31">
        <v>0.6</v>
      </c>
      <c r="H31" s="32">
        <v>0.6</v>
      </c>
      <c r="I31" s="31">
        <v>0.7</v>
      </c>
      <c r="J31" s="38">
        <v>0.7</v>
      </c>
    </row>
    <row r="32" spans="1:10" x14ac:dyDescent="0.25">
      <c r="A32" s="1">
        <v>19</v>
      </c>
      <c r="B32" s="30" t="s">
        <v>22</v>
      </c>
      <c r="C32" s="31">
        <v>9.4</v>
      </c>
      <c r="D32" s="32">
        <v>10.5</v>
      </c>
      <c r="E32" s="31">
        <v>11.2</v>
      </c>
      <c r="F32" s="32">
        <v>12.3</v>
      </c>
      <c r="G32" s="31">
        <v>13.3</v>
      </c>
      <c r="H32" s="32">
        <v>14.3</v>
      </c>
      <c r="I32" s="31">
        <v>15.4</v>
      </c>
      <c r="J32" s="38">
        <v>16.399999999999999</v>
      </c>
    </row>
    <row r="33" spans="1:10" x14ac:dyDescent="0.25">
      <c r="A33" s="1">
        <v>20</v>
      </c>
      <c r="B33" s="30" t="s">
        <v>23</v>
      </c>
      <c r="C33" s="31"/>
      <c r="D33" s="32"/>
      <c r="E33" s="31"/>
      <c r="F33" s="32"/>
      <c r="G33" s="31"/>
      <c r="H33" s="32"/>
      <c r="I33" s="31"/>
      <c r="J33" s="38"/>
    </row>
    <row r="34" spans="1:10" x14ac:dyDescent="0.25">
      <c r="A34" s="1">
        <v>21</v>
      </c>
      <c r="B34" s="30" t="s">
        <v>24</v>
      </c>
      <c r="C34" s="31">
        <v>4.7</v>
      </c>
      <c r="D34" s="32">
        <v>5.2</v>
      </c>
      <c r="E34" s="31">
        <v>5.6</v>
      </c>
      <c r="F34" s="32">
        <v>6.1</v>
      </c>
      <c r="G34" s="31">
        <v>6.6</v>
      </c>
      <c r="H34" s="32">
        <v>7.1</v>
      </c>
      <c r="I34" s="31">
        <v>7.6</v>
      </c>
      <c r="J34" s="38">
        <v>8.1</v>
      </c>
    </row>
    <row r="35" spans="1:10" x14ac:dyDescent="0.25">
      <c r="A35" s="1">
        <v>22</v>
      </c>
      <c r="B35" s="30" t="s">
        <v>25</v>
      </c>
      <c r="C35" s="31">
        <v>0.47</v>
      </c>
      <c r="D35" s="32">
        <v>0.52</v>
      </c>
      <c r="E35" s="31">
        <v>0.56000000000000005</v>
      </c>
      <c r="F35" s="32">
        <v>0.61</v>
      </c>
      <c r="G35" s="31">
        <v>0.66</v>
      </c>
      <c r="H35" s="32">
        <v>0.71</v>
      </c>
      <c r="I35" s="31">
        <v>0.76</v>
      </c>
      <c r="J35" s="38">
        <v>0.81</v>
      </c>
    </row>
    <row r="36" spans="1:10" x14ac:dyDescent="0.25">
      <c r="A36" s="1">
        <v>23</v>
      </c>
      <c r="B36" s="30" t="s">
        <v>26</v>
      </c>
      <c r="C36" s="31">
        <v>46</v>
      </c>
      <c r="D36" s="32">
        <v>53</v>
      </c>
      <c r="E36" s="31">
        <v>58</v>
      </c>
      <c r="F36" s="32">
        <v>64</v>
      </c>
      <c r="G36" s="31">
        <v>71</v>
      </c>
      <c r="H36" s="32">
        <v>78</v>
      </c>
      <c r="I36" s="31">
        <v>85</v>
      </c>
      <c r="J36" s="38">
        <v>91</v>
      </c>
    </row>
    <row r="37" spans="1:10" x14ac:dyDescent="0.25">
      <c r="A37" s="1">
        <v>24</v>
      </c>
      <c r="B37" s="30" t="s">
        <v>27</v>
      </c>
      <c r="C37" s="31">
        <v>3.7</v>
      </c>
      <c r="D37" s="32">
        <v>4.0999999999999996</v>
      </c>
      <c r="E37" s="31">
        <v>4.4000000000000004</v>
      </c>
      <c r="F37" s="32">
        <v>4.8</v>
      </c>
      <c r="G37" s="31">
        <v>5.2</v>
      </c>
      <c r="H37" s="32">
        <v>5.6</v>
      </c>
      <c r="I37" s="31">
        <v>6</v>
      </c>
      <c r="J37" s="38">
        <v>6.3</v>
      </c>
    </row>
    <row r="38" spans="1:10" x14ac:dyDescent="0.25">
      <c r="A38" s="1">
        <v>25</v>
      </c>
      <c r="B38" s="30" t="s">
        <v>28</v>
      </c>
      <c r="C38" s="31">
        <v>4.7</v>
      </c>
      <c r="D38" s="32">
        <v>5.5</v>
      </c>
      <c r="E38" s="31">
        <v>6</v>
      </c>
      <c r="F38" s="32">
        <v>6.7</v>
      </c>
      <c r="G38" s="31">
        <v>7.4</v>
      </c>
      <c r="H38" s="32">
        <v>8.8000000000000007</v>
      </c>
      <c r="I38" s="31">
        <v>8.8000000000000007</v>
      </c>
      <c r="J38" s="38">
        <v>9.4</v>
      </c>
    </row>
    <row r="39" spans="1:10" x14ac:dyDescent="0.25">
      <c r="A39" s="1">
        <v>26</v>
      </c>
      <c r="B39" s="30" t="s">
        <v>29</v>
      </c>
      <c r="C39" s="31">
        <v>22</v>
      </c>
      <c r="D39" s="32">
        <v>26</v>
      </c>
      <c r="E39" s="31">
        <v>28</v>
      </c>
      <c r="F39" s="32">
        <v>31</v>
      </c>
      <c r="G39" s="31">
        <v>34</v>
      </c>
      <c r="H39" s="32">
        <v>38</v>
      </c>
      <c r="I39" s="31">
        <v>41</v>
      </c>
      <c r="J39" s="38">
        <v>44</v>
      </c>
    </row>
    <row r="40" spans="1:10" x14ac:dyDescent="0.25">
      <c r="A40" s="1">
        <v>27</v>
      </c>
      <c r="B40" s="30" t="s">
        <v>30</v>
      </c>
      <c r="C40" s="31">
        <v>1.6</v>
      </c>
      <c r="D40" s="32">
        <v>1.8</v>
      </c>
      <c r="E40" s="31">
        <v>2</v>
      </c>
      <c r="F40" s="32">
        <v>2.2000000000000002</v>
      </c>
      <c r="G40" s="31">
        <v>2.5</v>
      </c>
      <c r="H40" s="32">
        <v>2.7</v>
      </c>
      <c r="I40" s="31">
        <v>2.9</v>
      </c>
      <c r="J40" s="38">
        <v>3.1</v>
      </c>
    </row>
    <row r="41" spans="1:10" x14ac:dyDescent="0.25">
      <c r="A41" s="1">
        <v>28</v>
      </c>
      <c r="B41" s="30" t="s">
        <v>31</v>
      </c>
      <c r="C41" s="31">
        <v>92</v>
      </c>
      <c r="D41" s="32">
        <v>106</v>
      </c>
      <c r="E41" s="31">
        <v>115</v>
      </c>
      <c r="F41" s="32">
        <v>129</v>
      </c>
      <c r="G41" s="31">
        <v>142</v>
      </c>
      <c r="H41" s="32">
        <v>155</v>
      </c>
      <c r="I41" s="31">
        <v>169</v>
      </c>
      <c r="J41" s="38">
        <v>182</v>
      </c>
    </row>
    <row r="42" spans="1:10" x14ac:dyDescent="0.25">
      <c r="A42" s="1">
        <v>29</v>
      </c>
      <c r="B42" s="30" t="s">
        <v>32</v>
      </c>
      <c r="C42" s="31">
        <v>36</v>
      </c>
      <c r="D42" s="32">
        <v>42</v>
      </c>
      <c r="E42" s="31">
        <v>46</v>
      </c>
      <c r="F42" s="32">
        <v>51</v>
      </c>
      <c r="G42" s="31">
        <v>56</v>
      </c>
      <c r="H42" s="32">
        <v>62</v>
      </c>
      <c r="I42" s="31">
        <v>67</v>
      </c>
      <c r="J42" s="38">
        <v>72</v>
      </c>
    </row>
    <row r="43" spans="1:10" x14ac:dyDescent="0.25">
      <c r="B43" t="s">
        <v>33</v>
      </c>
    </row>
    <row r="44" spans="1:10" x14ac:dyDescent="0.25">
      <c r="B44" t="s">
        <v>34</v>
      </c>
    </row>
  </sheetData>
  <mergeCells count="1">
    <mergeCell ref="B4:J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9"/>
  <sheetViews>
    <sheetView topLeftCell="A10" workbookViewId="0">
      <selection activeCell="J28" sqref="J28"/>
    </sheetView>
  </sheetViews>
  <sheetFormatPr defaultRowHeight="15" x14ac:dyDescent="0.25"/>
  <cols>
    <col min="1" max="1" width="2.42578125" customWidth="1"/>
    <col min="2" max="2" width="15.5703125" customWidth="1"/>
    <col min="3" max="3" width="4.5703125" customWidth="1"/>
    <col min="4" max="31" width="5.28515625" customWidth="1"/>
    <col min="32" max="32" width="4.5703125" customWidth="1"/>
  </cols>
  <sheetData>
    <row r="1" spans="2:32" ht="15.75" thickBot="1" x14ac:dyDescent="0.3">
      <c r="B1" t="s">
        <v>47</v>
      </c>
    </row>
    <row r="2" spans="2:32" ht="15" customHeight="1" x14ac:dyDescent="0.25">
      <c r="B2" s="27" t="s">
        <v>35</v>
      </c>
      <c r="C2" s="24" t="s">
        <v>46</v>
      </c>
      <c r="D2" s="11" t="s">
        <v>4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9</v>
      </c>
      <c r="J2" s="11" t="s">
        <v>10</v>
      </c>
      <c r="K2" s="20" t="s">
        <v>11</v>
      </c>
      <c r="L2" s="20" t="s">
        <v>12</v>
      </c>
      <c r="M2" s="20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23"/>
    </row>
    <row r="3" spans="2:32" ht="15.75" customHeight="1" x14ac:dyDescent="0.25">
      <c r="B3" s="27"/>
      <c r="C3" s="25"/>
      <c r="D3" s="12"/>
      <c r="E3" s="12"/>
      <c r="F3" s="12"/>
      <c r="G3" s="12"/>
      <c r="H3" s="12"/>
      <c r="I3" s="12"/>
      <c r="J3" s="12"/>
      <c r="K3" s="21"/>
      <c r="L3" s="21"/>
      <c r="M3" s="2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23"/>
    </row>
    <row r="4" spans="2:32" ht="16.5" customHeight="1" x14ac:dyDescent="0.25">
      <c r="B4" s="27"/>
      <c r="C4" s="25"/>
      <c r="D4" s="12"/>
      <c r="E4" s="12"/>
      <c r="F4" s="12"/>
      <c r="G4" s="12"/>
      <c r="H4" s="12"/>
      <c r="I4" s="12"/>
      <c r="J4" s="12"/>
      <c r="K4" s="21"/>
      <c r="L4" s="21"/>
      <c r="M4" s="2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3"/>
    </row>
    <row r="5" spans="2:32" ht="16.5" customHeight="1" x14ac:dyDescent="0.25">
      <c r="B5" s="27"/>
      <c r="C5" s="25"/>
      <c r="D5" s="12"/>
      <c r="E5" s="12"/>
      <c r="F5" s="12"/>
      <c r="G5" s="12"/>
      <c r="H5" s="12"/>
      <c r="I5" s="12"/>
      <c r="J5" s="12"/>
      <c r="K5" s="21"/>
      <c r="L5" s="21"/>
      <c r="M5" s="2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23"/>
    </row>
    <row r="6" spans="2:32" ht="16.5" customHeight="1" x14ac:dyDescent="0.25">
      <c r="B6" s="27"/>
      <c r="C6" s="25"/>
      <c r="D6" s="12"/>
      <c r="E6" s="12"/>
      <c r="F6" s="12"/>
      <c r="G6" s="12"/>
      <c r="H6" s="12"/>
      <c r="I6" s="12"/>
      <c r="J6" s="12"/>
      <c r="K6" s="21"/>
      <c r="L6" s="21"/>
      <c r="M6" s="2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3"/>
    </row>
    <row r="7" spans="2:32" ht="16.5" customHeight="1" thickBot="1" x14ac:dyDescent="0.3">
      <c r="B7" s="27"/>
      <c r="C7" s="26"/>
      <c r="D7" s="13"/>
      <c r="E7" s="13"/>
      <c r="F7" s="13"/>
      <c r="G7" s="13"/>
      <c r="H7" s="13"/>
      <c r="I7" s="13"/>
      <c r="J7" s="13"/>
      <c r="K7" s="22"/>
      <c r="L7" s="22"/>
      <c r="M7" s="2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23"/>
    </row>
    <row r="8" spans="2:32" ht="15.75" thickBot="1" x14ac:dyDescent="0.3">
      <c r="B8" s="2" t="s">
        <v>36</v>
      </c>
      <c r="C8" s="3">
        <v>2.0898876410122549</v>
      </c>
      <c r="D8" s="3">
        <f>C8*[1]Зерно!$E$6</f>
        <v>2.7586516861361767</v>
      </c>
      <c r="E8" s="3">
        <f>C8*[1]Зерно!$E$9</f>
        <v>27.586516861361762</v>
      </c>
      <c r="F8" s="3">
        <f>C8*[1]Зерно!$E$11</f>
        <v>1860.0000005009069</v>
      </c>
      <c r="G8" s="3">
        <f>C8*[1]Зерно!$E$12</f>
        <v>321.84269671588726</v>
      </c>
      <c r="H8" s="3">
        <f>C8*[1]Зерно!$E$16</f>
        <v>254.9662922034951</v>
      </c>
      <c r="I8" s="3">
        <f>C8*[1]Зерно!$E$18</f>
        <v>10.867415733263726</v>
      </c>
      <c r="J8" s="3"/>
      <c r="K8" s="3">
        <f>C8*[1]Зерно!$E$19</f>
        <v>4.5977528102269609</v>
      </c>
      <c r="L8" s="3">
        <f>C8*[1]Зерно!$E$22</f>
        <v>62.696629230367648</v>
      </c>
      <c r="M8" s="3">
        <v>0</v>
      </c>
      <c r="N8" s="3">
        <f>C8*[1]Зерно!$E$27</f>
        <v>0.83595505640490197</v>
      </c>
      <c r="O8" s="3">
        <f>C8*[1]Зерно!$E$28</f>
        <v>6.2696629230367646</v>
      </c>
      <c r="P8" s="3">
        <f>C8*[1]Зерно!$E$32</f>
        <v>0.20898876410122549</v>
      </c>
      <c r="Q8" s="3">
        <f>C8*[1]Зерно!$E$33</f>
        <v>17.346067420401717</v>
      </c>
      <c r="R8" s="3">
        <f>C8*[1]Зерно!$E$34</f>
        <v>65.204494399582344</v>
      </c>
      <c r="S8" s="3">
        <f>C8*[1]Зерно!$E$35</f>
        <v>88.82022474302083</v>
      </c>
      <c r="T8" s="3">
        <f>C8*[1]Зерно!$E$36</f>
        <v>0.20898876410122549</v>
      </c>
      <c r="U8" s="3">
        <f>C8*[1]Зерно!$E$37</f>
        <v>0</v>
      </c>
      <c r="V8" s="3">
        <f>C8*[1]Зерно!$E$38</f>
        <v>0</v>
      </c>
      <c r="W8" s="3">
        <f>C8*[1]Зерно!$E$39</f>
        <v>0</v>
      </c>
      <c r="X8" s="3">
        <f>C8*[1]Зерно!$E$40</f>
        <v>0</v>
      </c>
      <c r="Y8" s="3">
        <f>C8*[1]Зерно!$E$41</f>
        <v>0</v>
      </c>
      <c r="Z8" s="3">
        <f>C8*[1]Зерно!$E$42</f>
        <v>0</v>
      </c>
      <c r="AA8" s="3">
        <f>C8*[1]Зерно!$E$43</f>
        <v>0.83595505640490197</v>
      </c>
      <c r="AB8" s="3">
        <f>C8*[1]Зерно!$E$44</f>
        <v>0</v>
      </c>
      <c r="AC8" s="3">
        <f>C8*[1]Зерно!$E$45</f>
        <v>2298.8764051134804</v>
      </c>
      <c r="AD8" s="3">
        <f>C8*[1]Зерно!$E$46</f>
        <v>125.3932584607353</v>
      </c>
      <c r="AE8" s="3">
        <f>C8*[1]Зерно!$E$47</f>
        <v>0</v>
      </c>
    </row>
    <row r="9" spans="2:32" ht="15.75" thickBot="1" x14ac:dyDescent="0.3">
      <c r="B9" s="2" t="s">
        <v>37</v>
      </c>
      <c r="C9" s="3">
        <v>0.3</v>
      </c>
      <c r="D9" s="3">
        <f>C9*[1]Зерно!$I$6</f>
        <v>0.40800000000000003</v>
      </c>
      <c r="E9" s="3">
        <f>C9*[1]Зерно!$I$9</f>
        <v>4.08</v>
      </c>
      <c r="F9" s="3">
        <f>C9*[1]Зерно!$I$11</f>
        <v>255</v>
      </c>
      <c r="G9" s="3">
        <f>C9*[1]Зерно!$I$12</f>
        <v>39.9</v>
      </c>
      <c r="H9" s="3">
        <f>C9*[1]Зерно!$I$16</f>
        <v>32.699999999999996</v>
      </c>
      <c r="I9" s="3">
        <f>C9*[1]Зерно!$I$18</f>
        <v>0.89999999999999991</v>
      </c>
      <c r="J9" s="3"/>
      <c r="K9" s="3">
        <f>C9*[1]Зерно!$I$19</f>
        <v>1.1100000000000001</v>
      </c>
      <c r="L9" s="3">
        <f>C9*[1]Зерно!$I$22</f>
        <v>5.0999999999999996</v>
      </c>
      <c r="M9" s="3">
        <v>0</v>
      </c>
      <c r="N9" s="3">
        <f>C9*[1]Зерно!$I$27</f>
        <v>0.24</v>
      </c>
      <c r="O9" s="3">
        <f>C9*[1]Зерно!$I$28</f>
        <v>1.08</v>
      </c>
      <c r="P9" s="3">
        <f>C9*[1]Зерно!$I$32</f>
        <v>12</v>
      </c>
      <c r="Q9" s="3">
        <f>C9*[1]Зерно!$I$33</f>
        <v>1.9799999999999998</v>
      </c>
      <c r="R9" s="3">
        <f>C9*[1]Зерно!$I$34</f>
        <v>6.8999999999999995</v>
      </c>
      <c r="S9" s="3">
        <f>C9*[1]Зерно!$I$35</f>
        <v>13.92</v>
      </c>
      <c r="T9" s="3">
        <f>C9*[1]Зерно!$I$36</f>
        <v>0.03</v>
      </c>
      <c r="U9" s="3">
        <f>C9*[1]Зерно!$I$37</f>
        <v>0.03</v>
      </c>
      <c r="V9" s="3">
        <f>C9*[1]Зерно!$I$38</f>
        <v>0.3</v>
      </c>
      <c r="W9" s="3">
        <f>C9*[1]Зерно!$I$39</f>
        <v>0</v>
      </c>
      <c r="X9" s="3">
        <f>C9*[1]Зерно!$I$40</f>
        <v>0</v>
      </c>
      <c r="Y9" s="3">
        <f>C9*[1]Зерно!$I$41</f>
        <v>3.57</v>
      </c>
      <c r="Z9" s="3">
        <f>C9*[1]Зерно!$I$42</f>
        <v>1.38</v>
      </c>
      <c r="AA9" s="3">
        <f>C9*[1]Зерно!$I$43</f>
        <v>0.42</v>
      </c>
      <c r="AB9" s="3">
        <f>C9*[1]Зерно!$I$44</f>
        <v>2.88</v>
      </c>
      <c r="AC9" s="3">
        <f>C9*[1]Зерно!$I$45</f>
        <v>291</v>
      </c>
      <c r="AD9" s="3">
        <f>C9*[1]Зерно!$I$46</f>
        <v>15.75</v>
      </c>
      <c r="AE9" s="3">
        <f>C9*[1]Зерно!$I$47</f>
        <v>0</v>
      </c>
    </row>
    <row r="10" spans="2:32" ht="15.75" thickBot="1" x14ac:dyDescent="0.3">
      <c r="B10" s="2" t="s">
        <v>45</v>
      </c>
      <c r="C10" s="3">
        <v>0.4</v>
      </c>
      <c r="D10" s="3">
        <f>C10*[1]Зерно!$C$6</f>
        <v>0.54800000000000004</v>
      </c>
      <c r="E10" s="3">
        <f>C10*[1]Зерно!$C$9</f>
        <v>5.48</v>
      </c>
      <c r="F10" s="3">
        <f>C10*[1]Зерно!$C$11</f>
        <v>340</v>
      </c>
      <c r="G10" s="3">
        <f>C10*[1]Зерно!$C$12</f>
        <v>36.800000000000004</v>
      </c>
      <c r="H10" s="3">
        <f>C10*[1]Зерно!$C$16</f>
        <v>28.8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2:32" ht="15.75" thickBot="1" x14ac:dyDescent="0.3">
      <c r="B11" s="2" t="s">
        <v>38</v>
      </c>
      <c r="C11" s="3">
        <v>0.05</v>
      </c>
      <c r="D11" s="3">
        <f>C11*'[1]Жмых+шрот'!$G$6</f>
        <v>6.1499999999999999E-2</v>
      </c>
      <c r="E11" s="3">
        <f>C11*'[1]Жмых+шрот'!$G$9</f>
        <v>0.6150000000000001</v>
      </c>
      <c r="F11" s="3">
        <f>C11*'[1]Жмых+шрот'!$G$11</f>
        <v>45</v>
      </c>
      <c r="G11" s="3">
        <f>C11*'[1]Жмых+шрот'!$G$12</f>
        <v>20.25</v>
      </c>
      <c r="H11" s="3">
        <f>C11*'[1]Жмых+шрот'!$G$16</f>
        <v>17.150000000000002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2:32" ht="15.75" thickBot="1" x14ac:dyDescent="0.3">
      <c r="B12" s="2" t="s">
        <v>39</v>
      </c>
      <c r="C12" s="3">
        <v>0</v>
      </c>
      <c r="D12" s="3"/>
      <c r="E12" s="3"/>
      <c r="F12" s="3"/>
      <c r="G12" s="3"/>
      <c r="H12" s="3"/>
      <c r="I12" s="3"/>
      <c r="J12" s="3"/>
      <c r="K12" s="3"/>
      <c r="L12" s="3"/>
      <c r="M12" s="3">
        <f>C12</f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2:32" ht="15.75" thickBot="1" x14ac:dyDescent="0.3">
      <c r="B13" s="2" t="s">
        <v>40</v>
      </c>
      <c r="C13" s="3">
        <v>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2:32" ht="15.75" thickBot="1" x14ac:dyDescent="0.3">
      <c r="B14" s="5" t="s">
        <v>48</v>
      </c>
      <c r="C14" s="6"/>
      <c r="D14" s="6">
        <f>SUM(D8:D13)</f>
        <v>3.7761516861361768</v>
      </c>
      <c r="E14" s="6">
        <f t="shared" ref="E14:AE14" si="0">SUM(E8:E13)</f>
        <v>37.761516861361763</v>
      </c>
      <c r="F14" s="6">
        <f t="shared" si="0"/>
        <v>2500.0000005009069</v>
      </c>
      <c r="G14" s="6">
        <f t="shared" si="0"/>
        <v>418.79269671588725</v>
      </c>
      <c r="H14" s="6">
        <f t="shared" si="0"/>
        <v>333.61629220349511</v>
      </c>
      <c r="I14" s="6">
        <f t="shared" si="0"/>
        <v>11.767415733263727</v>
      </c>
      <c r="J14" s="6">
        <f t="shared" si="0"/>
        <v>0</v>
      </c>
      <c r="K14" s="6">
        <f t="shared" si="0"/>
        <v>5.7077528102269612</v>
      </c>
      <c r="L14" s="6">
        <f t="shared" si="0"/>
        <v>67.796629230367643</v>
      </c>
      <c r="M14" s="6">
        <f t="shared" si="0"/>
        <v>0</v>
      </c>
      <c r="N14" s="6">
        <f t="shared" si="0"/>
        <v>1.0759550564049021</v>
      </c>
      <c r="O14" s="6">
        <f t="shared" si="0"/>
        <v>7.3496629230367647</v>
      </c>
      <c r="P14" s="6">
        <f t="shared" si="0"/>
        <v>12.208988764101225</v>
      </c>
      <c r="Q14" s="6">
        <f t="shared" si="0"/>
        <v>19.326067420401717</v>
      </c>
      <c r="R14" s="6">
        <f t="shared" si="0"/>
        <v>72.10449439958235</v>
      </c>
      <c r="S14" s="6">
        <f t="shared" si="0"/>
        <v>102.74022474302083</v>
      </c>
      <c r="T14" s="6">
        <f t="shared" si="0"/>
        <v>0.23898876410122549</v>
      </c>
      <c r="U14" s="6">
        <f t="shared" si="0"/>
        <v>0.03</v>
      </c>
      <c r="V14" s="6">
        <f t="shared" si="0"/>
        <v>0.3</v>
      </c>
      <c r="W14" s="6">
        <f t="shared" si="0"/>
        <v>0</v>
      </c>
      <c r="X14" s="6">
        <f t="shared" si="0"/>
        <v>0</v>
      </c>
      <c r="Y14" s="6">
        <f t="shared" si="0"/>
        <v>3.57</v>
      </c>
      <c r="Z14" s="6">
        <f t="shared" si="0"/>
        <v>1.38</v>
      </c>
      <c r="AA14" s="6">
        <f t="shared" si="0"/>
        <v>1.255955056404902</v>
      </c>
      <c r="AB14" s="6">
        <f t="shared" si="0"/>
        <v>2.88</v>
      </c>
      <c r="AC14" s="6">
        <f t="shared" si="0"/>
        <v>2589.8764051134804</v>
      </c>
      <c r="AD14" s="6">
        <f t="shared" si="0"/>
        <v>141.1432584607353</v>
      </c>
      <c r="AE14" s="6">
        <f t="shared" si="0"/>
        <v>0</v>
      </c>
    </row>
    <row r="15" spans="2:32" ht="15.75" thickBot="1" x14ac:dyDescent="0.3">
      <c r="B15" s="7" t="s">
        <v>49</v>
      </c>
      <c r="C15" s="8"/>
      <c r="D15" s="8">
        <v>3.3</v>
      </c>
      <c r="E15" s="8">
        <v>33</v>
      </c>
      <c r="F15" s="8">
        <v>2500</v>
      </c>
      <c r="G15" s="8">
        <v>371</v>
      </c>
      <c r="H15" s="8">
        <v>271</v>
      </c>
      <c r="I15" s="8"/>
      <c r="J15" s="8"/>
      <c r="K15" s="8"/>
      <c r="L15" s="8"/>
      <c r="M15" s="8">
        <v>1.4E-2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2:32" ht="15.75" thickBot="1" x14ac:dyDescent="0.3">
      <c r="B16" s="9" t="s">
        <v>50</v>
      </c>
      <c r="C16" s="8"/>
      <c r="D16" s="8">
        <f>D14-D15</f>
        <v>0.47615168613617698</v>
      </c>
      <c r="E16" s="8">
        <f t="shared" ref="E16:H16" si="1">E14-E15</f>
        <v>4.7615168613617627</v>
      </c>
      <c r="F16" s="8">
        <f t="shared" si="1"/>
        <v>5.0090693548554555E-7</v>
      </c>
      <c r="G16" s="8">
        <f t="shared" si="1"/>
        <v>47.792696715887246</v>
      </c>
      <c r="H16" s="8">
        <f t="shared" si="1"/>
        <v>62.616292203495107</v>
      </c>
      <c r="I16" s="8">
        <f t="shared" ref="I16" si="2">I14-I15</f>
        <v>11.767415733263727</v>
      </c>
      <c r="J16" s="8">
        <f t="shared" ref="J16" si="3">J14-J15</f>
        <v>0</v>
      </c>
      <c r="K16" s="8">
        <f t="shared" ref="K16" si="4">K14-K15</f>
        <v>5.7077528102269612</v>
      </c>
      <c r="L16" s="8">
        <f t="shared" ref="L16" si="5">L14-L15</f>
        <v>67.796629230367643</v>
      </c>
      <c r="M16" s="8">
        <f t="shared" ref="M16" si="6">M14-M15</f>
        <v>-1.4E-2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2:3" x14ac:dyDescent="0.25">
      <c r="B17" s="14" t="s">
        <v>1</v>
      </c>
      <c r="C17" s="15"/>
    </row>
    <row r="18" spans="2:3" x14ac:dyDescent="0.25">
      <c r="B18" s="16"/>
      <c r="C18" s="17"/>
    </row>
    <row r="19" spans="2:3" x14ac:dyDescent="0.25">
      <c r="B19" s="16"/>
      <c r="C19" s="17"/>
    </row>
    <row r="20" spans="2:3" ht="15.75" thickBot="1" x14ac:dyDescent="0.3">
      <c r="B20" s="18"/>
      <c r="C20" s="19"/>
    </row>
    <row r="21" spans="2:3" ht="15.75" thickBot="1" x14ac:dyDescent="0.3">
      <c r="B21" s="2" t="s">
        <v>4</v>
      </c>
      <c r="C21" s="4">
        <v>3.28</v>
      </c>
    </row>
    <row r="22" spans="2:3" ht="15.75" thickBot="1" x14ac:dyDescent="0.3">
      <c r="B22" s="2" t="s">
        <v>5</v>
      </c>
      <c r="C22" s="4">
        <v>32.799999999999997</v>
      </c>
    </row>
    <row r="23" spans="2:3" ht="15.75" thickBot="1" x14ac:dyDescent="0.3">
      <c r="B23" s="2" t="s">
        <v>6</v>
      </c>
      <c r="C23" s="4">
        <v>2.4500000000000002</v>
      </c>
    </row>
    <row r="24" spans="2:3" ht="15.75" thickBot="1" x14ac:dyDescent="0.3">
      <c r="B24" s="2" t="s">
        <v>7</v>
      </c>
      <c r="C24" s="4">
        <v>371</v>
      </c>
    </row>
    <row r="25" spans="2:3" ht="15.75" thickBot="1" x14ac:dyDescent="0.3">
      <c r="B25" s="2" t="s">
        <v>8</v>
      </c>
      <c r="C25" s="4">
        <v>271</v>
      </c>
    </row>
    <row r="26" spans="2:3" ht="15.75" thickBot="1" x14ac:dyDescent="0.3">
      <c r="B26" s="2" t="s">
        <v>9</v>
      </c>
      <c r="C26" s="4">
        <v>15.4</v>
      </c>
    </row>
    <row r="27" spans="2:3" ht="15.75" thickBot="1" x14ac:dyDescent="0.3">
      <c r="B27" s="2" t="s">
        <v>10</v>
      </c>
      <c r="C27" s="4">
        <v>10.3</v>
      </c>
    </row>
    <row r="28" spans="2:3" ht="15.75" thickBot="1" x14ac:dyDescent="0.3">
      <c r="B28" s="2" t="s">
        <v>11</v>
      </c>
      <c r="C28" s="4">
        <v>10</v>
      </c>
    </row>
    <row r="29" spans="2:3" ht="15.75" thickBot="1" x14ac:dyDescent="0.3">
      <c r="B29" s="2" t="s">
        <v>12</v>
      </c>
      <c r="C29" s="4">
        <v>179</v>
      </c>
    </row>
    <row r="30" spans="2:3" ht="15.75" thickBot="1" x14ac:dyDescent="0.3">
      <c r="B30" s="2" t="s">
        <v>13</v>
      </c>
      <c r="C30" s="4">
        <v>14</v>
      </c>
    </row>
    <row r="31" spans="2:3" ht="15.75" thickBot="1" x14ac:dyDescent="0.3">
      <c r="B31" s="2" t="s">
        <v>14</v>
      </c>
      <c r="C31" s="4">
        <v>20</v>
      </c>
    </row>
    <row r="32" spans="2:3" ht="15.75" thickBot="1" x14ac:dyDescent="0.3">
      <c r="B32" s="2" t="s">
        <v>15</v>
      </c>
      <c r="C32" s="4">
        <v>16</v>
      </c>
    </row>
    <row r="33" spans="2:3" ht="15.75" thickBot="1" x14ac:dyDescent="0.3">
      <c r="B33" s="2" t="s">
        <v>16</v>
      </c>
      <c r="C33" s="4">
        <v>203</v>
      </c>
    </row>
    <row r="34" spans="2:3" ht="15.75" thickBot="1" x14ac:dyDescent="0.3">
      <c r="B34" s="2" t="s">
        <v>17</v>
      </c>
      <c r="C34" s="4">
        <v>29</v>
      </c>
    </row>
    <row r="35" spans="2:3" ht="15.75" thickBot="1" x14ac:dyDescent="0.3">
      <c r="B35" s="2" t="s">
        <v>18</v>
      </c>
      <c r="C35" s="4">
        <v>142</v>
      </c>
    </row>
    <row r="36" spans="2:3" ht="15.75" thickBot="1" x14ac:dyDescent="0.3">
      <c r="B36" s="2" t="s">
        <v>19</v>
      </c>
      <c r="C36" s="4">
        <v>115</v>
      </c>
    </row>
    <row r="37" spans="2:3" ht="15.75" thickBot="1" x14ac:dyDescent="0.3">
      <c r="B37" s="2" t="s">
        <v>20</v>
      </c>
      <c r="C37" s="4">
        <v>2.9</v>
      </c>
    </row>
    <row r="38" spans="2:3" ht="15.75" thickBot="1" x14ac:dyDescent="0.3">
      <c r="B38" s="2" t="s">
        <v>21</v>
      </c>
      <c r="C38" s="4">
        <v>0.6</v>
      </c>
    </row>
    <row r="39" spans="2:3" ht="15.75" thickBot="1" x14ac:dyDescent="0.3">
      <c r="B39" s="2" t="s">
        <v>22</v>
      </c>
      <c r="C39" s="4">
        <v>13.3</v>
      </c>
    </row>
    <row r="40" spans="2:3" ht="15.75" thickBot="1" x14ac:dyDescent="0.3">
      <c r="B40" s="2" t="s">
        <v>23</v>
      </c>
      <c r="C40" s="4"/>
    </row>
    <row r="41" spans="2:3" ht="15.75" thickBot="1" x14ac:dyDescent="0.3">
      <c r="B41" s="2" t="s">
        <v>24</v>
      </c>
      <c r="C41" s="4">
        <v>6.6</v>
      </c>
    </row>
    <row r="42" spans="2:3" ht="15.75" thickBot="1" x14ac:dyDescent="0.3">
      <c r="B42" s="2" t="s">
        <v>25</v>
      </c>
      <c r="C42" s="4">
        <v>0.66</v>
      </c>
    </row>
    <row r="43" spans="2:3" ht="15.75" thickBot="1" x14ac:dyDescent="0.3">
      <c r="B43" s="2" t="s">
        <v>26</v>
      </c>
      <c r="C43" s="4">
        <v>71</v>
      </c>
    </row>
    <row r="44" spans="2:3" ht="15.75" thickBot="1" x14ac:dyDescent="0.3">
      <c r="B44" s="2" t="s">
        <v>27</v>
      </c>
      <c r="C44" s="4">
        <v>5.2</v>
      </c>
    </row>
    <row r="45" spans="2:3" ht="15.75" thickBot="1" x14ac:dyDescent="0.3">
      <c r="B45" s="2" t="s">
        <v>28</v>
      </c>
      <c r="C45" s="4">
        <v>7.4</v>
      </c>
    </row>
    <row r="46" spans="2:3" ht="15.75" thickBot="1" x14ac:dyDescent="0.3">
      <c r="B46" s="2" t="s">
        <v>29</v>
      </c>
      <c r="C46" s="4">
        <v>34</v>
      </c>
    </row>
    <row r="47" spans="2:3" ht="15.75" thickBot="1" x14ac:dyDescent="0.3">
      <c r="B47" s="2" t="s">
        <v>30</v>
      </c>
      <c r="C47" s="4">
        <v>2.5</v>
      </c>
    </row>
    <row r="48" spans="2:3" ht="15.75" thickBot="1" x14ac:dyDescent="0.3">
      <c r="B48" s="2" t="s">
        <v>31</v>
      </c>
      <c r="C48" s="4">
        <v>142</v>
      </c>
    </row>
    <row r="49" spans="2:3" ht="15.75" thickBot="1" x14ac:dyDescent="0.3">
      <c r="B49" s="2" t="s">
        <v>32</v>
      </c>
      <c r="C49" s="4">
        <v>56</v>
      </c>
    </row>
  </sheetData>
  <mergeCells count="32">
    <mergeCell ref="AF2:AF7"/>
    <mergeCell ref="C2:C7"/>
    <mergeCell ref="B2:B7"/>
    <mergeCell ref="Z2:Z7"/>
    <mergeCell ref="AA2:AA7"/>
    <mergeCell ref="AB2:AB7"/>
    <mergeCell ref="AC2:AC7"/>
    <mergeCell ref="AD2:AD7"/>
    <mergeCell ref="AE2:AE7"/>
    <mergeCell ref="U2:U7"/>
    <mergeCell ref="V2:V7"/>
    <mergeCell ref="W2:W7"/>
    <mergeCell ref="X2:X7"/>
    <mergeCell ref="Y2:Y7"/>
    <mergeCell ref="P2:P7"/>
    <mergeCell ref="Q2:Q7"/>
    <mergeCell ref="R2:R7"/>
    <mergeCell ref="S2:S7"/>
    <mergeCell ref="T2:T7"/>
    <mergeCell ref="B17:C20"/>
    <mergeCell ref="J2:J7"/>
    <mergeCell ref="K2:K7"/>
    <mergeCell ref="L2:L7"/>
    <mergeCell ref="M2:M7"/>
    <mergeCell ref="N2:N7"/>
    <mergeCell ref="O2:O7"/>
    <mergeCell ref="E2:E7"/>
    <mergeCell ref="D2:D7"/>
    <mergeCell ref="F2:F7"/>
    <mergeCell ref="G2:G7"/>
    <mergeCell ref="H2:H7"/>
    <mergeCell ref="I2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откорм</vt:lpstr>
      <vt:lpstr>Рацион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2017-04-22T20:37:04Z</dcterms:modified>
</cp:coreProperties>
</file>