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09.2020 - месячный + квартальный\"/>
    </mc:Choice>
  </mc:AlternateContent>
  <xr:revisionPtr revIDLastSave="0" documentId="13_ncr:1_{A8FD295F-43B8-4A0F-AB16-7390342C2D95}" xr6:coauthVersionLast="45" xr6:coauthVersionMax="45" xr10:uidLastSave="{00000000-0000-0000-0000-000000000000}"/>
  <bookViews>
    <workbookView xWindow="-120" yWindow="-120" windowWidth="24240" windowHeight="13140" tabRatio="931" firstSheet="1" activeTab="10" xr2:uid="{00000000-000D-0000-FFFF-FFFF00000000}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externalReferences>
    <externalReference r:id="rId13"/>
    <externalReference r:id="rId14"/>
  </externalReferences>
  <definedNames>
    <definedName name="Вакц">[1]!вак[вак]</definedName>
    <definedName name="вид">[1]Отчет!$M$2:$M$3</definedName>
    <definedName name="пол">[2]Отчет!$N$2:$N$3</definedName>
    <definedName name="Список_улиц">[2]Отчет!$L$2:$L$21</definedName>
  </definedNames>
  <calcPr calcId="191029"/>
</workbook>
</file>

<file path=xl/calcChain.xml><?xml version="1.0" encoding="utf-8"?>
<calcChain xmlns="http://schemas.openxmlformats.org/spreadsheetml/2006/main">
  <c r="D3" i="11" l="1"/>
  <c r="G9" i="7" l="1"/>
  <c r="A31" i="10"/>
  <c r="A32" i="10"/>
  <c r="A33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6" i="10"/>
  <c r="A7" i="10" s="1"/>
  <c r="A16" i="8"/>
  <c r="A17" i="8"/>
  <c r="A18" i="8"/>
  <c r="A19" i="8"/>
  <c r="A20" i="8"/>
  <c r="A21" i="8"/>
  <c r="A22" i="8"/>
  <c r="A23" i="8"/>
  <c r="A24" i="8"/>
  <c r="A25" i="8"/>
  <c r="A26" i="8"/>
  <c r="A27" i="8"/>
  <c r="A6" i="8"/>
  <c r="A7" i="8" s="1"/>
  <c r="A8" i="8" s="1"/>
  <c r="A9" i="8" s="1"/>
  <c r="A10" i="8" s="1"/>
  <c r="A11" i="8" s="1"/>
  <c r="A12" i="8" s="1"/>
  <c r="A13" i="8" s="1"/>
  <c r="A14" i="8" s="1"/>
  <c r="A15" i="8" s="1"/>
  <c r="A7" i="6"/>
  <c r="A8" i="6" s="1"/>
  <c r="A9" i="6" s="1"/>
  <c r="A10" i="6" s="1"/>
  <c r="A6" i="6"/>
  <c r="A15" i="4"/>
  <c r="A16" i="4"/>
  <c r="A17" i="4"/>
  <c r="A18" i="4"/>
  <c r="A19" i="4"/>
  <c r="A20" i="4"/>
  <c r="A21" i="4"/>
  <c r="A7" i="4"/>
  <c r="A8" i="4" s="1"/>
  <c r="A9" i="4" s="1"/>
  <c r="A10" i="4" s="1"/>
  <c r="A11" i="4" s="1"/>
  <c r="A12" i="4" s="1"/>
  <c r="A13" i="4" s="1"/>
  <c r="A14" i="4" s="1"/>
  <c r="E13" i="9" l="1"/>
  <c r="H13" i="11" s="1"/>
  <c r="E12" i="7"/>
  <c r="G9" i="3"/>
  <c r="E13" i="5"/>
  <c r="E13" i="3"/>
  <c r="H12" i="11" l="1"/>
  <c r="F25" i="5"/>
  <c r="M5" i="11"/>
  <c r="F45" i="9"/>
  <c r="M46" i="9" l="1"/>
  <c r="J16" i="11"/>
  <c r="J17" i="11" s="1"/>
  <c r="G15" i="11"/>
  <c r="G11" i="11"/>
  <c r="F47" i="9"/>
  <c r="L10" i="9"/>
  <c r="G9" i="9"/>
  <c r="A4" i="9"/>
  <c r="M45" i="7"/>
  <c r="M63" i="9" s="1"/>
  <c r="E29" i="7"/>
  <c r="F31" i="7" s="1"/>
  <c r="M10" i="7"/>
  <c r="A4" i="7"/>
  <c r="L30" i="5"/>
  <c r="G27" i="5"/>
  <c r="L11" i="5"/>
  <c r="G10" i="5"/>
  <c r="A5" i="5"/>
  <c r="M47" i="3"/>
  <c r="M45" i="5" s="1"/>
  <c r="F28" i="3"/>
  <c r="G30" i="3" s="1"/>
  <c r="J50" i="9" l="1"/>
  <c r="Q45" i="9"/>
  <c r="H46" i="9"/>
  <c r="S25" i="5"/>
  <c r="O26" i="5"/>
  <c r="S28" i="3"/>
  <c r="O29" i="3"/>
  <c r="L33" i="3"/>
  <c r="I29" i="3"/>
  <c r="I26" i="5"/>
  <c r="P29" i="7"/>
  <c r="M30" i="7"/>
  <c r="J33" i="7"/>
  <c r="H30" i="7"/>
</calcChain>
</file>

<file path=xl/sharedStrings.xml><?xml version="1.0" encoding="utf-8"?>
<sst xmlns="http://schemas.openxmlformats.org/spreadsheetml/2006/main" count="887" uniqueCount="341">
  <si>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</si>
  <si>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</si>
  <si>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</si>
  <si>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</si>
  <si>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</si>
  <si>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</si>
  <si>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</si>
  <si>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</si>
  <si>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</si>
  <si>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</si>
  <si>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</si>
  <si>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</si>
  <si>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</si>
  <si>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</si>
  <si>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</si>
  <si>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</si>
  <si>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</si>
  <si>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</si>
  <si>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</si>
  <si>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</si>
  <si>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</si>
  <si>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</si>
  <si>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</si>
  <si>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</si>
  <si>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</si>
  <si>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</si>
  <si>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</si>
  <si>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</si>
  <si>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</si>
  <si>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</si>
  <si>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</si>
  <si>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</si>
  <si>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</si>
  <si>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</si>
  <si>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</si>
  <si>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</si>
  <si>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</si>
  <si>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</si>
  <si>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</si>
  <si>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</si>
  <si>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</si>
  <si>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</si>
  <si>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</si>
  <si>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</si>
  <si>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</si>
  <si>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</si>
  <si>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</si>
  <si>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</si>
  <si>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</si>
  <si>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</si>
  <si>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</si>
  <si>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</si>
  <si>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</si>
  <si>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</si>
  <si>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</si>
  <si>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2020р.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</si>
  <si>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</si>
  <si>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</si>
  <si>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</si>
  <si>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</si>
  <si>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</si>
  <si>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</si>
  <si>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</si>
  <si>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</si>
  <si>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</si>
  <si>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</si>
  <si>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</si>
  <si>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</si>
  <si>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</si>
  <si>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</si>
  <si>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</si>
  <si>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</si>
  <si>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</si>
  <si>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</si>
  <si>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</si>
  <si>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</si>
  <si>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</si>
  <si>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</si>
  <si>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</si>
  <si>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придатна до: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</si>
  <si>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</si>
  <si>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</si>
  <si>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</si>
  <si>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</si>
  <si>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</si>
  <si>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</si>
  <si>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</si>
  <si>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</si>
  <si>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</si>
  <si>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</si>
  <si>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</si>
  <si>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</si>
  <si>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</si>
  <si>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</si>
  <si>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</si>
  <si>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</si>
  <si>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</si>
  <si>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</si>
  <si>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</si>
  <si>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</si>
  <si>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</si>
  <si>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</si>
  <si>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</si>
  <si>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</si>
  <si>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</si>
  <si>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</si>
  <si>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</si>
  <si>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</si>
  <si>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</si>
  <si>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</si>
  <si>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</si>
  <si>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</si>
  <si>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</si>
  <si>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</si>
  <si>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</si>
  <si>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</si>
  <si>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</si>
  <si>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</si>
  <si>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</si>
  <si>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</si>
  <si>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</si>
  <si>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</si>
  <si>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</si>
  <si>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</si>
  <si>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</si>
  <si>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</si>
  <si>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</si>
  <si>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</si>
  <si>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</si>
  <si>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</si>
  <si>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</si>
  <si>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</si>
  <si>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</si>
  <si>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</si>
  <si>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</si>
  <si>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</si>
  <si>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</si>
  <si>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</si>
  <si>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</si>
  <si>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</si>
  <si>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3) „Нобівак DHPPi”, біофабрики Інтервет Інтернейшнл Б.В. серія </t>
  </si>
  <si>
    <t xml:space="preserve"> серія </t>
  </si>
  <si>
    <t>08.2021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</si>
  <si>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</si>
  <si>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</si>
  <si>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</si>
  <si>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</si>
  <si>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</si>
  <si>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</si>
  <si>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</si>
  <si>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</si>
  <si>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</si>
  <si>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</si>
  <si>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</si>
  <si>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</si>
  <si>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</si>
  <si>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</si>
  <si>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</si>
  <si>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</si>
  <si>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</si>
  <si>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</si>
  <si>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</si>
  <si>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</si>
  <si>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</si>
  <si>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</si>
  <si>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</si>
  <si>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</si>
  <si>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</si>
  <si>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 xml:space="preserve">3)”Фелоцел 4” біофабрики Зоетіс,  Серія № </t>
  </si>
  <si>
    <t>Метис</t>
  </si>
  <si>
    <t>1) „Нобівак R”, біофабрики Інтервет Інтернейшнл Б.В. серія №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</si>
  <si>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</si>
  <si>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</si>
  <si>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</si>
  <si>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</si>
  <si>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</si>
  <si>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</si>
  <si>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</si>
  <si>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</si>
  <si>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</si>
  <si>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</si>
  <si>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</si>
  <si>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</si>
  <si>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</si>
  <si>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</si>
  <si>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</si>
  <si>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 xml:space="preserve">  </t>
  </si>
  <si>
    <t>367263</t>
  </si>
  <si>
    <t xml:space="preserve"> 01.21</t>
  </si>
  <si>
    <t>A437A01</t>
  </si>
  <si>
    <t>5</t>
  </si>
  <si>
    <t>6</t>
  </si>
  <si>
    <t xml:space="preserve">  04.2021</t>
  </si>
  <si>
    <t>10.2022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</si>
  <si>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</si>
  <si>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</si>
  <si>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</si>
  <si>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</si>
  <si>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</si>
  <si>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</si>
  <si>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</si>
  <si>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</si>
  <si>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</si>
  <si>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</si>
  <si>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</si>
  <si>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</si>
  <si>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</si>
  <si>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</si>
  <si>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392698</t>
  </si>
  <si>
    <t xml:space="preserve"> 04.2021</t>
  </si>
  <si>
    <t>372925</t>
  </si>
  <si>
    <t xml:space="preserve">7) „Нобівак L”, біофабрики Інтервет Інтернейшнл Б.В. серія </t>
  </si>
  <si>
    <t xml:space="preserve">A441A01 </t>
  </si>
  <si>
    <t>07.21</t>
  </si>
  <si>
    <t>A520B01</t>
  </si>
  <si>
    <t xml:space="preserve">2) „Дефенсор-3”, біофабрики Зоетіс серія № </t>
  </si>
  <si>
    <t>2) „Рабізін R”, біофабрики Merial   серія №</t>
  </si>
  <si>
    <t>L476617</t>
  </si>
  <si>
    <t>Фр. бульд.</t>
  </si>
  <si>
    <t>1) „Вангард+5L”, біофабрики Zoetis</t>
  </si>
  <si>
    <t>2 „Leptoferm”, біофабрики Zoetis</t>
  </si>
  <si>
    <t>A582A01</t>
  </si>
  <si>
    <t>09.2021</t>
  </si>
  <si>
    <t xml:space="preserve">4) „Нобівак DHPPi”, біофабрики Інтервет Інтернейшнл Б.В. серія </t>
  </si>
  <si>
    <t>BVL038A01</t>
  </si>
  <si>
    <t xml:space="preserve">5) „Нобівак DHPPi”, біофабрики Інтервет Інтернейшнл Б.В. серія </t>
  </si>
  <si>
    <t>BVL038B01</t>
  </si>
  <si>
    <t xml:space="preserve">6) „Нобівак DHPPi”, біофабрики Інтервет Інтернейшнл Б.В. серія </t>
  </si>
  <si>
    <t>BVL039A01</t>
  </si>
  <si>
    <t xml:space="preserve">8) „Нобівак L”, біофабрики Інтервет Інтернейшнл Б.В. серія </t>
  </si>
  <si>
    <t>10</t>
  </si>
  <si>
    <t>L474557</t>
  </si>
  <si>
    <t>9) „Эурикан DHPPi+L ”</t>
  </si>
  <si>
    <t xml:space="preserve">Дніпровського р-ну,  не було зареєстровано  випадків захворювання тварин </t>
  </si>
  <si>
    <t>вересень</t>
  </si>
  <si>
    <t>вересня</t>
  </si>
  <si>
    <t>20 вересня 2020року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</si>
  <si>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</si>
  <si>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</si>
  <si>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</si>
  <si>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</si>
  <si>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</si>
  <si>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</si>
  <si>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</si>
  <si>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</si>
  <si>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</si>
  <si>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</si>
  <si>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</si>
  <si>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</si>
  <si>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Нюся</t>
  </si>
  <si>
    <t>Сима</t>
  </si>
  <si>
    <t>Марсель</t>
  </si>
  <si>
    <t>Маркиза</t>
  </si>
  <si>
    <t>Месси</t>
  </si>
  <si>
    <t>Плюша</t>
  </si>
  <si>
    <t>Шотландска</t>
  </si>
  <si>
    <t>4м.</t>
  </si>
  <si>
    <t>Шиншилла</t>
  </si>
  <si>
    <t>1г.</t>
  </si>
  <si>
    <t>3г.</t>
  </si>
  <si>
    <t>ориентал</t>
  </si>
  <si>
    <t>2г.</t>
  </si>
  <si>
    <t>Скоттиш -Фолд</t>
  </si>
  <si>
    <t>Кулагина П.Р.</t>
  </si>
  <si>
    <t>Павлик Д.В.</t>
  </si>
  <si>
    <t>Дмитриевская,24,кв-44</t>
  </si>
  <si>
    <t>Павла Тычины,12 в кв 135</t>
  </si>
  <si>
    <t>Лис</t>
  </si>
  <si>
    <t>Савелий</t>
  </si>
  <si>
    <t>Шотландская</t>
  </si>
  <si>
    <t>Скоттиш -Ф.</t>
  </si>
  <si>
    <t>3м.</t>
  </si>
  <si>
    <t xml:space="preserve"> 21.08.2020 по 20.09.2020 року </t>
  </si>
  <si>
    <t xml:space="preserve"> A391B01</t>
  </si>
  <si>
    <t>07.22</t>
  </si>
  <si>
    <t>389615С</t>
  </si>
  <si>
    <t>05.21</t>
  </si>
  <si>
    <t>A524A01</t>
  </si>
  <si>
    <t>10.23</t>
  </si>
  <si>
    <t>Архипов Д.Ю.</t>
  </si>
  <si>
    <t>Шумского,№ 1 кв 87</t>
  </si>
  <si>
    <t>Майко А.В.</t>
  </si>
  <si>
    <t>Энтузиастов,31., кв 16</t>
  </si>
  <si>
    <t>Семенова А.Б.</t>
  </si>
  <si>
    <t>Шумского,3Г,кв-225</t>
  </si>
  <si>
    <t>Ельский А.М.</t>
  </si>
  <si>
    <t>П. Тычины,№6,кв-99</t>
  </si>
  <si>
    <t>Чечель М.А.</t>
  </si>
  <si>
    <t>Днепр. наб.,5б кв 65</t>
  </si>
  <si>
    <t>Спиритус О.А.</t>
  </si>
  <si>
    <t>Днепр. наб.,7,кв-81</t>
  </si>
  <si>
    <t>Петрова А.В.</t>
  </si>
  <si>
    <t>Восоединения,№ 30 кв 300</t>
  </si>
  <si>
    <t>Малыш О.К.</t>
  </si>
  <si>
    <t>П. Тычины,2,кв-48</t>
  </si>
  <si>
    <t>Малыхин Е.П.</t>
  </si>
  <si>
    <t>П. Тычины,16/2 кв 148</t>
  </si>
  <si>
    <t>Атрощенко Ю.В.</t>
  </si>
  <si>
    <t>Березняковская,36,кв-95</t>
  </si>
  <si>
    <t>Коваль Н.Ю.</t>
  </si>
  <si>
    <t>Энтузиастов,3/1</t>
  </si>
  <si>
    <t>Геокчян Л.А.</t>
  </si>
  <si>
    <t>П. Тычины,14а, кв. 214</t>
  </si>
  <si>
    <t>Макс</t>
  </si>
  <si>
    <t>Виски</t>
  </si>
  <si>
    <t>Моника</t>
  </si>
  <si>
    <t>Фил</t>
  </si>
  <si>
    <t>Дольче</t>
  </si>
  <si>
    <t>Магнус</t>
  </si>
  <si>
    <t>Бонита</t>
  </si>
  <si>
    <t>Сем</t>
  </si>
  <si>
    <t>Джесика</t>
  </si>
  <si>
    <t>Кнопа</t>
  </si>
  <si>
    <t>Чак</t>
  </si>
  <si>
    <t>Вест</t>
  </si>
  <si>
    <t>8л.</t>
  </si>
  <si>
    <t>Йорк</t>
  </si>
  <si>
    <t>Нем. овч.</t>
  </si>
  <si>
    <t>7л.</t>
  </si>
  <si>
    <t>6л.</t>
  </si>
  <si>
    <t>Самоед</t>
  </si>
  <si>
    <t>5л.</t>
  </si>
  <si>
    <t>Джек-рассел</t>
  </si>
  <si>
    <t>Эвальд Н.В.</t>
  </si>
  <si>
    <t>Днепр. наб.,291</t>
  </si>
  <si>
    <t>Ткаченко Е.В.</t>
  </si>
  <si>
    <t>П. Тычины,№16/2-28</t>
  </si>
  <si>
    <t>Икс</t>
  </si>
  <si>
    <t>2м.</t>
  </si>
  <si>
    <t>Бишон</t>
  </si>
  <si>
    <t>A208A01</t>
  </si>
  <si>
    <t>01.2023</t>
  </si>
  <si>
    <t xml:space="preserve">3) „Нобівак RL”, біофабрики Інтервет серія </t>
  </si>
  <si>
    <t xml:space="preserve">4) „Нобівак R”, біофабрики Інтервет серія </t>
  </si>
  <si>
    <t>09.23</t>
  </si>
  <si>
    <t>1) „Рабізін R”, біофабрики Merial   серія №</t>
  </si>
  <si>
    <t>Икс-1</t>
  </si>
  <si>
    <t>Икс-2</t>
  </si>
  <si>
    <t>Икс-3</t>
  </si>
  <si>
    <t>Икс-4</t>
  </si>
  <si>
    <t>Икс-5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</si>
</sst>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d/mm/yyyy"/>
    <numFmt numFmtId="165" formatCode="[$-419]mm/yyyy"/>
  </numFmts>
  <fonts count="31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8" fillId="0" borderId="0" xfId="0" applyFont="1"/>
    <xf numFmtId="0" fontId="13" fillId="0" borderId="0" xfId="0" applyFont="1" applyAlignment="1"/>
    <xf numFmtId="0" fontId="0" fillId="0" borderId="0" xfId="0" applyFill="1" applyBorder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2" xfId="0" applyFill="1" applyBorder="1"/>
    <xf numFmtId="0" fontId="2" fillId="0" borderId="2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3" fillId="0" borderId="6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7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9" customWidth="1"/>
    <col min="42" max="16384" width="8.7109375" style="69"/>
  </cols>
  <sheetData>
    <row r="4" spans="1:36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</row>
    <row r="5" spans="1:36" x14ac:dyDescent="0.2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</row>
    <row r="6" spans="1:36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</row>
    <row r="7" spans="1:36" x14ac:dyDescent="0.25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</row>
    <row r="8" spans="1:36" x14ac:dyDescent="0.25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</row>
    <row r="9" spans="1:36" ht="18.75" x14ac:dyDescent="0.25">
      <c r="A9" s="118" t="s">
        <v>0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9" t="s">
        <v>1</v>
      </c>
      <c r="S9" s="119"/>
      <c r="T9" s="119"/>
      <c r="U9" s="119"/>
      <c r="V9" s="119"/>
      <c r="W9" s="119"/>
      <c r="X9" s="119"/>
      <c r="Y9" s="71"/>
      <c r="Z9" s="120" t="s">
        <v>2</v>
      </c>
      <c r="AA9" s="120"/>
      <c r="AB9" s="120"/>
      <c r="AC9" s="120"/>
      <c r="AD9" s="120"/>
      <c r="AE9" s="120"/>
      <c r="AF9" s="120"/>
      <c r="AG9" s="120"/>
      <c r="AH9" s="120"/>
      <c r="AI9" s="120"/>
      <c r="AJ9" s="120"/>
    </row>
    <row r="10" spans="1:36" ht="18.75" customHeight="1" x14ac:dyDescent="0.25">
      <c r="A10" s="121" t="s">
        <v>3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 t="s">
        <v>4</v>
      </c>
      <c r="S10" s="121"/>
      <c r="T10" s="121"/>
      <c r="U10" s="121"/>
      <c r="V10" s="121"/>
      <c r="W10" s="121"/>
      <c r="X10" s="121"/>
      <c r="Y10" s="71"/>
      <c r="Z10" s="122" t="s">
        <v>5</v>
      </c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</row>
    <row r="11" spans="1:36" ht="18.75" x14ac:dyDescent="0.25">
      <c r="A11" s="121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71"/>
      <c r="Z11" s="122" t="s">
        <v>6</v>
      </c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</row>
    <row r="12" spans="1:36" ht="18.75" x14ac:dyDescent="0.25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71"/>
      <c r="Z12" s="122" t="s">
        <v>7</v>
      </c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</row>
    <row r="13" spans="1:36" ht="18.75" x14ac:dyDescent="0.25">
      <c r="A13" s="121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71"/>
      <c r="Z13" s="122" t="s">
        <v>8</v>
      </c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</row>
    <row r="14" spans="1:36" ht="18.75" x14ac:dyDescent="0.25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71"/>
      <c r="Z14" s="123" t="s">
        <v>9</v>
      </c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</row>
    <row r="15" spans="1:36" ht="18.75" x14ac:dyDescent="0.25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71"/>
      <c r="Z15" s="123" t="s">
        <v>10</v>
      </c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</row>
    <row r="16" spans="1:36" ht="18.75" x14ac:dyDescent="0.25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71"/>
      <c r="Z16" s="124" t="s">
        <v>11</v>
      </c>
      <c r="AA16" s="124"/>
      <c r="AB16" s="124"/>
      <c r="AC16" s="124"/>
      <c r="AD16" s="124"/>
      <c r="AE16" s="124"/>
      <c r="AF16" s="124"/>
      <c r="AG16" s="71"/>
      <c r="AH16" s="71"/>
      <c r="AI16" s="71"/>
      <c r="AJ16" s="71"/>
    </row>
    <row r="17" spans="1:36" x14ac:dyDescent="0.25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</row>
    <row r="18" spans="1:36" ht="18.75" x14ac:dyDescent="0.25">
      <c r="A18" s="114" t="s">
        <v>12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</row>
    <row r="19" spans="1:36" ht="18.75" x14ac:dyDescent="0.25">
      <c r="A19" s="114" t="s">
        <v>13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</row>
    <row r="20" spans="1:36" ht="18.75" x14ac:dyDescent="0.25">
      <c r="A20" s="114" t="s">
        <v>14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</row>
    <row r="21" spans="1:36" ht="15" customHeight="1" x14ac:dyDescent="0.25">
      <c r="A21" s="115" t="s">
        <v>15</v>
      </c>
      <c r="B21" s="115"/>
      <c r="C21" s="115"/>
      <c r="D21" s="115"/>
      <c r="E21" s="115"/>
      <c r="F21" s="115" t="s">
        <v>16</v>
      </c>
      <c r="G21" s="115"/>
      <c r="H21" s="115"/>
      <c r="I21" s="115"/>
      <c r="J21" s="115"/>
      <c r="K21" s="115" t="s">
        <v>17</v>
      </c>
      <c r="L21" s="115"/>
      <c r="M21" s="115"/>
      <c r="N21" s="115"/>
      <c r="O21" s="115" t="s">
        <v>18</v>
      </c>
      <c r="P21" s="115"/>
      <c r="Q21" s="115"/>
      <c r="R21" s="115"/>
      <c r="S21" s="115" t="s">
        <v>19</v>
      </c>
      <c r="T21" s="115"/>
      <c r="U21" s="115"/>
      <c r="V21" s="115"/>
      <c r="W21" s="115"/>
      <c r="X21" s="115"/>
      <c r="Y21" s="116" t="s">
        <v>20</v>
      </c>
      <c r="Z21" s="116"/>
      <c r="AA21" s="116"/>
      <c r="AB21" s="116"/>
      <c r="AC21" s="116"/>
      <c r="AD21" s="116"/>
      <c r="AE21" s="116"/>
      <c r="AF21" s="116"/>
      <c r="AG21" s="116"/>
      <c r="AH21" s="116"/>
      <c r="AI21" s="117"/>
      <c r="AJ21" s="117"/>
    </row>
    <row r="22" spans="1:36" ht="15" customHeight="1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7"/>
      <c r="AJ22" s="117"/>
    </row>
    <row r="23" spans="1:36" ht="15" customHeight="1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7"/>
      <c r="AJ23" s="117"/>
    </row>
    <row r="24" spans="1:36" ht="15" customHeight="1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7"/>
      <c r="AJ24" s="117"/>
    </row>
    <row r="25" spans="1:36" ht="15" customHeight="1" x14ac:dyDescent="0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7"/>
      <c r="AJ25" s="117"/>
    </row>
    <row r="26" spans="1:36" ht="15" customHeight="1" x14ac:dyDescent="0.3">
      <c r="A26" s="113" t="s">
        <v>21</v>
      </c>
      <c r="B26" s="113"/>
      <c r="C26" s="113"/>
      <c r="D26" s="113"/>
      <c r="E26" s="113"/>
      <c r="F26" s="111">
        <v>2</v>
      </c>
      <c r="G26" s="111"/>
      <c r="H26" s="111"/>
      <c r="I26" s="111"/>
      <c r="J26" s="111"/>
      <c r="K26" s="108">
        <v>3</v>
      </c>
      <c r="L26" s="108"/>
      <c r="M26" s="108"/>
      <c r="N26" s="108"/>
      <c r="O26" s="108">
        <v>4</v>
      </c>
      <c r="P26" s="108"/>
      <c r="Q26" s="108"/>
      <c r="R26" s="108"/>
      <c r="S26" s="108">
        <v>5</v>
      </c>
      <c r="T26" s="108"/>
      <c r="U26" s="108"/>
      <c r="V26" s="108"/>
      <c r="W26" s="108"/>
      <c r="X26" s="108"/>
      <c r="Y26" s="108">
        <v>6</v>
      </c>
      <c r="Z26" s="108"/>
      <c r="AA26" s="108"/>
      <c r="AB26" s="108"/>
      <c r="AC26" s="108"/>
      <c r="AD26" s="108"/>
      <c r="AE26" s="108"/>
      <c r="AF26" s="108"/>
      <c r="AG26" s="108"/>
      <c r="AH26" s="108"/>
      <c r="AI26" s="109">
        <v>7</v>
      </c>
      <c r="AJ26" s="109"/>
    </row>
    <row r="27" spans="1:36" ht="18.75" customHeight="1" x14ac:dyDescent="0.25">
      <c r="A27" s="110">
        <v>2951615791</v>
      </c>
      <c r="B27" s="110"/>
      <c r="C27" s="110"/>
      <c r="D27" s="110"/>
      <c r="E27" s="110"/>
      <c r="F27" s="111"/>
      <c r="G27" s="111"/>
      <c r="H27" s="111"/>
      <c r="I27" s="111"/>
      <c r="J27" s="111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</row>
    <row r="28" spans="1:36" ht="15" customHeight="1" x14ac:dyDescent="0.25">
      <c r="A28" s="110"/>
      <c r="B28" s="110"/>
      <c r="C28" s="110"/>
      <c r="D28" s="110"/>
      <c r="E28" s="110"/>
      <c r="F28" s="111"/>
      <c r="G28" s="111"/>
      <c r="H28" s="111"/>
      <c r="I28" s="111"/>
      <c r="J28" s="111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</row>
    <row r="29" spans="1:36" x14ac:dyDescent="0.25">
      <c r="A29" s="110"/>
      <c r="B29" s="110"/>
      <c r="C29" s="110"/>
      <c r="D29" s="110"/>
      <c r="E29" s="110"/>
      <c r="F29" s="111"/>
      <c r="G29" s="111"/>
      <c r="H29" s="111"/>
      <c r="I29" s="111"/>
      <c r="J29" s="111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</row>
    <row r="30" spans="1:36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</row>
    <row r="31" spans="1:36" ht="15.75" x14ac:dyDescent="0.25">
      <c r="A31" s="71"/>
      <c r="B31" s="72" t="s">
        <v>22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</row>
    <row r="32" spans="1:36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</row>
    <row r="33" spans="1:36" x14ac:dyDescent="0.25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</row>
    <row r="36" spans="1:36" ht="18.75" x14ac:dyDescent="0.3">
      <c r="A36" s="70"/>
    </row>
    <row r="37" spans="1:36" ht="18.75" x14ac:dyDescent="0.3">
      <c r="A37" s="70"/>
    </row>
    <row r="38" spans="1:36" ht="18.75" x14ac:dyDescent="0.3">
      <c r="A38" s="70"/>
    </row>
    <row r="39" spans="1:36" ht="18.75" x14ac:dyDescent="0.3">
      <c r="A39" s="70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9"/>
  <sheetViews>
    <sheetView topLeftCell="A10" zoomScaleNormal="100" workbookViewId="0">
      <selection activeCell="J17" sqref="J17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4.28515625" customWidth="1"/>
    <col min="6" max="6" width="7.140625" customWidth="1"/>
    <col min="7" max="13" width="3.28515625" customWidth="1"/>
  </cols>
  <sheetData>
    <row r="2" spans="1:26" ht="18.75" x14ac:dyDescent="0.25">
      <c r="A2" s="136" t="s">
        <v>145</v>
      </c>
      <c r="B2" s="136"/>
      <c r="C2" s="136"/>
      <c r="D2" s="136"/>
      <c r="E2" s="136"/>
      <c r="F2" s="136"/>
      <c r="G2" s="136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8.75" x14ac:dyDescent="0.25">
      <c r="A3" s="138" t="s">
        <v>146</v>
      </c>
      <c r="B3" s="138"/>
      <c r="C3" s="138"/>
      <c r="D3" s="138"/>
      <c r="E3" s="138"/>
      <c r="F3" s="138"/>
      <c r="G3" s="138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38.25" customHeight="1" x14ac:dyDescent="0.25">
      <c r="A4" s="87" t="s">
        <v>106</v>
      </c>
      <c r="B4" s="88" t="s">
        <v>107</v>
      </c>
      <c r="C4" s="103" t="s">
        <v>108</v>
      </c>
      <c r="D4" s="155" t="s">
        <v>109</v>
      </c>
      <c r="E4" s="155"/>
      <c r="F4" s="155"/>
      <c r="G4" s="155"/>
    </row>
    <row r="5" spans="1:26" ht="15.75" x14ac:dyDescent="0.25">
      <c r="A5" s="98">
        <v>1</v>
      </c>
      <c r="B5" s="86" t="s">
        <v>281</v>
      </c>
      <c r="C5" s="86" t="s">
        <v>282</v>
      </c>
      <c r="D5" s="86" t="s">
        <v>304</v>
      </c>
      <c r="E5" s="105" t="s">
        <v>316</v>
      </c>
      <c r="F5" s="86" t="s">
        <v>258</v>
      </c>
      <c r="G5" s="86" t="s">
        <v>113</v>
      </c>
      <c r="H5" s="90"/>
      <c r="I5" s="90"/>
      <c r="J5" s="90"/>
    </row>
    <row r="6" spans="1:26" ht="15.75" x14ac:dyDescent="0.25">
      <c r="A6" s="99">
        <f>IF(ISBLANK(B6),"",A5+1)</f>
        <v>2</v>
      </c>
      <c r="B6" s="86" t="s">
        <v>285</v>
      </c>
      <c r="C6" s="86" t="s">
        <v>286</v>
      </c>
      <c r="D6" s="86" t="s">
        <v>306</v>
      </c>
      <c r="E6" s="105" t="s">
        <v>200</v>
      </c>
      <c r="F6" s="86" t="s">
        <v>258</v>
      </c>
      <c r="G6" s="86" t="s">
        <v>111</v>
      </c>
      <c r="H6" s="90"/>
      <c r="I6" s="90"/>
      <c r="J6" s="90"/>
    </row>
    <row r="7" spans="1:26" ht="15.75" x14ac:dyDescent="0.25">
      <c r="A7" s="99">
        <f t="shared" ref="A7:A33" si="0">IF(ISBLANK(B7),"",A6+1)</f>
        <v>3</v>
      </c>
      <c r="B7" s="86" t="s">
        <v>279</v>
      </c>
      <c r="C7" s="86" t="s">
        <v>280</v>
      </c>
      <c r="D7" s="86" t="s">
        <v>303</v>
      </c>
      <c r="E7" s="105" t="s">
        <v>314</v>
      </c>
      <c r="F7" s="86" t="s">
        <v>315</v>
      </c>
      <c r="G7" s="86" t="s">
        <v>111</v>
      </c>
      <c r="H7" s="90"/>
      <c r="I7" s="90"/>
      <c r="J7" s="90"/>
    </row>
    <row r="8" spans="1:26" ht="15.75" x14ac:dyDescent="0.25">
      <c r="A8" s="99">
        <f t="shared" si="0"/>
        <v>4</v>
      </c>
      <c r="B8" s="86" t="s">
        <v>323</v>
      </c>
      <c r="C8" s="86" t="s">
        <v>324</v>
      </c>
      <c r="D8" s="86" t="s">
        <v>327</v>
      </c>
      <c r="E8" s="86" t="s">
        <v>200</v>
      </c>
      <c r="F8" s="86" t="s">
        <v>328</v>
      </c>
      <c r="G8" s="86" t="s">
        <v>111</v>
      </c>
      <c r="H8" s="90"/>
      <c r="I8" s="90"/>
      <c r="J8" s="90"/>
    </row>
    <row r="9" spans="1:26" ht="15.75" x14ac:dyDescent="0.25">
      <c r="A9" s="99">
        <f t="shared" si="0"/>
        <v>5</v>
      </c>
      <c r="B9" s="86" t="s">
        <v>323</v>
      </c>
      <c r="C9" s="86" t="s">
        <v>324</v>
      </c>
      <c r="D9" s="86" t="s">
        <v>327</v>
      </c>
      <c r="E9" s="86" t="s">
        <v>200</v>
      </c>
      <c r="F9" s="86" t="s">
        <v>328</v>
      </c>
      <c r="G9" s="86" t="s">
        <v>111</v>
      </c>
      <c r="H9" s="90"/>
      <c r="I9" s="90"/>
      <c r="J9" s="90"/>
    </row>
    <row r="10" spans="1:26" ht="15.75" x14ac:dyDescent="0.25">
      <c r="A10" s="99">
        <f t="shared" si="0"/>
        <v>6</v>
      </c>
      <c r="B10" s="86" t="s">
        <v>325</v>
      </c>
      <c r="C10" s="86" t="s">
        <v>326</v>
      </c>
      <c r="D10" s="86" t="s">
        <v>336</v>
      </c>
      <c r="E10" s="86" t="s">
        <v>329</v>
      </c>
      <c r="F10" s="86" t="s">
        <v>319</v>
      </c>
      <c r="G10" s="86" t="s">
        <v>113</v>
      </c>
      <c r="H10" s="90"/>
      <c r="I10" s="90"/>
      <c r="J10" s="90"/>
    </row>
    <row r="11" spans="1:26" ht="15.75" x14ac:dyDescent="0.25">
      <c r="A11" s="99">
        <f t="shared" si="0"/>
        <v>7</v>
      </c>
      <c r="B11" s="86" t="s">
        <v>325</v>
      </c>
      <c r="C11" s="86" t="s">
        <v>326</v>
      </c>
      <c r="D11" s="86" t="s">
        <v>337</v>
      </c>
      <c r="E11" s="86" t="s">
        <v>329</v>
      </c>
      <c r="F11" s="86" t="s">
        <v>319</v>
      </c>
      <c r="G11" s="86" t="s">
        <v>111</v>
      </c>
      <c r="H11" s="90"/>
      <c r="I11" s="90"/>
      <c r="J11" s="90"/>
    </row>
    <row r="12" spans="1:26" ht="15.75" x14ac:dyDescent="0.25">
      <c r="A12" s="99">
        <f t="shared" si="0"/>
        <v>8</v>
      </c>
      <c r="B12" s="86" t="s">
        <v>325</v>
      </c>
      <c r="C12" s="86" t="s">
        <v>326</v>
      </c>
      <c r="D12" s="86" t="s">
        <v>338</v>
      </c>
      <c r="E12" s="86" t="s">
        <v>329</v>
      </c>
      <c r="F12" s="86" t="s">
        <v>319</v>
      </c>
      <c r="G12" s="86" t="s">
        <v>111</v>
      </c>
      <c r="H12" s="90"/>
      <c r="I12" s="90"/>
      <c r="J12" s="90"/>
    </row>
    <row r="13" spans="1:26" ht="15.75" x14ac:dyDescent="0.25">
      <c r="A13" s="99">
        <f t="shared" si="0"/>
        <v>9</v>
      </c>
      <c r="B13" s="86" t="s">
        <v>325</v>
      </c>
      <c r="C13" s="86" t="s">
        <v>326</v>
      </c>
      <c r="D13" s="86" t="s">
        <v>339</v>
      </c>
      <c r="E13" s="86" t="s">
        <v>329</v>
      </c>
      <c r="F13" s="86" t="s">
        <v>319</v>
      </c>
      <c r="G13" s="86" t="s">
        <v>111</v>
      </c>
      <c r="H13" s="90"/>
      <c r="I13" s="90"/>
      <c r="J13" s="90"/>
    </row>
    <row r="14" spans="1:26" ht="15.75" x14ac:dyDescent="0.25">
      <c r="A14" s="99">
        <f t="shared" si="0"/>
        <v>10</v>
      </c>
      <c r="B14" s="86" t="s">
        <v>325</v>
      </c>
      <c r="C14" s="86" t="s">
        <v>326</v>
      </c>
      <c r="D14" s="86" t="s">
        <v>340</v>
      </c>
      <c r="E14" s="86" t="s">
        <v>329</v>
      </c>
      <c r="F14" s="86" t="s">
        <v>319</v>
      </c>
      <c r="G14" s="86" t="s">
        <v>111</v>
      </c>
      <c r="H14" s="90"/>
      <c r="I14" s="90"/>
      <c r="J14" s="90"/>
    </row>
    <row r="15" spans="1:26" ht="15.75" x14ac:dyDescent="0.25">
      <c r="A15" s="99">
        <f t="shared" si="0"/>
        <v>11</v>
      </c>
      <c r="B15" s="86" t="s">
        <v>301</v>
      </c>
      <c r="C15" s="86" t="s">
        <v>302</v>
      </c>
      <c r="D15" s="86" t="s">
        <v>313</v>
      </c>
      <c r="E15" s="86" t="s">
        <v>322</v>
      </c>
      <c r="F15" s="86" t="s">
        <v>318</v>
      </c>
      <c r="G15" s="86" t="s">
        <v>111</v>
      </c>
      <c r="H15" s="90"/>
      <c r="I15" s="90"/>
      <c r="J15" s="90"/>
    </row>
    <row r="16" spans="1:26" ht="15.75" x14ac:dyDescent="0.25">
      <c r="A16" s="99">
        <f t="shared" si="0"/>
        <v>12</v>
      </c>
      <c r="B16" s="86" t="s">
        <v>323</v>
      </c>
      <c r="C16" s="86" t="s">
        <v>324</v>
      </c>
      <c r="D16" s="86" t="s">
        <v>327</v>
      </c>
      <c r="E16" s="86" t="s">
        <v>200</v>
      </c>
      <c r="F16" s="86" t="s">
        <v>328</v>
      </c>
      <c r="G16" s="86" t="s">
        <v>111</v>
      </c>
      <c r="H16" s="90"/>
      <c r="I16" s="90"/>
      <c r="J16" s="90"/>
    </row>
    <row r="17" spans="1:10" ht="15.75" x14ac:dyDescent="0.25">
      <c r="A17" s="99">
        <f t="shared" si="0"/>
        <v>13</v>
      </c>
      <c r="B17" s="86" t="s">
        <v>323</v>
      </c>
      <c r="C17" s="86" t="s">
        <v>324</v>
      </c>
      <c r="D17" s="86" t="s">
        <v>327</v>
      </c>
      <c r="E17" s="86" t="s">
        <v>200</v>
      </c>
      <c r="F17" s="86" t="s">
        <v>328</v>
      </c>
      <c r="G17" s="86" t="s">
        <v>111</v>
      </c>
      <c r="H17" s="90"/>
      <c r="I17" s="90"/>
      <c r="J17" s="90"/>
    </row>
    <row r="18" spans="1:10" ht="15.75" x14ac:dyDescent="0.25">
      <c r="A18" s="99">
        <f t="shared" si="0"/>
        <v>14</v>
      </c>
      <c r="B18" s="86" t="s">
        <v>287</v>
      </c>
      <c r="C18" s="86" t="s">
        <v>288</v>
      </c>
      <c r="D18" s="86" t="s">
        <v>307</v>
      </c>
      <c r="E18" s="86" t="s">
        <v>200</v>
      </c>
      <c r="F18" s="86" t="s">
        <v>271</v>
      </c>
      <c r="G18" s="86" t="s">
        <v>113</v>
      </c>
      <c r="H18" s="90"/>
      <c r="I18" s="90"/>
      <c r="J18" s="90"/>
    </row>
    <row r="19" spans="1:10" ht="15.75" x14ac:dyDescent="0.25">
      <c r="A19" s="99">
        <f t="shared" si="0"/>
        <v>15</v>
      </c>
      <c r="B19" s="86" t="s">
        <v>325</v>
      </c>
      <c r="C19" s="86" t="s">
        <v>326</v>
      </c>
      <c r="D19" s="86" t="s">
        <v>336</v>
      </c>
      <c r="E19" s="86" t="s">
        <v>329</v>
      </c>
      <c r="F19" s="86" t="s">
        <v>319</v>
      </c>
      <c r="G19" s="86" t="s">
        <v>113</v>
      </c>
      <c r="H19" s="90"/>
      <c r="I19" s="90"/>
      <c r="J19" s="90"/>
    </row>
    <row r="20" spans="1:10" ht="15.75" x14ac:dyDescent="0.25">
      <c r="A20" s="99">
        <f t="shared" si="0"/>
        <v>16</v>
      </c>
      <c r="B20" s="86" t="s">
        <v>325</v>
      </c>
      <c r="C20" s="86" t="s">
        <v>326</v>
      </c>
      <c r="D20" s="86" t="s">
        <v>337</v>
      </c>
      <c r="E20" s="86" t="s">
        <v>329</v>
      </c>
      <c r="F20" s="86" t="s">
        <v>319</v>
      </c>
      <c r="G20" s="86" t="s">
        <v>111</v>
      </c>
      <c r="H20" s="90"/>
      <c r="I20" s="90"/>
      <c r="J20" s="90"/>
    </row>
    <row r="21" spans="1:10" ht="15.75" x14ac:dyDescent="0.25">
      <c r="A21" s="99">
        <f t="shared" si="0"/>
        <v>17</v>
      </c>
      <c r="B21" s="86" t="s">
        <v>325</v>
      </c>
      <c r="C21" s="86" t="s">
        <v>326</v>
      </c>
      <c r="D21" s="86" t="s">
        <v>338</v>
      </c>
      <c r="E21" s="86" t="s">
        <v>329</v>
      </c>
      <c r="F21" s="86" t="s">
        <v>319</v>
      </c>
      <c r="G21" s="86" t="s">
        <v>111</v>
      </c>
      <c r="H21" s="90"/>
      <c r="I21" s="90"/>
      <c r="J21" s="90"/>
    </row>
    <row r="22" spans="1:10" ht="15.75" x14ac:dyDescent="0.25">
      <c r="A22" s="99">
        <f t="shared" si="0"/>
        <v>18</v>
      </c>
      <c r="B22" s="86" t="s">
        <v>325</v>
      </c>
      <c r="C22" s="86" t="s">
        <v>326</v>
      </c>
      <c r="D22" s="86" t="s">
        <v>339</v>
      </c>
      <c r="E22" s="86" t="s">
        <v>329</v>
      </c>
      <c r="F22" s="86" t="s">
        <v>319</v>
      </c>
      <c r="G22" s="86" t="s">
        <v>111</v>
      </c>
      <c r="H22" s="90"/>
      <c r="I22" s="90"/>
      <c r="J22" s="90"/>
    </row>
    <row r="23" spans="1:10" ht="15.75" x14ac:dyDescent="0.25">
      <c r="A23" s="99">
        <f t="shared" si="0"/>
        <v>19</v>
      </c>
      <c r="B23" s="86" t="s">
        <v>325</v>
      </c>
      <c r="C23" s="86" t="s">
        <v>326</v>
      </c>
      <c r="D23" s="86" t="s">
        <v>340</v>
      </c>
      <c r="E23" s="86" t="s">
        <v>329</v>
      </c>
      <c r="F23" s="86" t="s">
        <v>319</v>
      </c>
      <c r="G23" s="86" t="s">
        <v>111</v>
      </c>
      <c r="H23" s="90"/>
      <c r="I23" s="90"/>
      <c r="J23" s="90"/>
    </row>
    <row r="24" spans="1:10" ht="15.75" x14ac:dyDescent="0.25">
      <c r="A24" s="99">
        <f t="shared" si="0"/>
        <v>20</v>
      </c>
      <c r="B24" s="86" t="s">
        <v>289</v>
      </c>
      <c r="C24" s="86" t="s">
        <v>290</v>
      </c>
      <c r="D24" s="86" t="s">
        <v>308</v>
      </c>
      <c r="E24" s="86" t="s">
        <v>317</v>
      </c>
      <c r="F24" s="86" t="s">
        <v>318</v>
      </c>
      <c r="G24" s="86" t="s">
        <v>111</v>
      </c>
      <c r="H24" s="90"/>
      <c r="I24" s="90"/>
      <c r="J24" s="90"/>
    </row>
    <row r="25" spans="1:10" ht="15.75" x14ac:dyDescent="0.25">
      <c r="A25" s="99">
        <f t="shared" si="0"/>
        <v>21</v>
      </c>
      <c r="B25" s="86" t="s">
        <v>291</v>
      </c>
      <c r="C25" s="86" t="s">
        <v>292</v>
      </c>
      <c r="D25" s="86" t="s">
        <v>309</v>
      </c>
      <c r="E25" s="86" t="s">
        <v>316</v>
      </c>
      <c r="F25" s="86" t="s">
        <v>315</v>
      </c>
      <c r="G25" s="86" t="s">
        <v>113</v>
      </c>
      <c r="H25" s="90"/>
      <c r="I25" s="90"/>
      <c r="J25" s="90"/>
    </row>
    <row r="26" spans="1:10" ht="15.75" x14ac:dyDescent="0.25">
      <c r="A26" s="99">
        <f t="shared" si="0"/>
        <v>22</v>
      </c>
      <c r="B26" s="86" t="s">
        <v>293</v>
      </c>
      <c r="C26" s="86" t="s">
        <v>294</v>
      </c>
      <c r="D26" s="86" t="s">
        <v>305</v>
      </c>
      <c r="E26" s="86" t="s">
        <v>316</v>
      </c>
      <c r="F26" s="86" t="s">
        <v>319</v>
      </c>
      <c r="G26" s="86" t="s">
        <v>113</v>
      </c>
      <c r="H26" s="90"/>
      <c r="I26" s="90"/>
      <c r="J26" s="90"/>
    </row>
    <row r="27" spans="1:10" ht="15.75" x14ac:dyDescent="0.25">
      <c r="A27" s="99">
        <f t="shared" si="0"/>
        <v>23</v>
      </c>
      <c r="B27" s="86" t="s">
        <v>295</v>
      </c>
      <c r="C27" s="86" t="s">
        <v>296</v>
      </c>
      <c r="D27" s="86" t="s">
        <v>310</v>
      </c>
      <c r="E27" s="86" t="s">
        <v>320</v>
      </c>
      <c r="F27" s="86" t="s">
        <v>321</v>
      </c>
      <c r="G27" s="86" t="s">
        <v>111</v>
      </c>
      <c r="H27" s="90"/>
      <c r="I27" s="90"/>
      <c r="J27" s="90"/>
    </row>
    <row r="28" spans="1:10" ht="15.75" x14ac:dyDescent="0.25">
      <c r="A28" s="99">
        <f t="shared" si="0"/>
        <v>24</v>
      </c>
      <c r="B28" s="86" t="s">
        <v>301</v>
      </c>
      <c r="C28" s="86" t="s">
        <v>302</v>
      </c>
      <c r="D28" s="86" t="s">
        <v>313</v>
      </c>
      <c r="E28" s="86" t="s">
        <v>322</v>
      </c>
      <c r="F28" s="86" t="s">
        <v>318</v>
      </c>
      <c r="G28" s="86" t="s">
        <v>111</v>
      </c>
      <c r="H28" s="90"/>
      <c r="I28" s="90"/>
      <c r="J28" s="90"/>
    </row>
    <row r="29" spans="1:10" ht="15.75" x14ac:dyDescent="0.25">
      <c r="A29" s="99">
        <f t="shared" si="0"/>
        <v>25</v>
      </c>
      <c r="B29" s="86" t="s">
        <v>297</v>
      </c>
      <c r="C29" s="86" t="s">
        <v>298</v>
      </c>
      <c r="D29" s="86" t="s">
        <v>311</v>
      </c>
      <c r="E29" s="86" t="s">
        <v>316</v>
      </c>
      <c r="F29" s="86" t="s">
        <v>321</v>
      </c>
      <c r="G29" s="86" t="s">
        <v>113</v>
      </c>
      <c r="H29" s="90"/>
      <c r="I29" s="90"/>
      <c r="J29" s="90"/>
    </row>
    <row r="30" spans="1:10" ht="15.75" x14ac:dyDescent="0.25">
      <c r="A30" s="99">
        <f t="shared" si="0"/>
        <v>26</v>
      </c>
      <c r="B30" s="86" t="s">
        <v>283</v>
      </c>
      <c r="C30" s="86" t="s">
        <v>284</v>
      </c>
      <c r="D30" s="86" t="s">
        <v>305</v>
      </c>
      <c r="E30" s="86" t="s">
        <v>218</v>
      </c>
      <c r="F30" s="86" t="s">
        <v>258</v>
      </c>
      <c r="G30" s="86" t="s">
        <v>113</v>
      </c>
      <c r="H30" s="90"/>
      <c r="I30" s="90"/>
      <c r="J30" s="90"/>
    </row>
    <row r="31" spans="1:10" ht="15.75" x14ac:dyDescent="0.25">
      <c r="A31" s="99" t="str">
        <f t="shared" si="0"/>
        <v/>
      </c>
      <c r="B31" s="86"/>
      <c r="C31" s="86"/>
      <c r="D31" s="86"/>
      <c r="E31" s="86"/>
      <c r="F31" s="86"/>
      <c r="G31" s="86"/>
      <c r="H31" s="90"/>
      <c r="I31" s="90"/>
      <c r="J31" s="90"/>
    </row>
    <row r="32" spans="1:10" ht="15.75" x14ac:dyDescent="0.25">
      <c r="A32" s="99" t="str">
        <f t="shared" si="0"/>
        <v/>
      </c>
      <c r="B32" s="86"/>
      <c r="C32" s="86"/>
      <c r="D32" s="86"/>
      <c r="E32" s="86"/>
      <c r="F32" s="86"/>
      <c r="G32" s="86"/>
      <c r="H32" s="90"/>
      <c r="I32" s="90"/>
      <c r="J32" s="90"/>
    </row>
    <row r="33" spans="1:10" ht="15.75" x14ac:dyDescent="0.25">
      <c r="A33" s="99" t="str">
        <f t="shared" si="0"/>
        <v/>
      </c>
      <c r="B33" s="86"/>
      <c r="C33" s="86"/>
      <c r="D33" s="86"/>
      <c r="E33" s="86"/>
      <c r="F33" s="86"/>
      <c r="G33" s="86"/>
      <c r="H33" s="90"/>
      <c r="I33" s="90"/>
      <c r="J33" s="90"/>
    </row>
    <row r="34" spans="1:10" ht="15.75" x14ac:dyDescent="0.25">
      <c r="A34" s="89"/>
      <c r="B34" s="86"/>
      <c r="C34" s="86"/>
      <c r="D34" s="86"/>
      <c r="E34" s="86"/>
      <c r="F34" s="86"/>
      <c r="G34" s="86"/>
      <c r="H34" s="90"/>
      <c r="I34" s="90"/>
      <c r="J34" s="90"/>
    </row>
    <row r="35" spans="1:10" ht="15.75" x14ac:dyDescent="0.25">
      <c r="A35" s="89"/>
      <c r="B35" s="86"/>
      <c r="C35" s="86"/>
      <c r="D35" s="86"/>
      <c r="E35" s="86"/>
      <c r="F35" s="86"/>
      <c r="G35" s="86"/>
      <c r="H35" s="90"/>
      <c r="I35" s="90"/>
      <c r="J35" s="90"/>
    </row>
    <row r="36" spans="1:10" ht="15.75" x14ac:dyDescent="0.25">
      <c r="A36" s="89"/>
      <c r="B36" s="86"/>
      <c r="C36" s="86"/>
      <c r="D36" s="86"/>
      <c r="E36" s="86"/>
      <c r="F36" s="86"/>
      <c r="G36" s="86"/>
      <c r="H36" s="90"/>
      <c r="I36" s="90"/>
      <c r="J36" s="90"/>
    </row>
    <row r="37" spans="1:10" ht="15.75" x14ac:dyDescent="0.25">
      <c r="A37" s="89"/>
      <c r="B37" s="86"/>
      <c r="C37" s="86"/>
      <c r="D37" s="86"/>
      <c r="E37" s="86"/>
      <c r="F37" s="86"/>
      <c r="G37" s="86"/>
      <c r="H37" s="90"/>
      <c r="I37" s="90"/>
      <c r="J37" s="90"/>
    </row>
    <row r="38" spans="1:10" ht="15.75" x14ac:dyDescent="0.25">
      <c r="A38" s="89"/>
      <c r="B38" s="86"/>
      <c r="C38" s="86"/>
      <c r="D38" s="86"/>
      <c r="E38" s="86"/>
      <c r="F38" s="86"/>
      <c r="G38" s="86"/>
      <c r="H38" s="90"/>
      <c r="I38" s="90"/>
      <c r="J38" s="90"/>
    </row>
    <row r="39" spans="1:10" ht="15.75" x14ac:dyDescent="0.25">
      <c r="A39" s="89"/>
      <c r="B39" s="86"/>
      <c r="C39" s="86"/>
      <c r="D39" s="86"/>
      <c r="E39" s="86"/>
      <c r="F39" s="86"/>
      <c r="G39" s="86"/>
      <c r="H39" s="90"/>
      <c r="I39" s="90"/>
      <c r="J39" s="90"/>
    </row>
    <row r="40" spans="1:10" ht="15.75" x14ac:dyDescent="0.25">
      <c r="A40" s="89"/>
      <c r="B40" s="86"/>
      <c r="C40" s="86"/>
      <c r="D40" s="86"/>
      <c r="E40" s="86"/>
      <c r="F40" s="86"/>
      <c r="G40" s="86"/>
      <c r="H40" s="90"/>
      <c r="I40" s="90"/>
      <c r="J40" s="90"/>
    </row>
    <row r="41" spans="1:10" ht="15.75" x14ac:dyDescent="0.25">
      <c r="A41" s="89"/>
      <c r="B41" s="86"/>
      <c r="C41" s="86"/>
      <c r="D41" s="86"/>
      <c r="E41" s="86"/>
      <c r="F41" s="86"/>
      <c r="G41" s="86"/>
      <c r="H41" s="90"/>
      <c r="I41" s="90"/>
      <c r="J41" s="90"/>
    </row>
    <row r="42" spans="1:10" ht="15.75" x14ac:dyDescent="0.25">
      <c r="A42" s="89"/>
      <c r="B42" s="86"/>
      <c r="C42" s="86"/>
      <c r="D42" s="86"/>
      <c r="E42" s="86"/>
      <c r="F42" s="86"/>
      <c r="G42" s="86"/>
      <c r="H42" s="90"/>
      <c r="I42" s="90"/>
      <c r="J42" s="90"/>
    </row>
    <row r="43" spans="1:10" ht="15.75" x14ac:dyDescent="0.25">
      <c r="A43" s="89"/>
      <c r="B43" s="86"/>
      <c r="C43" s="86"/>
      <c r="D43" s="86"/>
      <c r="E43" s="86"/>
      <c r="F43" s="86"/>
      <c r="G43" s="86"/>
      <c r="H43" s="90"/>
      <c r="I43" s="90"/>
      <c r="J43" s="90"/>
    </row>
    <row r="44" spans="1:10" ht="15.75" x14ac:dyDescent="0.25">
      <c r="A44" s="89"/>
      <c r="B44" s="86"/>
      <c r="C44" s="86"/>
      <c r="D44" s="86"/>
      <c r="E44" s="86"/>
      <c r="F44" s="86"/>
      <c r="G44" s="86"/>
      <c r="H44" s="90"/>
      <c r="I44" s="90"/>
      <c r="J44" s="90"/>
    </row>
    <row r="45" spans="1:10" ht="15.75" x14ac:dyDescent="0.25">
      <c r="A45" s="89"/>
      <c r="B45" s="86"/>
      <c r="C45" s="86"/>
      <c r="D45" s="86"/>
      <c r="E45" s="86"/>
      <c r="F45" s="86"/>
      <c r="G45" s="86"/>
      <c r="H45" s="90"/>
      <c r="I45" s="90"/>
      <c r="J45" s="90"/>
    </row>
    <row r="46" spans="1:10" ht="15.75" x14ac:dyDescent="0.25">
      <c r="A46" s="89"/>
      <c r="B46" s="86"/>
      <c r="C46" s="86"/>
      <c r="D46" s="86"/>
      <c r="E46" s="86"/>
      <c r="F46" s="86"/>
      <c r="G46" s="86"/>
      <c r="H46" s="90"/>
      <c r="I46" s="90"/>
      <c r="J46" s="90"/>
    </row>
    <row r="47" spans="1:10" ht="15.75" x14ac:dyDescent="0.25">
      <c r="A47" s="89"/>
      <c r="B47" s="86"/>
      <c r="C47" s="86"/>
      <c r="D47" s="86"/>
      <c r="E47" s="86"/>
      <c r="F47" s="86"/>
      <c r="G47" s="86"/>
      <c r="H47" s="90"/>
      <c r="I47" s="90"/>
      <c r="J47" s="90"/>
    </row>
    <row r="48" spans="1:10" ht="15.75" x14ac:dyDescent="0.25">
      <c r="A48" s="89"/>
      <c r="B48" s="86"/>
      <c r="C48" s="86"/>
      <c r="D48" s="86"/>
      <c r="E48" s="86"/>
      <c r="F48" s="86"/>
      <c r="G48" s="86"/>
      <c r="H48" s="90"/>
      <c r="I48" s="90"/>
      <c r="J48" s="90"/>
    </row>
    <row r="49" spans="1:10" ht="15.75" x14ac:dyDescent="0.25">
      <c r="A49" s="89"/>
      <c r="B49" s="86"/>
      <c r="C49" s="86"/>
      <c r="D49" s="86"/>
      <c r="E49" s="86"/>
      <c r="F49" s="86"/>
      <c r="G49" s="86"/>
      <c r="H49" s="90"/>
      <c r="I49" s="90"/>
      <c r="J49" s="90"/>
    </row>
    <row r="50" spans="1:10" ht="15.75" x14ac:dyDescent="0.25">
      <c r="A50" s="89"/>
      <c r="B50" s="86"/>
      <c r="C50" s="86"/>
      <c r="D50" s="86"/>
      <c r="E50" s="86"/>
      <c r="F50" s="86"/>
      <c r="G50" s="86"/>
      <c r="H50" s="90"/>
      <c r="I50" s="90"/>
      <c r="J50" s="90"/>
    </row>
    <row r="51" spans="1:10" ht="15.75" x14ac:dyDescent="0.25">
      <c r="A51" s="89"/>
      <c r="B51" s="86"/>
      <c r="C51" s="86"/>
      <c r="D51" s="86"/>
      <c r="E51" s="86"/>
      <c r="F51" s="86"/>
      <c r="G51" s="86"/>
      <c r="H51" s="90"/>
      <c r="I51" s="90"/>
      <c r="J51" s="90"/>
    </row>
    <row r="52" spans="1:10" ht="15.75" x14ac:dyDescent="0.25">
      <c r="A52" s="89"/>
      <c r="B52" s="86"/>
      <c r="C52" s="86"/>
      <c r="D52" s="86"/>
      <c r="E52" s="86"/>
      <c r="F52" s="86"/>
      <c r="G52" s="86"/>
      <c r="H52" s="90"/>
      <c r="I52" s="90"/>
      <c r="J52" s="90"/>
    </row>
    <row r="53" spans="1:10" ht="15.75" x14ac:dyDescent="0.25">
      <c r="A53" s="89"/>
      <c r="B53" s="86"/>
      <c r="C53" s="86"/>
      <c r="D53" s="86"/>
      <c r="E53" s="86"/>
      <c r="F53" s="86"/>
      <c r="G53" s="86"/>
      <c r="H53" s="90"/>
      <c r="I53" s="90"/>
      <c r="J53" s="90"/>
    </row>
    <row r="54" spans="1:10" ht="15.75" x14ac:dyDescent="0.25">
      <c r="A54" s="89"/>
      <c r="B54" s="86"/>
      <c r="C54" s="86"/>
      <c r="D54" s="86"/>
      <c r="E54" s="86"/>
      <c r="F54" s="86"/>
      <c r="G54" s="86"/>
      <c r="H54" s="90"/>
      <c r="I54" s="90"/>
      <c r="J54" s="90"/>
    </row>
    <row r="55" spans="1:10" ht="15.75" x14ac:dyDescent="0.25">
      <c r="A55" s="89"/>
      <c r="B55" s="86"/>
      <c r="C55" s="86"/>
      <c r="D55" s="86"/>
      <c r="E55" s="86"/>
      <c r="F55" s="86"/>
      <c r="G55" s="86"/>
      <c r="H55" s="90"/>
      <c r="I55" s="90"/>
      <c r="J55" s="90"/>
    </row>
    <row r="56" spans="1:10" ht="15.75" x14ac:dyDescent="0.25">
      <c r="A56" s="89"/>
      <c r="B56" s="86"/>
      <c r="C56" s="86"/>
      <c r="D56" s="86"/>
      <c r="E56" s="86"/>
      <c r="F56" s="86"/>
      <c r="G56" s="86"/>
      <c r="H56" s="90"/>
      <c r="I56" s="90"/>
      <c r="J56" s="90"/>
    </row>
    <row r="57" spans="1:10" ht="15.75" x14ac:dyDescent="0.25">
      <c r="A57" s="89"/>
      <c r="B57" s="86"/>
      <c r="C57" s="86"/>
      <c r="D57" s="86"/>
      <c r="E57" s="86"/>
      <c r="F57" s="86"/>
      <c r="G57" s="86"/>
      <c r="H57" s="90"/>
      <c r="I57" s="90"/>
      <c r="J57" s="90"/>
    </row>
    <row r="58" spans="1:10" ht="15.75" x14ac:dyDescent="0.25">
      <c r="A58" s="89"/>
      <c r="B58" s="86"/>
      <c r="C58" s="86"/>
      <c r="D58" s="86"/>
      <c r="E58" s="86"/>
      <c r="F58" s="86"/>
      <c r="G58" s="86"/>
    </row>
    <row r="59" spans="1:10" ht="15.75" x14ac:dyDescent="0.25">
      <c r="A59" s="89"/>
      <c r="B59" s="86"/>
      <c r="C59" s="86"/>
      <c r="D59" s="86"/>
      <c r="E59" s="86"/>
      <c r="F59" s="86"/>
      <c r="G59" s="86"/>
    </row>
  </sheetData>
  <mergeCells count="3">
    <mergeCell ref="A3:G3"/>
    <mergeCell ref="A2:G2"/>
    <mergeCell ref="D4:G4"/>
  </mergeCells>
  <phoneticPr fontId="30" type="noConversion"/>
  <dataValidations count="11">
    <dataValidation type="list" allowBlank="1" showInputMessage="1" showErrorMessage="1" sqref="E57 E59" xr:uid="{00000000-0002-0000-0900-000000000000}">
      <formula1>INDIRECT($E$64)</formula1>
    </dataValidation>
    <dataValidation type="list" allowBlank="1" showInputMessage="1" showErrorMessage="1" sqref="E50:E56" xr:uid="{00000000-0002-0000-0900-000001000000}">
      <formula1>INDIRECT($E$38)</formula1>
    </dataValidation>
    <dataValidation type="list" allowBlank="1" showInputMessage="1" showErrorMessage="1" sqref="G5:G59" xr:uid="{00000000-0002-0000-0900-000002000000}">
      <formula1>пол</formula1>
    </dataValidation>
    <dataValidation type="list" allowBlank="1" showInputMessage="1" showErrorMessage="1" sqref="C31:C59" xr:uid="{00000000-0002-0000-0900-000003000000}">
      <formula1>Список_улиц</formula1>
    </dataValidation>
    <dataValidation type="list" allowBlank="1" showInputMessage="1" showErrorMessage="1" sqref="E42:E43 E58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39:E41" xr:uid="{00000000-0002-0000-0900-000008000000}">
      <formula1>INDIRECT($E$27)</formula1>
    </dataValidation>
    <dataValidation type="list" allowBlank="1" showInputMessage="1" showErrorMessage="1" sqref="E36:E38" xr:uid="{00000000-0002-0000-0900-000009000000}">
      <formula1>INDIRECT($E$24)</formula1>
    </dataValidation>
    <dataValidation type="list" allowBlank="1" showInputMessage="1" showErrorMessage="1" sqref="E34:E35" xr:uid="{00000000-0002-0000-0900-00000A000000}">
      <formula1>INDIRECT($E$21)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MK19"/>
  <sheetViews>
    <sheetView tabSelected="1" zoomScaleNormal="100" workbookViewId="0">
      <selection activeCell="AD17" sqref="AD17"/>
    </sheetView>
  </sheetViews>
  <sheetFormatPr defaultColWidth="9.140625" defaultRowHeight="15" x14ac:dyDescent="0.25"/>
  <cols>
    <col min="1" max="27" width="3.7109375" style="43" customWidth="1"/>
    <col min="28" max="1025" width="9.140625" style="43"/>
  </cols>
  <sheetData>
    <row r="1" spans="1:25" ht="20.25" x14ac:dyDescent="0.25">
      <c r="A1" s="177" t="s">
        <v>148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</row>
    <row r="2" spans="1:25" ht="15.75" x14ac:dyDescent="0.25">
      <c r="A2" s="35"/>
      <c r="B2" s="35" t="s">
        <v>149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8.75" x14ac:dyDescent="0.25">
      <c r="A3" s="35"/>
      <c r="B3" s="35"/>
      <c r="C3" s="35" t="s">
        <v>150</v>
      </c>
      <c r="D3" s="138" t="str">
        <f>'2-я 1-ВЕТ'!M3</f>
        <v>вересень</v>
      </c>
      <c r="E3" s="138"/>
      <c r="F3" s="138"/>
      <c r="G3" s="138"/>
      <c r="H3" s="138"/>
      <c r="I3" s="138"/>
      <c r="J3" s="181">
        <v>2020</v>
      </c>
      <c r="K3" s="181"/>
      <c r="L3" s="23" t="s">
        <v>151</v>
      </c>
      <c r="M3" s="35"/>
      <c r="N3" s="35"/>
      <c r="O3" s="35"/>
      <c r="P3" s="35"/>
      <c r="Q3" s="35"/>
      <c r="R3" s="35"/>
      <c r="X3" s="35"/>
      <c r="Y3" s="35"/>
    </row>
    <row r="4" spans="1:25" ht="15.75" x14ac:dyDescent="0.25">
      <c r="A4" s="35"/>
      <c r="B4" s="35"/>
      <c r="C4" s="35"/>
      <c r="D4" s="54"/>
      <c r="E4" s="54"/>
      <c r="F4" s="54"/>
      <c r="G4" s="54"/>
      <c r="H4" s="37"/>
      <c r="I4" s="37"/>
      <c r="J4" s="23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18.75" x14ac:dyDescent="0.3">
      <c r="A5" s="178" t="s">
        <v>152</v>
      </c>
      <c r="B5" s="178"/>
      <c r="C5" s="178"/>
      <c r="D5" s="178"/>
      <c r="E5" s="179" t="s">
        <v>235</v>
      </c>
      <c r="F5" s="179"/>
      <c r="G5" s="179"/>
      <c r="H5" s="179"/>
      <c r="I5" s="179"/>
      <c r="J5" s="84" t="s">
        <v>153</v>
      </c>
      <c r="K5" s="84"/>
      <c r="L5" s="84"/>
      <c r="M5" s="180">
        <f>J3</f>
        <v>2020</v>
      </c>
      <c r="N5" s="180"/>
      <c r="O5" s="83" t="s">
        <v>154</v>
      </c>
      <c r="P5" s="84"/>
      <c r="Q5" s="84" t="s">
        <v>155</v>
      </c>
      <c r="R5" s="84"/>
      <c r="S5" s="84"/>
      <c r="T5" s="84"/>
      <c r="U5" s="35"/>
      <c r="V5" s="35"/>
      <c r="W5" s="35"/>
      <c r="X5" s="35"/>
      <c r="Y5" s="35"/>
    </row>
    <row r="6" spans="1:25" ht="15.75" x14ac:dyDescent="0.25">
      <c r="A6" s="82"/>
      <c r="B6" s="83" t="s">
        <v>233</v>
      </c>
      <c r="C6" s="84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23"/>
      <c r="V6" s="23"/>
      <c r="W6" s="23"/>
      <c r="X6" s="23"/>
      <c r="Y6" s="23"/>
    </row>
    <row r="7" spans="1:25" ht="15.75" x14ac:dyDescent="0.25">
      <c r="A7" s="82"/>
      <c r="B7" s="83" t="s">
        <v>206</v>
      </c>
      <c r="C7" s="84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23"/>
      <c r="V7" s="23"/>
      <c r="W7" s="23"/>
      <c r="X7" s="23"/>
      <c r="Y7" s="23"/>
    </row>
    <row r="8" spans="1:25" ht="15.75" x14ac:dyDescent="0.25">
      <c r="A8" s="82"/>
      <c r="B8" s="83"/>
      <c r="C8" s="84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23"/>
      <c r="R8" s="23"/>
      <c r="S8" s="23"/>
      <c r="T8" s="23"/>
      <c r="U8" s="23"/>
      <c r="V8" s="23"/>
      <c r="W8" s="23"/>
      <c r="X8" s="23"/>
      <c r="Y8" s="23"/>
    </row>
    <row r="9" spans="1:25" ht="15.75" x14ac:dyDescent="0.25">
      <c r="A9" s="82"/>
      <c r="B9" s="83"/>
      <c r="C9" s="84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23"/>
      <c r="R9" s="23"/>
      <c r="S9" s="23"/>
      <c r="T9" s="23"/>
      <c r="U9" s="23"/>
      <c r="V9" s="23"/>
      <c r="W9" s="23"/>
      <c r="X9" s="23"/>
      <c r="Y9" s="23"/>
    </row>
    <row r="10" spans="1:25" ht="15.75" x14ac:dyDescent="0.25">
      <c r="A10" s="85" t="s">
        <v>156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15.75" x14ac:dyDescent="0.25">
      <c r="A11" s="35"/>
      <c r="B11" s="35" t="s">
        <v>157</v>
      </c>
      <c r="C11" s="35"/>
      <c r="D11" s="35"/>
      <c r="E11" s="35"/>
      <c r="F11" s="35"/>
      <c r="G11" s="157">
        <f>'Акт собаки R'!E12</f>
        <v>12</v>
      </c>
      <c r="H11" s="157"/>
      <c r="I11" s="35" t="s">
        <v>158</v>
      </c>
      <c r="J11" s="35"/>
      <c r="K11" s="35"/>
      <c r="L11" s="35"/>
      <c r="M11" s="35"/>
      <c r="N11" s="35"/>
      <c r="O11" s="35"/>
      <c r="P11" s="35"/>
      <c r="Q11" s="157"/>
      <c r="R11" s="157"/>
      <c r="S11" s="35"/>
      <c r="U11" s="35"/>
      <c r="Y11" s="35"/>
    </row>
    <row r="12" spans="1:25" ht="15.75" x14ac:dyDescent="0.25">
      <c r="A12" s="35"/>
      <c r="B12" s="35" t="s">
        <v>159</v>
      </c>
      <c r="C12" s="35"/>
      <c r="D12" s="35"/>
      <c r="E12" s="35"/>
      <c r="F12" s="35"/>
      <c r="G12" s="35"/>
      <c r="H12" s="157">
        <f>'Акт собаки L'!E13</f>
        <v>26</v>
      </c>
      <c r="I12" s="157"/>
      <c r="J12" s="35" t="s">
        <v>158</v>
      </c>
      <c r="L12" s="35"/>
      <c r="M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15.75" x14ac:dyDescent="0.25">
      <c r="A13" s="35"/>
      <c r="B13" s="35" t="s">
        <v>160</v>
      </c>
      <c r="C13" s="35"/>
      <c r="D13" s="35"/>
      <c r="E13" s="35"/>
      <c r="F13" s="35"/>
      <c r="G13" s="35"/>
      <c r="H13" s="157">
        <f>'Акт собаки L'!E13</f>
        <v>26</v>
      </c>
      <c r="I13" s="157"/>
      <c r="J13" s="35" t="s">
        <v>158</v>
      </c>
      <c r="L13" s="35"/>
      <c r="M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15.75" x14ac:dyDescent="0.25">
      <c r="A14" s="55" t="s">
        <v>161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15.75" x14ac:dyDescent="0.25">
      <c r="A15" s="55"/>
      <c r="B15" s="35" t="s">
        <v>157</v>
      </c>
      <c r="C15" s="35"/>
      <c r="D15" s="35"/>
      <c r="E15" s="35"/>
      <c r="G15" s="157">
        <f>'Акт коты R'!E13</f>
        <v>6</v>
      </c>
      <c r="H15" s="157"/>
      <c r="I15" s="35" t="s">
        <v>158</v>
      </c>
      <c r="J15" s="35"/>
      <c r="K15" s="35"/>
      <c r="L15" s="35"/>
      <c r="M15" s="35"/>
      <c r="N15" s="35"/>
      <c r="O15" s="35"/>
      <c r="P15" s="35"/>
      <c r="Q15" s="157"/>
      <c r="R15" s="157"/>
      <c r="S15" s="35"/>
      <c r="T15" s="35"/>
      <c r="V15" s="35"/>
    </row>
    <row r="16" spans="1:25" ht="15.75" x14ac:dyDescent="0.25">
      <c r="A16" s="55"/>
      <c r="B16" s="35" t="s">
        <v>162</v>
      </c>
      <c r="C16" s="35"/>
      <c r="D16" s="35"/>
      <c r="E16" s="35"/>
      <c r="F16" s="35"/>
      <c r="G16" s="35"/>
      <c r="H16" s="35"/>
      <c r="I16" s="35"/>
      <c r="J16" s="157">
        <f>'Акт коты PCHCh'!E13</f>
        <v>8</v>
      </c>
      <c r="K16" s="157"/>
      <c r="L16" s="35" t="s">
        <v>158</v>
      </c>
      <c r="N16" s="35"/>
      <c r="O16" s="35"/>
      <c r="S16" s="35"/>
      <c r="T16" s="35"/>
      <c r="U16" s="35"/>
      <c r="V16" s="35"/>
      <c r="W16" s="35"/>
      <c r="X16" s="35"/>
      <c r="Y16" s="35"/>
    </row>
    <row r="17" spans="1:25" ht="15.75" x14ac:dyDescent="0.25">
      <c r="A17" s="55"/>
      <c r="B17" s="35" t="s">
        <v>163</v>
      </c>
      <c r="C17" s="35"/>
      <c r="D17" s="35"/>
      <c r="E17" s="35"/>
      <c r="F17" s="35"/>
      <c r="G17" s="35"/>
      <c r="H17" s="35"/>
      <c r="I17" s="35"/>
      <c r="J17" s="157">
        <f>J16</f>
        <v>8</v>
      </c>
      <c r="K17" s="157"/>
      <c r="L17" s="35" t="s">
        <v>158</v>
      </c>
      <c r="N17" s="35"/>
      <c r="O17" s="35"/>
      <c r="S17" s="35"/>
      <c r="T17" s="35"/>
      <c r="U17" s="35"/>
      <c r="V17" s="35"/>
      <c r="W17" s="35"/>
      <c r="X17" s="35"/>
      <c r="Y17" s="35"/>
    </row>
    <row r="18" spans="1:25" ht="18.75" x14ac:dyDescent="0.3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 spans="1:25" ht="18.75" x14ac:dyDescent="0.3">
      <c r="J19" s="175"/>
      <c r="K19" s="175"/>
      <c r="L19" s="175"/>
      <c r="M19" s="175"/>
      <c r="N19" s="175"/>
      <c r="O19" s="57"/>
      <c r="Q19" s="176" t="s">
        <v>164</v>
      </c>
      <c r="R19" s="176"/>
      <c r="S19" s="176"/>
      <c r="T19" s="176"/>
      <c r="U19" s="176"/>
      <c r="V19" s="176"/>
      <c r="W19" s="176"/>
      <c r="X19" s="176"/>
      <c r="Y19" s="176"/>
    </row>
  </sheetData>
  <mergeCells count="16">
    <mergeCell ref="G11:H11"/>
    <mergeCell ref="Q11:R11"/>
    <mergeCell ref="H12:I12"/>
    <mergeCell ref="A1:Y1"/>
    <mergeCell ref="A5:D5"/>
    <mergeCell ref="E5:I5"/>
    <mergeCell ref="M5:N5"/>
    <mergeCell ref="D3:I3"/>
    <mergeCell ref="J3:K3"/>
    <mergeCell ref="J19:N19"/>
    <mergeCell ref="Q19:Y19"/>
    <mergeCell ref="H13:I13"/>
    <mergeCell ref="G15:H15"/>
    <mergeCell ref="Q15:R15"/>
    <mergeCell ref="J16:K16"/>
    <mergeCell ref="J17:K17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2:T38"/>
  <sheetViews>
    <sheetView workbookViewId="0">
      <selection activeCell="A14" sqref="A14"/>
    </sheetView>
  </sheetViews>
  <sheetFormatPr defaultRowHeight="15" x14ac:dyDescent="0.25"/>
  <cols>
    <col min="11" max="11" width="18.28515625" customWidth="1"/>
    <col min="12" max="12" width="13.42578125" customWidth="1"/>
    <col min="13" max="13" width="21.85546875" customWidth="1"/>
  </cols>
  <sheetData>
    <row r="2" spans="1:20" ht="15.75" x14ac:dyDescent="0.25">
      <c r="J2" s="58" t="s">
        <v>111</v>
      </c>
      <c r="K2" s="30" t="s">
        <v>118</v>
      </c>
      <c r="L2" t="s">
        <v>112</v>
      </c>
      <c r="M2" s="76" t="s">
        <v>196</v>
      </c>
    </row>
    <row r="3" spans="1:20" ht="15.75" x14ac:dyDescent="0.25">
      <c r="A3" s="49" t="s">
        <v>171</v>
      </c>
      <c r="B3" s="1"/>
      <c r="C3" s="1"/>
      <c r="D3" s="1"/>
      <c r="E3" s="1"/>
      <c r="F3" s="1"/>
      <c r="G3" s="1"/>
      <c r="H3" s="1"/>
      <c r="J3" s="58" t="s">
        <v>113</v>
      </c>
      <c r="K3" s="30" t="s">
        <v>116</v>
      </c>
      <c r="L3" s="1" t="s">
        <v>115</v>
      </c>
      <c r="M3" s="76" t="s">
        <v>203</v>
      </c>
      <c r="N3" s="1"/>
      <c r="O3" s="1"/>
      <c r="P3" s="1"/>
      <c r="Q3" s="142"/>
      <c r="R3" s="142"/>
      <c r="S3" s="142"/>
      <c r="T3" s="48"/>
    </row>
    <row r="4" spans="1:20" ht="15.75" x14ac:dyDescent="0.25">
      <c r="A4" s="49" t="s">
        <v>173</v>
      </c>
      <c r="B4" s="1"/>
      <c r="C4" s="1"/>
      <c r="D4" s="1"/>
      <c r="E4" s="1"/>
      <c r="F4" s="1"/>
      <c r="G4" s="1"/>
      <c r="H4" s="1"/>
      <c r="J4" s="1"/>
      <c r="K4" s="30" t="s">
        <v>121</v>
      </c>
      <c r="L4" s="1" t="s">
        <v>174</v>
      </c>
      <c r="M4" s="76" t="s">
        <v>204</v>
      </c>
      <c r="N4" s="13"/>
      <c r="O4" s="13"/>
      <c r="P4" s="13"/>
      <c r="Q4" s="1"/>
      <c r="R4" s="1"/>
      <c r="S4" s="1"/>
      <c r="T4" s="1"/>
    </row>
    <row r="5" spans="1:20" ht="15.75" x14ac:dyDescent="0.25">
      <c r="A5" s="49" t="s">
        <v>175</v>
      </c>
      <c r="B5" s="1"/>
      <c r="C5" s="1"/>
      <c r="D5" s="1"/>
      <c r="E5" s="1"/>
      <c r="F5" s="1"/>
      <c r="G5" s="1"/>
      <c r="H5" s="1"/>
      <c r="J5" s="1"/>
      <c r="K5" s="30" t="s">
        <v>165</v>
      </c>
      <c r="L5" s="1"/>
      <c r="M5" s="76" t="s">
        <v>197</v>
      </c>
      <c r="N5" s="13"/>
      <c r="O5" s="13"/>
      <c r="P5" s="13"/>
      <c r="Q5" s="1"/>
      <c r="R5" s="1"/>
      <c r="S5" s="1"/>
      <c r="T5" s="1"/>
    </row>
    <row r="6" spans="1:20" ht="15.75" x14ac:dyDescent="0.25">
      <c r="A6" s="49"/>
      <c r="B6" s="1"/>
      <c r="C6" s="1"/>
      <c r="D6" s="1"/>
      <c r="E6" s="1"/>
      <c r="F6" s="1"/>
      <c r="G6" s="1"/>
      <c r="H6" s="1"/>
      <c r="J6" s="1"/>
      <c r="K6" s="30" t="s">
        <v>117</v>
      </c>
      <c r="L6" s="1"/>
      <c r="M6" s="76" t="s">
        <v>169</v>
      </c>
      <c r="N6" s="13"/>
      <c r="O6" s="13"/>
      <c r="P6" s="13"/>
      <c r="Q6" s="1"/>
      <c r="R6" s="1"/>
      <c r="S6" s="1"/>
      <c r="T6" s="1"/>
    </row>
    <row r="7" spans="1:20" ht="15.75" x14ac:dyDescent="0.25">
      <c r="A7" s="49"/>
      <c r="B7" s="1"/>
      <c r="C7" s="1"/>
      <c r="D7" s="1"/>
      <c r="E7" s="1"/>
      <c r="F7" s="1"/>
      <c r="G7" s="1"/>
      <c r="H7" s="1"/>
      <c r="K7" s="30" t="s">
        <v>120</v>
      </c>
      <c r="M7" s="76" t="s">
        <v>195</v>
      </c>
    </row>
    <row r="8" spans="1:20" ht="15.75" x14ac:dyDescent="0.25">
      <c r="A8" s="49" t="s">
        <v>176</v>
      </c>
      <c r="B8" s="10"/>
      <c r="C8" s="1"/>
      <c r="D8" s="1"/>
      <c r="E8" s="1"/>
      <c r="F8" s="1"/>
      <c r="G8" s="16"/>
      <c r="H8" s="16"/>
      <c r="K8" s="30" t="s">
        <v>172</v>
      </c>
      <c r="M8" s="76" t="s">
        <v>199</v>
      </c>
    </row>
    <row r="9" spans="1:20" ht="15.75" x14ac:dyDescent="0.25">
      <c r="A9" s="49" t="s">
        <v>177</v>
      </c>
      <c r="B9" s="10"/>
      <c r="C9" s="1"/>
      <c r="D9" s="1"/>
      <c r="E9" s="1"/>
      <c r="F9" s="1"/>
      <c r="G9" s="16"/>
      <c r="H9" s="16"/>
      <c r="K9" s="30" t="s">
        <v>133</v>
      </c>
      <c r="M9" s="76" t="s">
        <v>194</v>
      </c>
    </row>
    <row r="10" spans="1:20" ht="15.75" x14ac:dyDescent="0.25">
      <c r="A10" s="49" t="s">
        <v>178</v>
      </c>
      <c r="B10" s="10"/>
      <c r="C10" s="1"/>
      <c r="D10" s="1"/>
      <c r="E10" s="1"/>
      <c r="F10" s="1"/>
      <c r="G10" s="16"/>
      <c r="H10" s="16"/>
      <c r="K10" s="30" t="s">
        <v>110</v>
      </c>
      <c r="M10" s="76" t="s">
        <v>198</v>
      </c>
    </row>
    <row r="11" spans="1:20" ht="15.75" x14ac:dyDescent="0.25">
      <c r="A11" s="49" t="s">
        <v>179</v>
      </c>
      <c r="B11" s="10"/>
      <c r="C11" s="1"/>
      <c r="D11" s="1"/>
      <c r="E11" s="1"/>
      <c r="F11" s="1"/>
      <c r="G11" s="16"/>
      <c r="H11" s="16"/>
      <c r="K11" s="30" t="s">
        <v>132</v>
      </c>
      <c r="M11" s="76" t="s">
        <v>135</v>
      </c>
    </row>
    <row r="12" spans="1:20" ht="15.75" x14ac:dyDescent="0.25">
      <c r="A12" s="49"/>
      <c r="B12" s="10"/>
      <c r="C12" s="1"/>
      <c r="D12" s="1"/>
      <c r="E12" s="1"/>
      <c r="F12" s="1"/>
      <c r="G12" s="16"/>
      <c r="H12" s="16"/>
      <c r="K12" s="30" t="s">
        <v>119</v>
      </c>
      <c r="M12" s="76" t="s">
        <v>200</v>
      </c>
    </row>
    <row r="13" spans="1:20" ht="15.75" x14ac:dyDescent="0.25">
      <c r="A13" s="49"/>
      <c r="B13" s="1"/>
      <c r="C13" s="1"/>
      <c r="D13" s="1"/>
      <c r="E13" s="1"/>
      <c r="F13" s="61"/>
      <c r="G13" s="32"/>
      <c r="H13" s="32"/>
      <c r="K13" s="30" t="s">
        <v>114</v>
      </c>
      <c r="L13" s="30"/>
      <c r="M13" s="76"/>
      <c r="N13" s="30"/>
      <c r="O13" s="30"/>
    </row>
    <row r="14" spans="1:20" ht="15.75" x14ac:dyDescent="0.25">
      <c r="A14" s="77" t="s">
        <v>180</v>
      </c>
      <c r="B14" s="51"/>
      <c r="C14" s="43"/>
      <c r="D14" s="43"/>
      <c r="E14" s="43"/>
      <c r="F14" s="43"/>
      <c r="G14" s="52"/>
      <c r="H14" s="52"/>
      <c r="K14" s="30" t="s">
        <v>134</v>
      </c>
      <c r="L14" s="30"/>
      <c r="M14" s="76"/>
      <c r="N14" s="30"/>
      <c r="O14" s="30"/>
    </row>
    <row r="15" spans="1:20" ht="15.75" x14ac:dyDescent="0.25">
      <c r="A15" s="77" t="s">
        <v>181</v>
      </c>
      <c r="B15" s="43"/>
      <c r="C15" s="43"/>
      <c r="D15" s="43"/>
      <c r="E15" s="43"/>
      <c r="F15" s="62"/>
      <c r="G15" s="53"/>
      <c r="H15" s="53"/>
      <c r="K15" s="30" t="s">
        <v>147</v>
      </c>
      <c r="L15" s="30"/>
      <c r="M15" s="76"/>
      <c r="N15" s="30"/>
      <c r="O15" s="30"/>
    </row>
    <row r="16" spans="1:20" ht="15.75" x14ac:dyDescent="0.25">
      <c r="A16" s="77"/>
      <c r="B16" s="43"/>
      <c r="C16" s="43"/>
      <c r="D16" s="43"/>
      <c r="E16" s="43"/>
      <c r="F16" s="62"/>
      <c r="G16" s="53"/>
      <c r="H16" s="53"/>
      <c r="K16" s="30" t="s">
        <v>166</v>
      </c>
      <c r="L16" s="30"/>
      <c r="M16" s="76"/>
      <c r="N16" s="30"/>
      <c r="O16" s="30"/>
    </row>
    <row r="17" spans="1:15" ht="15.75" x14ac:dyDescent="0.25">
      <c r="A17" s="77"/>
      <c r="B17" s="43"/>
      <c r="C17" s="43"/>
      <c r="D17" s="43"/>
      <c r="E17" s="43"/>
      <c r="F17" s="62"/>
      <c r="G17" s="53"/>
      <c r="H17" s="53"/>
      <c r="K17" s="30" t="s">
        <v>201</v>
      </c>
      <c r="L17" s="30"/>
      <c r="M17" s="76"/>
      <c r="N17" s="30"/>
      <c r="O17" s="30"/>
    </row>
    <row r="18" spans="1:15" ht="15.75" x14ac:dyDescent="0.25">
      <c r="A18" s="49" t="s">
        <v>182</v>
      </c>
      <c r="B18" s="10"/>
      <c r="C18" s="1"/>
      <c r="D18" s="1"/>
      <c r="E18" s="1"/>
      <c r="F18" s="1"/>
      <c r="G18" s="16"/>
      <c r="H18" s="16"/>
      <c r="K18" s="76" t="s">
        <v>202</v>
      </c>
      <c r="L18" s="30"/>
      <c r="M18" s="76"/>
      <c r="N18" s="30"/>
      <c r="O18" s="30"/>
    </row>
    <row r="19" spans="1:15" ht="15.75" x14ac:dyDescent="0.25">
      <c r="A19" s="49" t="s">
        <v>183</v>
      </c>
      <c r="B19" s="10"/>
      <c r="C19" s="1"/>
      <c r="D19" s="1"/>
      <c r="E19" s="1"/>
      <c r="F19" s="1"/>
      <c r="G19" s="16"/>
      <c r="H19" s="16"/>
      <c r="M19" s="76"/>
      <c r="N19" s="30"/>
      <c r="O19" s="30"/>
    </row>
    <row r="20" spans="1:15" ht="15.75" x14ac:dyDescent="0.25">
      <c r="A20" s="49" t="s">
        <v>182</v>
      </c>
      <c r="B20" s="10"/>
      <c r="C20" s="1"/>
      <c r="D20" s="1"/>
      <c r="E20" s="1"/>
      <c r="F20" s="1"/>
      <c r="G20" s="16"/>
      <c r="H20" s="16"/>
      <c r="K20" s="76"/>
      <c r="M20" s="76"/>
      <c r="N20" s="30"/>
      <c r="O20" s="30"/>
    </row>
    <row r="21" spans="1:15" ht="15.75" x14ac:dyDescent="0.25">
      <c r="A21" s="49" t="s">
        <v>183</v>
      </c>
      <c r="B21" s="10"/>
      <c r="C21" s="1"/>
      <c r="D21" s="1"/>
      <c r="E21" s="1"/>
      <c r="F21" s="1"/>
      <c r="G21" s="16"/>
      <c r="H21" s="16"/>
      <c r="K21" s="76"/>
      <c r="M21" s="76"/>
      <c r="N21" s="30"/>
      <c r="O21" s="30"/>
    </row>
    <row r="22" spans="1:15" ht="15.75" x14ac:dyDescent="0.25">
      <c r="A22" s="49" t="s">
        <v>184</v>
      </c>
      <c r="B22" s="1"/>
      <c r="C22" s="1"/>
      <c r="D22" s="1"/>
      <c r="E22" s="1"/>
      <c r="F22" s="60"/>
      <c r="G22" s="50"/>
      <c r="H22" s="50"/>
      <c r="K22" s="76"/>
      <c r="M22" s="76"/>
      <c r="N22" s="30"/>
      <c r="O22" s="30"/>
    </row>
    <row r="23" spans="1:15" ht="15.75" x14ac:dyDescent="0.25">
      <c r="A23" s="43"/>
      <c r="B23" s="43"/>
      <c r="C23" s="43"/>
      <c r="D23" s="43"/>
      <c r="E23" s="43"/>
      <c r="F23" s="62"/>
      <c r="G23" s="53"/>
      <c r="H23" s="53"/>
      <c r="K23" s="76"/>
      <c r="M23" s="76"/>
      <c r="N23" s="30"/>
      <c r="O23" s="30"/>
    </row>
    <row r="24" spans="1:15" ht="15" customHeight="1" x14ac:dyDescent="0.25">
      <c r="A24" s="78"/>
      <c r="B24" s="1"/>
      <c r="C24" s="1"/>
      <c r="D24" s="1"/>
      <c r="E24" s="1"/>
      <c r="F24" s="60"/>
      <c r="G24" s="50"/>
      <c r="H24" s="50"/>
      <c r="K24" s="76"/>
      <c r="M24" s="76"/>
      <c r="N24" s="30"/>
      <c r="O24" s="30"/>
    </row>
    <row r="25" spans="1:15" ht="15.75" x14ac:dyDescent="0.25">
      <c r="A25" s="1" t="s">
        <v>185</v>
      </c>
      <c r="B25" s="10"/>
      <c r="C25" s="1"/>
      <c r="D25" s="1"/>
      <c r="E25" s="1"/>
      <c r="F25" s="1"/>
      <c r="G25" s="16"/>
      <c r="H25" s="16"/>
      <c r="K25" s="76"/>
      <c r="M25" s="76"/>
      <c r="N25" s="30"/>
      <c r="O25" s="30"/>
    </row>
    <row r="26" spans="1:15" ht="15.75" x14ac:dyDescent="0.25">
      <c r="A26" s="1"/>
      <c r="B26" s="1"/>
      <c r="C26" s="1"/>
      <c r="D26" s="1"/>
      <c r="E26" s="1"/>
      <c r="F26" s="50"/>
      <c r="G26" s="50"/>
      <c r="H26" s="50"/>
      <c r="K26" s="76"/>
      <c r="M26" s="76"/>
      <c r="N26" s="30"/>
      <c r="O26" s="30"/>
    </row>
    <row r="27" spans="1:15" ht="15.75" x14ac:dyDescent="0.25">
      <c r="A27" s="1"/>
      <c r="B27" s="1"/>
      <c r="C27" s="1"/>
      <c r="D27" s="1"/>
      <c r="E27" s="1"/>
      <c r="F27" s="61"/>
      <c r="G27" s="32"/>
      <c r="H27" s="32"/>
      <c r="K27" s="76"/>
      <c r="M27" s="76"/>
      <c r="N27" s="30"/>
      <c r="O27" s="30"/>
    </row>
    <row r="28" spans="1:15" ht="15.75" x14ac:dyDescent="0.25">
      <c r="A28" s="1"/>
      <c r="B28" s="1"/>
      <c r="C28" s="1"/>
      <c r="D28" s="1"/>
      <c r="E28" s="1"/>
      <c r="F28" s="59"/>
      <c r="G28" s="50"/>
      <c r="H28" s="50"/>
      <c r="K28" s="76"/>
      <c r="M28" s="76"/>
      <c r="N28" s="30"/>
      <c r="O28" s="30"/>
    </row>
    <row r="29" spans="1:15" ht="15.75" x14ac:dyDescent="0.25">
      <c r="A29" s="43" t="s">
        <v>186</v>
      </c>
      <c r="B29" s="51"/>
      <c r="C29" s="43"/>
      <c r="D29" s="43"/>
      <c r="E29" s="43"/>
      <c r="F29" s="43"/>
      <c r="G29" s="52"/>
      <c r="H29" s="52"/>
      <c r="K29" s="76"/>
      <c r="M29" s="76"/>
      <c r="N29" s="30"/>
      <c r="O29" s="30"/>
    </row>
    <row r="30" spans="1:15" ht="15.75" x14ac:dyDescent="0.25">
      <c r="A30" s="43"/>
      <c r="B30" s="43"/>
      <c r="C30" s="43"/>
      <c r="D30" s="43"/>
      <c r="E30" s="43"/>
      <c r="F30" s="62"/>
      <c r="G30" s="53"/>
      <c r="H30" s="53"/>
      <c r="K30" s="76"/>
      <c r="M30" s="76"/>
      <c r="N30" s="30"/>
      <c r="O30" s="30"/>
    </row>
    <row r="31" spans="1:15" ht="15.75" x14ac:dyDescent="0.25">
      <c r="K31" s="76"/>
      <c r="M31" s="76"/>
      <c r="N31" s="30"/>
      <c r="O31" s="30"/>
    </row>
    <row r="32" spans="1:15" ht="15.75" x14ac:dyDescent="0.25">
      <c r="K32" s="76"/>
      <c r="M32" s="30"/>
      <c r="N32" s="30"/>
      <c r="O32" s="30"/>
    </row>
    <row r="33" spans="11:15" ht="15.75" x14ac:dyDescent="0.25">
      <c r="K33" s="76"/>
      <c r="M33" s="30"/>
      <c r="N33" s="30"/>
      <c r="O33" s="30"/>
    </row>
    <row r="34" spans="11:15" ht="15.75" x14ac:dyDescent="0.25">
      <c r="K34" s="76"/>
      <c r="M34" s="30"/>
      <c r="N34" s="30"/>
      <c r="O34" s="30"/>
    </row>
    <row r="35" spans="11:15" ht="15.75" x14ac:dyDescent="0.25">
      <c r="K35" s="76"/>
      <c r="M35" s="30"/>
      <c r="N35" s="30"/>
      <c r="O35" s="30"/>
    </row>
    <row r="36" spans="11:15" ht="15.75" x14ac:dyDescent="0.25">
      <c r="K36" s="76"/>
      <c r="M36" s="30"/>
      <c r="N36" s="30"/>
      <c r="O36" s="30"/>
    </row>
    <row r="37" spans="11:15" ht="15.75" x14ac:dyDescent="0.25">
      <c r="K37" s="79"/>
      <c r="L37" s="30"/>
      <c r="M37" s="30"/>
      <c r="N37" s="30"/>
      <c r="O37" s="30"/>
    </row>
    <row r="38" spans="11:15" ht="15.75" x14ac:dyDescent="0.25">
      <c r="K38" s="79"/>
      <c r="L38" s="30"/>
      <c r="M38" s="30"/>
      <c r="N38" s="30"/>
      <c r="O38" s="30"/>
    </row>
  </sheetData>
  <sortState xmlns:xlrd2="http://schemas.microsoft.com/office/spreadsheetml/2017/richdata2" ref="M2:M30">
    <sortCondition ref="M2"/>
  </sortState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13" zoomScaleNormal="100" workbookViewId="0">
      <selection activeCell="H26" sqref="H26:M26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36" t="s">
        <v>23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</row>
    <row r="2" spans="1:35" ht="18.75" x14ac:dyDescent="0.25">
      <c r="A2" s="136" t="s">
        <v>24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</row>
    <row r="3" spans="1:35" ht="18.75" x14ac:dyDescent="0.25">
      <c r="B3" s="80"/>
      <c r="C3" s="80"/>
      <c r="D3" s="80"/>
      <c r="E3" s="80"/>
      <c r="F3" s="80"/>
      <c r="G3" s="80"/>
      <c r="H3" s="80"/>
      <c r="I3" s="80"/>
      <c r="J3" s="80"/>
      <c r="K3" s="80"/>
      <c r="L3" s="80" t="s">
        <v>205</v>
      </c>
      <c r="M3" s="138" t="s">
        <v>234</v>
      </c>
      <c r="N3" s="138"/>
      <c r="O3" s="138"/>
      <c r="P3" s="138"/>
      <c r="Q3" s="138"/>
      <c r="R3" s="138"/>
      <c r="S3" s="138">
        <v>2020</v>
      </c>
      <c r="T3" s="138"/>
      <c r="U3" s="81"/>
      <c r="V3" s="81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</row>
    <row r="4" spans="1:35" ht="15" customHeight="1" x14ac:dyDescent="0.25">
      <c r="A4" s="137" t="s">
        <v>25</v>
      </c>
      <c r="B4" s="137"/>
      <c r="C4" s="137"/>
      <c r="D4" s="137"/>
      <c r="E4" s="137" t="s">
        <v>26</v>
      </c>
      <c r="F4" s="137"/>
      <c r="G4" s="137"/>
      <c r="H4" s="131" t="s">
        <v>27</v>
      </c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7" t="s">
        <v>28</v>
      </c>
      <c r="X4" s="137"/>
      <c r="Y4" s="137"/>
      <c r="Z4" s="137"/>
      <c r="AA4" s="137"/>
      <c r="AB4" s="137" t="s">
        <v>29</v>
      </c>
      <c r="AC4" s="137"/>
      <c r="AD4" s="137"/>
      <c r="AE4" s="137"/>
      <c r="AF4" s="137"/>
      <c r="AG4" s="137"/>
      <c r="AH4" s="137"/>
      <c r="AI4" s="137"/>
    </row>
    <row r="5" spans="1:35" ht="15" customHeight="1" x14ac:dyDescent="0.25">
      <c r="A5" s="137"/>
      <c r="B5" s="137"/>
      <c r="C5" s="137"/>
      <c r="D5" s="137"/>
      <c r="E5" s="137"/>
      <c r="F5" s="137"/>
      <c r="G5" s="137"/>
      <c r="H5" s="137" t="s">
        <v>30</v>
      </c>
      <c r="I5" s="137"/>
      <c r="J5" s="137"/>
      <c r="K5" s="137"/>
      <c r="L5" s="137"/>
      <c r="M5" s="137"/>
      <c r="N5" s="137" t="s">
        <v>31</v>
      </c>
      <c r="O5" s="137"/>
      <c r="P5" s="137"/>
      <c r="Q5" s="131" t="s">
        <v>32</v>
      </c>
      <c r="R5" s="131"/>
      <c r="S5" s="131"/>
      <c r="T5" s="131"/>
      <c r="U5" s="131"/>
      <c r="V5" s="131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</row>
    <row r="6" spans="1:35" ht="15" customHeight="1" x14ac:dyDescent="0.25">
      <c r="A6" s="137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1"/>
      <c r="R6" s="131"/>
      <c r="S6" s="131"/>
      <c r="T6" s="131"/>
      <c r="U6" s="131"/>
      <c r="V6" s="131"/>
      <c r="W6" s="137"/>
      <c r="X6" s="137"/>
      <c r="Y6" s="137"/>
      <c r="Z6" s="137"/>
      <c r="AA6" s="137"/>
      <c r="AB6" s="137" t="s">
        <v>33</v>
      </c>
      <c r="AC6" s="137"/>
      <c r="AD6" s="137"/>
      <c r="AE6" s="137"/>
      <c r="AF6" s="137"/>
      <c r="AG6" s="137" t="s">
        <v>34</v>
      </c>
      <c r="AH6" s="137"/>
      <c r="AI6" s="137"/>
    </row>
    <row r="7" spans="1:35" ht="18.75" customHeight="1" x14ac:dyDescent="0.25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1" t="s">
        <v>35</v>
      </c>
      <c r="R7" s="131"/>
      <c r="S7" s="131"/>
      <c r="T7" s="131" t="s">
        <v>36</v>
      </c>
      <c r="U7" s="131"/>
      <c r="V7" s="131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</row>
    <row r="8" spans="1:35" ht="17.100000000000001" customHeight="1" x14ac:dyDescent="0.25">
      <c r="A8" s="135" t="s">
        <v>37</v>
      </c>
      <c r="B8" s="135"/>
      <c r="C8" s="135"/>
      <c r="D8" s="135"/>
      <c r="E8" s="135" t="s">
        <v>38</v>
      </c>
      <c r="F8" s="135"/>
      <c r="G8" s="135"/>
      <c r="H8" s="135">
        <v>1</v>
      </c>
      <c r="I8" s="135"/>
      <c r="J8" s="135"/>
      <c r="K8" s="135"/>
      <c r="L8" s="135"/>
      <c r="M8" s="135"/>
      <c r="N8" s="135">
        <v>2</v>
      </c>
      <c r="O8" s="135"/>
      <c r="P8" s="135"/>
      <c r="Q8" s="135">
        <v>3</v>
      </c>
      <c r="R8" s="135"/>
      <c r="S8" s="135"/>
      <c r="T8" s="135">
        <v>4</v>
      </c>
      <c r="U8" s="135"/>
      <c r="V8" s="135"/>
      <c r="W8" s="135">
        <v>5</v>
      </c>
      <c r="X8" s="135"/>
      <c r="Y8" s="135"/>
      <c r="Z8" s="135"/>
      <c r="AA8" s="135"/>
      <c r="AB8" s="135">
        <v>6</v>
      </c>
      <c r="AC8" s="135"/>
      <c r="AD8" s="135"/>
      <c r="AE8" s="135"/>
      <c r="AF8" s="135"/>
      <c r="AG8" s="135">
        <v>7</v>
      </c>
      <c r="AH8" s="135"/>
      <c r="AI8" s="135"/>
    </row>
    <row r="9" spans="1:35" ht="15" customHeight="1" x14ac:dyDescent="0.25">
      <c r="A9" s="134" t="s">
        <v>39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</row>
    <row r="10" spans="1:35" ht="17.100000000000001" customHeight="1" x14ac:dyDescent="0.25">
      <c r="A10" s="130" t="s">
        <v>40</v>
      </c>
      <c r="B10" s="130"/>
      <c r="C10" s="130"/>
      <c r="D10" s="130"/>
      <c r="E10" s="131">
        <v>1103</v>
      </c>
      <c r="F10" s="131"/>
      <c r="G10" s="131"/>
      <c r="H10" s="132" t="s">
        <v>41</v>
      </c>
      <c r="I10" s="132"/>
      <c r="J10" s="132"/>
      <c r="K10" s="132"/>
      <c r="L10" s="132"/>
      <c r="M10" s="132"/>
      <c r="N10" s="132" t="s">
        <v>41</v>
      </c>
      <c r="O10" s="132"/>
      <c r="P10" s="132"/>
      <c r="Q10" s="132" t="s">
        <v>41</v>
      </c>
      <c r="R10" s="132"/>
      <c r="S10" s="132"/>
      <c r="T10" s="132" t="s">
        <v>41</v>
      </c>
      <c r="U10" s="132"/>
      <c r="V10" s="132"/>
      <c r="W10" s="132" t="s">
        <v>41</v>
      </c>
      <c r="X10" s="132"/>
      <c r="Y10" s="132"/>
      <c r="Z10" s="132"/>
      <c r="AA10" s="132"/>
      <c r="AB10" s="132" t="s">
        <v>41</v>
      </c>
      <c r="AC10" s="132"/>
      <c r="AD10" s="132"/>
      <c r="AE10" s="132"/>
      <c r="AF10" s="132"/>
      <c r="AG10" s="132" t="s">
        <v>41</v>
      </c>
      <c r="AH10" s="132"/>
      <c r="AI10" s="132"/>
    </row>
    <row r="11" spans="1:35" ht="17.100000000000001" customHeight="1" x14ac:dyDescent="0.25">
      <c r="A11" s="130" t="s">
        <v>42</v>
      </c>
      <c r="B11" s="130"/>
      <c r="C11" s="130"/>
      <c r="D11" s="130"/>
      <c r="E11" s="131">
        <v>1511</v>
      </c>
      <c r="F11" s="131"/>
      <c r="G11" s="131"/>
      <c r="H11" s="132" t="s">
        <v>41</v>
      </c>
      <c r="I11" s="132"/>
      <c r="J11" s="132"/>
      <c r="K11" s="132"/>
      <c r="L11" s="132"/>
      <c r="M11" s="132"/>
      <c r="N11" s="132" t="s">
        <v>41</v>
      </c>
      <c r="O11" s="132"/>
      <c r="P11" s="132"/>
      <c r="Q11" s="132" t="s">
        <v>41</v>
      </c>
      <c r="R11" s="132"/>
      <c r="S11" s="132"/>
      <c r="T11" s="132" t="s">
        <v>41</v>
      </c>
      <c r="U11" s="132"/>
      <c r="V11" s="132"/>
      <c r="W11" s="132" t="s">
        <v>41</v>
      </c>
      <c r="X11" s="132"/>
      <c r="Y11" s="132"/>
      <c r="Z11" s="132"/>
      <c r="AA11" s="132"/>
      <c r="AB11" s="132" t="s">
        <v>41</v>
      </c>
      <c r="AC11" s="132"/>
      <c r="AD11" s="132"/>
      <c r="AE11" s="132"/>
      <c r="AF11" s="132"/>
      <c r="AG11" s="132" t="s">
        <v>41</v>
      </c>
      <c r="AH11" s="132"/>
      <c r="AI11" s="132"/>
    </row>
    <row r="12" spans="1:35" ht="17.100000000000001" customHeight="1" x14ac:dyDescent="0.25">
      <c r="A12" s="130" t="s">
        <v>43</v>
      </c>
      <c r="B12" s="130"/>
      <c r="C12" s="130"/>
      <c r="D12" s="130"/>
      <c r="E12" s="131">
        <v>1711</v>
      </c>
      <c r="F12" s="131"/>
      <c r="G12" s="131"/>
      <c r="H12" s="132" t="s">
        <v>41</v>
      </c>
      <c r="I12" s="132"/>
      <c r="J12" s="132"/>
      <c r="K12" s="132"/>
      <c r="L12" s="132"/>
      <c r="M12" s="132"/>
      <c r="N12" s="132" t="s">
        <v>41</v>
      </c>
      <c r="O12" s="132"/>
      <c r="P12" s="132"/>
      <c r="Q12" s="132" t="s">
        <v>41</v>
      </c>
      <c r="R12" s="132"/>
      <c r="S12" s="132"/>
      <c r="T12" s="132" t="s">
        <v>41</v>
      </c>
      <c r="U12" s="132"/>
      <c r="V12" s="132"/>
      <c r="W12" s="132" t="s">
        <v>41</v>
      </c>
      <c r="X12" s="132"/>
      <c r="Y12" s="132"/>
      <c r="Z12" s="132"/>
      <c r="AA12" s="132"/>
      <c r="AB12" s="132" t="s">
        <v>41</v>
      </c>
      <c r="AC12" s="132"/>
      <c r="AD12" s="132"/>
      <c r="AE12" s="132"/>
      <c r="AF12" s="132"/>
      <c r="AG12" s="132" t="s">
        <v>41</v>
      </c>
      <c r="AH12" s="132"/>
      <c r="AI12" s="132"/>
    </row>
    <row r="13" spans="1:35" ht="17.100000000000001" customHeight="1" x14ac:dyDescent="0.25">
      <c r="A13" s="130" t="s">
        <v>44</v>
      </c>
      <c r="B13" s="130"/>
      <c r="C13" s="130"/>
      <c r="D13" s="130"/>
      <c r="E13" s="131">
        <v>1657</v>
      </c>
      <c r="F13" s="131"/>
      <c r="G13" s="131"/>
      <c r="H13" s="132" t="s">
        <v>41</v>
      </c>
      <c r="I13" s="132"/>
      <c r="J13" s="132"/>
      <c r="K13" s="132"/>
      <c r="L13" s="132"/>
      <c r="M13" s="132"/>
      <c r="N13" s="132" t="s">
        <v>41</v>
      </c>
      <c r="O13" s="132"/>
      <c r="P13" s="132"/>
      <c r="Q13" s="132" t="s">
        <v>41</v>
      </c>
      <c r="R13" s="132"/>
      <c r="S13" s="132"/>
      <c r="T13" s="132" t="s">
        <v>41</v>
      </c>
      <c r="U13" s="132"/>
      <c r="V13" s="132"/>
      <c r="W13" s="132" t="s">
        <v>41</v>
      </c>
      <c r="X13" s="132"/>
      <c r="Y13" s="132"/>
      <c r="Z13" s="132"/>
      <c r="AA13" s="132"/>
      <c r="AB13" s="132" t="s">
        <v>41</v>
      </c>
      <c r="AC13" s="132"/>
      <c r="AD13" s="132"/>
      <c r="AE13" s="132"/>
      <c r="AF13" s="132"/>
      <c r="AG13" s="132" t="s">
        <v>41</v>
      </c>
      <c r="AH13" s="132"/>
      <c r="AI13" s="132"/>
    </row>
    <row r="14" spans="1:35" ht="17.100000000000001" customHeight="1" x14ac:dyDescent="0.25">
      <c r="A14" s="130" t="s">
        <v>45</v>
      </c>
      <c r="B14" s="130"/>
      <c r="C14" s="130"/>
      <c r="D14" s="130"/>
      <c r="E14" s="131">
        <v>1502</v>
      </c>
      <c r="F14" s="131"/>
      <c r="G14" s="131"/>
      <c r="H14" s="132" t="s">
        <v>41</v>
      </c>
      <c r="I14" s="132"/>
      <c r="J14" s="132"/>
      <c r="K14" s="132"/>
      <c r="L14" s="132"/>
      <c r="M14" s="132"/>
      <c r="N14" s="132" t="s">
        <v>41</v>
      </c>
      <c r="O14" s="132"/>
      <c r="P14" s="132"/>
      <c r="Q14" s="132" t="s">
        <v>41</v>
      </c>
      <c r="R14" s="132"/>
      <c r="S14" s="132"/>
      <c r="T14" s="132" t="s">
        <v>41</v>
      </c>
      <c r="U14" s="132"/>
      <c r="V14" s="132"/>
      <c r="W14" s="132" t="s">
        <v>41</v>
      </c>
      <c r="X14" s="132"/>
      <c r="Y14" s="132"/>
      <c r="Z14" s="132"/>
      <c r="AA14" s="132"/>
      <c r="AB14" s="132" t="s">
        <v>41</v>
      </c>
      <c r="AC14" s="132"/>
      <c r="AD14" s="132"/>
      <c r="AE14" s="132"/>
      <c r="AF14" s="132"/>
      <c r="AG14" s="132" t="s">
        <v>41</v>
      </c>
      <c r="AH14" s="132"/>
      <c r="AI14" s="132"/>
    </row>
    <row r="15" spans="1:35" ht="17.100000000000001" customHeight="1" x14ac:dyDescent="0.25">
      <c r="A15" s="130" t="s">
        <v>46</v>
      </c>
      <c r="B15" s="130"/>
      <c r="C15" s="130"/>
      <c r="D15" s="130"/>
      <c r="E15" s="131">
        <v>1310</v>
      </c>
      <c r="F15" s="131"/>
      <c r="G15" s="131"/>
      <c r="H15" s="132" t="s">
        <v>41</v>
      </c>
      <c r="I15" s="132"/>
      <c r="J15" s="132"/>
      <c r="K15" s="132"/>
      <c r="L15" s="132"/>
      <c r="M15" s="132"/>
      <c r="N15" s="132" t="s">
        <v>41</v>
      </c>
      <c r="O15" s="132"/>
      <c r="P15" s="132"/>
      <c r="Q15" s="132" t="s">
        <v>41</v>
      </c>
      <c r="R15" s="132"/>
      <c r="S15" s="132"/>
      <c r="T15" s="132" t="s">
        <v>41</v>
      </c>
      <c r="U15" s="132"/>
      <c r="V15" s="132"/>
      <c r="W15" s="132" t="s">
        <v>41</v>
      </c>
      <c r="X15" s="132"/>
      <c r="Y15" s="132"/>
      <c r="Z15" s="132"/>
      <c r="AA15" s="132"/>
      <c r="AB15" s="132" t="s">
        <v>41</v>
      </c>
      <c r="AC15" s="132"/>
      <c r="AD15" s="132"/>
      <c r="AE15" s="132"/>
      <c r="AF15" s="132"/>
      <c r="AG15" s="132" t="s">
        <v>41</v>
      </c>
      <c r="AH15" s="132"/>
      <c r="AI15" s="132"/>
    </row>
    <row r="16" spans="1:35" ht="17.100000000000001" customHeight="1" x14ac:dyDescent="0.25">
      <c r="A16" s="130" t="s">
        <v>47</v>
      </c>
      <c r="B16" s="130"/>
      <c r="C16" s="130"/>
      <c r="D16" s="130"/>
      <c r="E16" s="131">
        <v>1409</v>
      </c>
      <c r="F16" s="131"/>
      <c r="G16" s="131"/>
      <c r="H16" s="132" t="s">
        <v>41</v>
      </c>
      <c r="I16" s="132"/>
      <c r="J16" s="132"/>
      <c r="K16" s="132"/>
      <c r="L16" s="132"/>
      <c r="M16" s="132"/>
      <c r="N16" s="132" t="s">
        <v>41</v>
      </c>
      <c r="O16" s="132"/>
      <c r="P16" s="132"/>
      <c r="Q16" s="132" t="s">
        <v>41</v>
      </c>
      <c r="R16" s="132"/>
      <c r="S16" s="132"/>
      <c r="T16" s="132" t="s">
        <v>41</v>
      </c>
      <c r="U16" s="132"/>
      <c r="V16" s="132"/>
      <c r="W16" s="132" t="s">
        <v>41</v>
      </c>
      <c r="X16" s="132"/>
      <c r="Y16" s="132"/>
      <c r="Z16" s="132"/>
      <c r="AA16" s="132"/>
      <c r="AB16" s="132" t="s">
        <v>41</v>
      </c>
      <c r="AC16" s="132"/>
      <c r="AD16" s="132"/>
      <c r="AE16" s="132"/>
      <c r="AF16" s="132"/>
      <c r="AG16" s="132" t="s">
        <v>41</v>
      </c>
      <c r="AH16" s="132"/>
      <c r="AI16" s="132"/>
    </row>
    <row r="17" spans="1:35" ht="17.100000000000001" customHeight="1" x14ac:dyDescent="0.25">
      <c r="A17" s="130" t="s">
        <v>48</v>
      </c>
      <c r="B17" s="130"/>
      <c r="C17" s="130"/>
      <c r="D17" s="130"/>
      <c r="E17" s="131">
        <v>1714</v>
      </c>
      <c r="F17" s="131"/>
      <c r="G17" s="131"/>
      <c r="H17" s="132" t="s">
        <v>41</v>
      </c>
      <c r="I17" s="132"/>
      <c r="J17" s="132"/>
      <c r="K17" s="132"/>
      <c r="L17" s="132"/>
      <c r="M17" s="132"/>
      <c r="N17" s="132" t="s">
        <v>41</v>
      </c>
      <c r="O17" s="132"/>
      <c r="P17" s="132"/>
      <c r="Q17" s="132" t="s">
        <v>41</v>
      </c>
      <c r="R17" s="132"/>
      <c r="S17" s="132"/>
      <c r="T17" s="132" t="s">
        <v>41</v>
      </c>
      <c r="U17" s="132"/>
      <c r="V17" s="132"/>
      <c r="W17" s="132" t="s">
        <v>41</v>
      </c>
      <c r="X17" s="132"/>
      <c r="Y17" s="132"/>
      <c r="Z17" s="132"/>
      <c r="AA17" s="132"/>
      <c r="AB17" s="132" t="s">
        <v>41</v>
      </c>
      <c r="AC17" s="132"/>
      <c r="AD17" s="132"/>
      <c r="AE17" s="132"/>
      <c r="AF17" s="132"/>
      <c r="AG17" s="132" t="s">
        <v>41</v>
      </c>
      <c r="AH17" s="132"/>
      <c r="AI17" s="132"/>
    </row>
    <row r="18" spans="1:35" ht="17.100000000000001" customHeight="1" x14ac:dyDescent="0.25">
      <c r="A18" s="130" t="s">
        <v>49</v>
      </c>
      <c r="B18" s="130"/>
      <c r="C18" s="130"/>
      <c r="D18" s="130"/>
      <c r="E18" s="131">
        <v>1416</v>
      </c>
      <c r="F18" s="131"/>
      <c r="G18" s="131"/>
      <c r="H18" s="132" t="s">
        <v>41</v>
      </c>
      <c r="I18" s="132"/>
      <c r="J18" s="132"/>
      <c r="K18" s="132"/>
      <c r="L18" s="132"/>
      <c r="M18" s="132"/>
      <c r="N18" s="132" t="s">
        <v>41</v>
      </c>
      <c r="O18" s="132"/>
      <c r="P18" s="132"/>
      <c r="Q18" s="132" t="s">
        <v>41</v>
      </c>
      <c r="R18" s="132"/>
      <c r="S18" s="132"/>
      <c r="T18" s="132" t="s">
        <v>41</v>
      </c>
      <c r="U18" s="132"/>
      <c r="V18" s="132"/>
      <c r="W18" s="132" t="s">
        <v>41</v>
      </c>
      <c r="X18" s="132"/>
      <c r="Y18" s="132"/>
      <c r="Z18" s="132"/>
      <c r="AA18" s="132"/>
      <c r="AB18" s="132" t="s">
        <v>41</v>
      </c>
      <c r="AC18" s="132"/>
      <c r="AD18" s="132"/>
      <c r="AE18" s="132"/>
      <c r="AF18" s="132"/>
      <c r="AG18" s="132" t="s">
        <v>41</v>
      </c>
      <c r="AH18" s="132"/>
      <c r="AI18" s="132"/>
    </row>
    <row r="19" spans="1:35" ht="17.100000000000001" customHeight="1" x14ac:dyDescent="0.25">
      <c r="A19" s="130" t="s">
        <v>50</v>
      </c>
      <c r="B19" s="130"/>
      <c r="C19" s="130"/>
      <c r="D19" s="130"/>
      <c r="E19" s="131">
        <v>1641</v>
      </c>
      <c r="F19" s="131"/>
      <c r="G19" s="131"/>
      <c r="H19" s="132" t="s">
        <v>41</v>
      </c>
      <c r="I19" s="132"/>
      <c r="J19" s="132"/>
      <c r="K19" s="132"/>
      <c r="L19" s="132"/>
      <c r="M19" s="132"/>
      <c r="N19" s="132" t="s">
        <v>41</v>
      </c>
      <c r="O19" s="132"/>
      <c r="P19" s="132"/>
      <c r="Q19" s="132" t="s">
        <v>41</v>
      </c>
      <c r="R19" s="132"/>
      <c r="S19" s="132"/>
      <c r="T19" s="132" t="s">
        <v>41</v>
      </c>
      <c r="U19" s="132"/>
      <c r="V19" s="132"/>
      <c r="W19" s="132" t="s">
        <v>41</v>
      </c>
      <c r="X19" s="132"/>
      <c r="Y19" s="132"/>
      <c r="Z19" s="132"/>
      <c r="AA19" s="132"/>
      <c r="AB19" s="132" t="s">
        <v>41</v>
      </c>
      <c r="AC19" s="132"/>
      <c r="AD19" s="132"/>
      <c r="AE19" s="132"/>
      <c r="AF19" s="132"/>
      <c r="AG19" s="132" t="s">
        <v>41</v>
      </c>
      <c r="AH19" s="132"/>
      <c r="AI19" s="132"/>
    </row>
    <row r="20" spans="1:35" ht="15" customHeight="1" x14ac:dyDescent="0.25">
      <c r="A20" s="134" t="s">
        <v>51</v>
      </c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spans="1:35" ht="17.100000000000001" customHeight="1" x14ac:dyDescent="0.25">
      <c r="A21" s="130" t="s">
        <v>40</v>
      </c>
      <c r="B21" s="130"/>
      <c r="C21" s="130"/>
      <c r="D21" s="130"/>
      <c r="E21" s="131">
        <v>1103</v>
      </c>
      <c r="F21" s="131"/>
      <c r="G21" s="131"/>
      <c r="H21" s="132" t="s">
        <v>41</v>
      </c>
      <c r="I21" s="132"/>
      <c r="J21" s="132"/>
      <c r="K21" s="132"/>
      <c r="L21" s="132"/>
      <c r="M21" s="132"/>
      <c r="N21" s="132" t="s">
        <v>41</v>
      </c>
      <c r="O21" s="132"/>
      <c r="P21" s="132"/>
      <c r="Q21" s="132" t="s">
        <v>41</v>
      </c>
      <c r="R21" s="132"/>
      <c r="S21" s="132"/>
      <c r="T21" s="132" t="s">
        <v>41</v>
      </c>
      <c r="U21" s="132"/>
      <c r="V21" s="132"/>
      <c r="W21" s="133" t="s">
        <v>41</v>
      </c>
      <c r="X21" s="133"/>
      <c r="Y21" s="133"/>
      <c r="Z21" s="133"/>
      <c r="AA21" s="133"/>
      <c r="AB21" s="133" t="s">
        <v>41</v>
      </c>
      <c r="AC21" s="133"/>
      <c r="AD21" s="133"/>
      <c r="AE21" s="133"/>
      <c r="AF21" s="133"/>
      <c r="AG21" s="133" t="s">
        <v>41</v>
      </c>
      <c r="AH21" s="133"/>
      <c r="AI21" s="133"/>
    </row>
    <row r="22" spans="1:35" ht="17.100000000000001" customHeight="1" x14ac:dyDescent="0.25">
      <c r="A22" s="130" t="s">
        <v>47</v>
      </c>
      <c r="B22" s="130"/>
      <c r="C22" s="130"/>
      <c r="D22" s="130"/>
      <c r="E22" s="131">
        <v>1409</v>
      </c>
      <c r="F22" s="131"/>
      <c r="G22" s="131"/>
      <c r="H22" s="132" t="s">
        <v>41</v>
      </c>
      <c r="I22" s="132"/>
      <c r="J22" s="132"/>
      <c r="K22" s="132"/>
      <c r="L22" s="132"/>
      <c r="M22" s="132"/>
      <c r="N22" s="132" t="s">
        <v>41</v>
      </c>
      <c r="O22" s="132"/>
      <c r="P22" s="132"/>
      <c r="Q22" s="132" t="s">
        <v>41</v>
      </c>
      <c r="R22" s="132"/>
      <c r="S22" s="132"/>
      <c r="T22" s="132" t="s">
        <v>41</v>
      </c>
      <c r="U22" s="132"/>
      <c r="V22" s="132"/>
      <c r="W22" s="133" t="s">
        <v>41</v>
      </c>
      <c r="X22" s="133"/>
      <c r="Y22" s="133"/>
      <c r="Z22" s="133"/>
      <c r="AA22" s="133"/>
      <c r="AB22" s="133" t="s">
        <v>41</v>
      </c>
      <c r="AC22" s="133"/>
      <c r="AD22" s="133"/>
      <c r="AE22" s="133"/>
      <c r="AF22" s="133"/>
      <c r="AG22" s="133" t="s">
        <v>41</v>
      </c>
      <c r="AH22" s="133"/>
      <c r="AI22" s="133"/>
    </row>
    <row r="23" spans="1:35" ht="17.100000000000001" customHeight="1" x14ac:dyDescent="0.25">
      <c r="A23" s="130" t="s">
        <v>52</v>
      </c>
      <c r="B23" s="130"/>
      <c r="C23" s="130"/>
      <c r="D23" s="130"/>
      <c r="E23" s="131">
        <v>1713</v>
      </c>
      <c r="F23" s="131"/>
      <c r="G23" s="131"/>
      <c r="H23" s="132" t="s">
        <v>41</v>
      </c>
      <c r="I23" s="132"/>
      <c r="J23" s="132"/>
      <c r="K23" s="132"/>
      <c r="L23" s="132"/>
      <c r="M23" s="132"/>
      <c r="N23" s="132" t="s">
        <v>41</v>
      </c>
      <c r="O23" s="132"/>
      <c r="P23" s="132"/>
      <c r="Q23" s="132" t="s">
        <v>41</v>
      </c>
      <c r="R23" s="132"/>
      <c r="S23" s="132"/>
      <c r="T23" s="132" t="s">
        <v>41</v>
      </c>
      <c r="U23" s="132"/>
      <c r="V23" s="132"/>
      <c r="W23" s="133" t="s">
        <v>41</v>
      </c>
      <c r="X23" s="133"/>
      <c r="Y23" s="133"/>
      <c r="Z23" s="133"/>
      <c r="AA23" s="133"/>
      <c r="AB23" s="133" t="s">
        <v>41</v>
      </c>
      <c r="AC23" s="133"/>
      <c r="AD23" s="133"/>
      <c r="AE23" s="133"/>
      <c r="AF23" s="133"/>
      <c r="AG23" s="133" t="s">
        <v>41</v>
      </c>
      <c r="AH23" s="133"/>
      <c r="AI23" s="133"/>
    </row>
    <row r="24" spans="1:35" ht="17.100000000000001" customHeight="1" x14ac:dyDescent="0.25">
      <c r="A24" s="130" t="s">
        <v>48</v>
      </c>
      <c r="B24" s="130"/>
      <c r="C24" s="130"/>
      <c r="D24" s="130"/>
      <c r="E24" s="131">
        <v>1714</v>
      </c>
      <c r="F24" s="131"/>
      <c r="G24" s="131"/>
      <c r="H24" s="132" t="s">
        <v>41</v>
      </c>
      <c r="I24" s="132"/>
      <c r="J24" s="132"/>
      <c r="K24" s="132"/>
      <c r="L24" s="132"/>
      <c r="M24" s="132"/>
      <c r="N24" s="132" t="s">
        <v>41</v>
      </c>
      <c r="O24" s="132"/>
      <c r="P24" s="132"/>
      <c r="Q24" s="132" t="s">
        <v>41</v>
      </c>
      <c r="R24" s="132"/>
      <c r="S24" s="132"/>
      <c r="T24" s="132" t="s">
        <v>41</v>
      </c>
      <c r="U24" s="132"/>
      <c r="V24" s="132"/>
      <c r="W24" s="133" t="s">
        <v>41</v>
      </c>
      <c r="X24" s="133"/>
      <c r="Y24" s="133"/>
      <c r="Z24" s="133"/>
      <c r="AA24" s="133"/>
      <c r="AB24" s="133" t="s">
        <v>41</v>
      </c>
      <c r="AC24" s="133"/>
      <c r="AD24" s="133"/>
      <c r="AE24" s="133"/>
      <c r="AF24" s="133"/>
      <c r="AG24" s="133" t="s">
        <v>41</v>
      </c>
      <c r="AH24" s="133"/>
      <c r="AI24" s="133"/>
    </row>
    <row r="25" spans="1:35" ht="17.100000000000001" customHeight="1" x14ac:dyDescent="0.25">
      <c r="A25" s="130" t="s">
        <v>49</v>
      </c>
      <c r="B25" s="130"/>
      <c r="C25" s="130"/>
      <c r="D25" s="130"/>
      <c r="E25" s="131">
        <v>1416</v>
      </c>
      <c r="F25" s="131"/>
      <c r="G25" s="131"/>
      <c r="H25" s="132" t="s">
        <v>41</v>
      </c>
      <c r="I25" s="132"/>
      <c r="J25" s="132"/>
      <c r="K25" s="132"/>
      <c r="L25" s="132"/>
      <c r="M25" s="132"/>
      <c r="N25" s="132" t="s">
        <v>41</v>
      </c>
      <c r="O25" s="132"/>
      <c r="P25" s="132"/>
      <c r="Q25" s="132" t="s">
        <v>41</v>
      </c>
      <c r="R25" s="132"/>
      <c r="S25" s="132"/>
      <c r="T25" s="132" t="s">
        <v>41</v>
      </c>
      <c r="U25" s="132"/>
      <c r="V25" s="132"/>
      <c r="W25" s="133" t="s">
        <v>41</v>
      </c>
      <c r="X25" s="133"/>
      <c r="Y25" s="133"/>
      <c r="Z25" s="133"/>
      <c r="AA25" s="133"/>
      <c r="AB25" s="133" t="s">
        <v>41</v>
      </c>
      <c r="AC25" s="133"/>
      <c r="AD25" s="133"/>
      <c r="AE25" s="133"/>
      <c r="AF25" s="133"/>
      <c r="AG25" s="133" t="s">
        <v>41</v>
      </c>
      <c r="AH25" s="133"/>
      <c r="AI25" s="133"/>
    </row>
    <row r="26" spans="1:35" ht="17.100000000000001" customHeight="1" x14ac:dyDescent="0.25">
      <c r="A26" s="130" t="s">
        <v>53</v>
      </c>
      <c r="B26" s="130"/>
      <c r="C26" s="130"/>
      <c r="D26" s="130"/>
      <c r="E26" s="131">
        <v>1659</v>
      </c>
      <c r="F26" s="131"/>
      <c r="G26" s="131"/>
      <c r="H26" s="132" t="s">
        <v>41</v>
      </c>
      <c r="I26" s="132"/>
      <c r="J26" s="132"/>
      <c r="K26" s="132"/>
      <c r="L26" s="132"/>
      <c r="M26" s="132"/>
      <c r="N26" s="132" t="s">
        <v>41</v>
      </c>
      <c r="O26" s="132"/>
      <c r="P26" s="132"/>
      <c r="Q26" s="132" t="s">
        <v>41</v>
      </c>
      <c r="R26" s="132"/>
      <c r="S26" s="132"/>
      <c r="T26" s="132" t="s">
        <v>41</v>
      </c>
      <c r="U26" s="132"/>
      <c r="V26" s="132"/>
      <c r="W26" s="133" t="s">
        <v>41</v>
      </c>
      <c r="X26" s="133"/>
      <c r="Y26" s="133"/>
      <c r="Z26" s="133"/>
      <c r="AA26" s="133"/>
      <c r="AB26" s="133" t="s">
        <v>41</v>
      </c>
      <c r="AC26" s="133"/>
      <c r="AD26" s="133"/>
      <c r="AE26" s="133"/>
      <c r="AF26" s="133"/>
      <c r="AG26" s="133" t="s">
        <v>41</v>
      </c>
      <c r="AH26" s="133"/>
      <c r="AI26" s="133"/>
    </row>
    <row r="27" spans="1:35" ht="17.100000000000001" customHeight="1" x14ac:dyDescent="0.25">
      <c r="A27" s="130" t="s">
        <v>45</v>
      </c>
      <c r="B27" s="130"/>
      <c r="C27" s="130"/>
      <c r="D27" s="130"/>
      <c r="E27" s="131">
        <v>1502</v>
      </c>
      <c r="F27" s="131"/>
      <c r="G27" s="131"/>
      <c r="H27" s="132" t="s">
        <v>41</v>
      </c>
      <c r="I27" s="132"/>
      <c r="J27" s="132"/>
      <c r="K27" s="132"/>
      <c r="L27" s="132"/>
      <c r="M27" s="132"/>
      <c r="N27" s="132" t="s">
        <v>41</v>
      </c>
      <c r="O27" s="132"/>
      <c r="P27" s="132"/>
      <c r="Q27" s="132" t="s">
        <v>41</v>
      </c>
      <c r="R27" s="132"/>
      <c r="S27" s="132"/>
      <c r="T27" s="132" t="s">
        <v>41</v>
      </c>
      <c r="U27" s="132"/>
      <c r="V27" s="132"/>
      <c r="W27" s="133" t="s">
        <v>41</v>
      </c>
      <c r="X27" s="133"/>
      <c r="Y27" s="133"/>
      <c r="Z27" s="133"/>
      <c r="AA27" s="133"/>
      <c r="AB27" s="133" t="s">
        <v>41</v>
      </c>
      <c r="AC27" s="133"/>
      <c r="AD27" s="133"/>
      <c r="AE27" s="133"/>
      <c r="AF27" s="133"/>
      <c r="AG27" s="133" t="s">
        <v>41</v>
      </c>
      <c r="AH27" s="133"/>
      <c r="AI27" s="133"/>
    </row>
    <row r="28" spans="1:35" ht="17.100000000000001" customHeight="1" x14ac:dyDescent="0.25">
      <c r="A28" s="130" t="s">
        <v>43</v>
      </c>
      <c r="B28" s="130"/>
      <c r="C28" s="130"/>
      <c r="D28" s="130"/>
      <c r="E28" s="131">
        <v>1711</v>
      </c>
      <c r="F28" s="131"/>
      <c r="G28" s="131"/>
      <c r="H28" s="132" t="s">
        <v>41</v>
      </c>
      <c r="I28" s="132"/>
      <c r="J28" s="132"/>
      <c r="K28" s="132"/>
      <c r="L28" s="132"/>
      <c r="M28" s="132"/>
      <c r="N28" s="132" t="s">
        <v>41</v>
      </c>
      <c r="O28" s="132"/>
      <c r="P28" s="132"/>
      <c r="Q28" s="132" t="s">
        <v>41</v>
      </c>
      <c r="R28" s="132"/>
      <c r="S28" s="132"/>
      <c r="T28" s="132" t="s">
        <v>41</v>
      </c>
      <c r="U28" s="132"/>
      <c r="V28" s="132"/>
      <c r="W28" s="133" t="s">
        <v>41</v>
      </c>
      <c r="X28" s="133"/>
      <c r="Y28" s="133"/>
      <c r="Z28" s="133"/>
      <c r="AA28" s="133"/>
      <c r="AB28" s="133" t="s">
        <v>41</v>
      </c>
      <c r="AC28" s="133"/>
      <c r="AD28" s="133"/>
      <c r="AE28" s="133"/>
      <c r="AF28" s="133"/>
      <c r="AG28" s="133" t="s">
        <v>41</v>
      </c>
      <c r="AH28" s="133"/>
      <c r="AI28" s="133"/>
    </row>
    <row r="29" spans="1:35" ht="17.100000000000001" customHeight="1" x14ac:dyDescent="0.25">
      <c r="A29" s="130" t="s">
        <v>50</v>
      </c>
      <c r="B29" s="130"/>
      <c r="C29" s="130"/>
      <c r="D29" s="130"/>
      <c r="E29" s="131">
        <v>1641</v>
      </c>
      <c r="F29" s="131"/>
      <c r="G29" s="131"/>
      <c r="H29" s="132" t="s">
        <v>41</v>
      </c>
      <c r="I29" s="132"/>
      <c r="J29" s="132"/>
      <c r="K29" s="132"/>
      <c r="L29" s="132"/>
      <c r="M29" s="132"/>
      <c r="N29" s="132" t="s">
        <v>41</v>
      </c>
      <c r="O29" s="132"/>
      <c r="P29" s="132"/>
      <c r="Q29" s="132" t="s">
        <v>41</v>
      </c>
      <c r="R29" s="132"/>
      <c r="S29" s="132"/>
      <c r="T29" s="132" t="s">
        <v>41</v>
      </c>
      <c r="U29" s="132"/>
      <c r="V29" s="132"/>
      <c r="W29" s="133" t="s">
        <v>41</v>
      </c>
      <c r="X29" s="133"/>
      <c r="Y29" s="133"/>
      <c r="Z29" s="133"/>
      <c r="AA29" s="133"/>
      <c r="AB29" s="133" t="s">
        <v>41</v>
      </c>
      <c r="AC29" s="133"/>
      <c r="AD29" s="133"/>
      <c r="AE29" s="133"/>
      <c r="AF29" s="133"/>
      <c r="AG29" s="133" t="s">
        <v>41</v>
      </c>
      <c r="AH29" s="133"/>
      <c r="AI29" s="133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25">
        <v>20</v>
      </c>
      <c r="C33" s="125"/>
      <c r="D33" s="126" t="s">
        <v>235</v>
      </c>
      <c r="E33" s="126"/>
      <c r="F33" s="126"/>
      <c r="G33" s="126"/>
      <c r="H33" s="126"/>
      <c r="I33" s="127" t="s">
        <v>55</v>
      </c>
      <c r="J33" s="127"/>
      <c r="K33" s="127"/>
      <c r="L33" s="1"/>
      <c r="M33" s="1" t="s">
        <v>56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28" t="s">
        <v>57</v>
      </c>
      <c r="AC33" s="128"/>
      <c r="AD33" s="128"/>
      <c r="AE33" s="128"/>
      <c r="AF33" s="128"/>
      <c r="AG33" s="4"/>
      <c r="AH33" s="4"/>
      <c r="AI33" s="4"/>
    </row>
    <row r="34" spans="1:35" ht="15.75" x14ac:dyDescent="0.25">
      <c r="A34" s="1"/>
      <c r="B34" s="129" t="s">
        <v>58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"/>
      <c r="M34" s="1" t="s">
        <v>59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29" t="s">
        <v>60</v>
      </c>
      <c r="AC34" s="129"/>
      <c r="AD34" s="129"/>
      <c r="AE34" s="129"/>
      <c r="AF34" s="129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29" t="s">
        <v>207</v>
      </c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K47"/>
  <sheetViews>
    <sheetView zoomScaleNormal="100" workbookViewId="0">
      <selection activeCell="U16" sqref="T16:U16"/>
    </sheetView>
  </sheetViews>
  <sheetFormatPr defaultColWidth="8.7109375" defaultRowHeight="15" x14ac:dyDescent="0.25"/>
  <cols>
    <col min="1" max="42" width="3.7109375" customWidth="1"/>
  </cols>
  <sheetData>
    <row r="1" spans="1:37" x14ac:dyDescent="0.25">
      <c r="A1" s="145" t="s">
        <v>61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37" x14ac:dyDescent="0.25">
      <c r="A2" s="145" t="s">
        <v>62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</row>
    <row r="3" spans="1:37" ht="15" customHeight="1" x14ac:dyDescent="0.25">
      <c r="A3" s="146" t="s">
        <v>63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21" x14ac:dyDescent="0.35">
      <c r="A4" s="147" t="s">
        <v>236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6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6" spans="1:37" s="1" customFormat="1" ht="15.75" x14ac:dyDescent="0.25">
      <c r="C6" s="148" t="s">
        <v>64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9"/>
    </row>
    <row r="7" spans="1:37" s="1" customFormat="1" ht="15.75" x14ac:dyDescent="0.25">
      <c r="A7" s="10" t="s">
        <v>65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7" s="1" customFormat="1" ht="15.75" x14ac:dyDescent="0.25">
      <c r="A8" s="1" t="s">
        <v>66</v>
      </c>
    </row>
    <row r="9" spans="1:37" s="1" customFormat="1" ht="15.75" x14ac:dyDescent="0.25">
      <c r="A9" s="1" t="s">
        <v>67</v>
      </c>
      <c r="G9" s="74" t="str">
        <f>'Список коти PCHCh'!B11</f>
        <v>Махиня И.А.</v>
      </c>
      <c r="H9" s="74"/>
      <c r="I9" s="74"/>
      <c r="J9" s="74"/>
      <c r="K9" s="74"/>
      <c r="L9" s="74"/>
      <c r="M9" s="74"/>
      <c r="N9" s="74"/>
    </row>
    <row r="10" spans="1:37" s="1" customFormat="1" ht="15.75" x14ac:dyDescent="0.25">
      <c r="A10" s="1" t="s">
        <v>68</v>
      </c>
      <c r="L10" s="12" t="s">
        <v>272</v>
      </c>
    </row>
    <row r="11" spans="1:37" s="1" customFormat="1" ht="15.75" x14ac:dyDescent="0.25">
      <c r="A11" s="1" t="s">
        <v>69</v>
      </c>
    </row>
    <row r="12" spans="1:37" s="1" customFormat="1" ht="15.75" x14ac:dyDescent="0.25">
      <c r="B12" s="12" t="s">
        <v>70</v>
      </c>
    </row>
    <row r="13" spans="1:37" s="1" customFormat="1" ht="15.75" x14ac:dyDescent="0.25">
      <c r="A13" s="1" t="s">
        <v>71</v>
      </c>
      <c r="E13" s="141">
        <f>MAX('Список коти PCHCh'!A6:A17)</f>
        <v>8</v>
      </c>
      <c r="F13" s="141"/>
      <c r="G13" s="1" t="s">
        <v>72</v>
      </c>
    </row>
    <row r="14" spans="1:37" s="1" customFormat="1" ht="15.75" x14ac:dyDescent="0.25">
      <c r="A14" s="1" t="s">
        <v>73</v>
      </c>
    </row>
    <row r="15" spans="1:37" s="1" customFormat="1" ht="15.75" x14ac:dyDescent="0.25">
      <c r="A15" s="1" t="s">
        <v>74</v>
      </c>
    </row>
    <row r="16" spans="1:37" s="1" customFormat="1" ht="15.75" x14ac:dyDescent="0.25"/>
    <row r="17" spans="1:25" s="1" customFormat="1" ht="15.75" x14ac:dyDescent="0.25">
      <c r="A17" s="1" t="s">
        <v>75</v>
      </c>
      <c r="K17" s="13"/>
      <c r="L17" s="13"/>
      <c r="M17" s="13"/>
    </row>
    <row r="18" spans="1:25" s="1" customFormat="1" ht="15.75" x14ac:dyDescent="0.25">
      <c r="A18" s="1" t="s">
        <v>167</v>
      </c>
      <c r="B18" s="10"/>
      <c r="G18" s="16"/>
      <c r="H18" s="16"/>
      <c r="I18" s="16"/>
      <c r="J18" s="17"/>
      <c r="K18" s="17"/>
      <c r="L18" s="17"/>
      <c r="M18" s="17"/>
      <c r="O18" s="18"/>
      <c r="P18" s="19"/>
      <c r="Q18" s="19"/>
      <c r="R18" s="19"/>
      <c r="T18" s="142" t="s">
        <v>273</v>
      </c>
      <c r="U18" s="142"/>
      <c r="V18" s="142"/>
      <c r="W18" s="142"/>
    </row>
    <row r="19" spans="1:25" s="1" customFormat="1" ht="15.75" x14ac:dyDescent="0.25">
      <c r="B19" s="19" t="s">
        <v>79</v>
      </c>
      <c r="C19" s="19"/>
      <c r="F19" s="144" t="s">
        <v>274</v>
      </c>
      <c r="G19" s="144"/>
      <c r="H19" s="144"/>
      <c r="I19" s="16"/>
      <c r="J19" s="1" t="s">
        <v>77</v>
      </c>
      <c r="Q19" s="14">
        <v>1</v>
      </c>
      <c r="R19" s="13" t="s">
        <v>78</v>
      </c>
      <c r="S19" s="15"/>
    </row>
    <row r="20" spans="1:25" s="1" customFormat="1" ht="15.75" x14ac:dyDescent="0.25">
      <c r="B20" s="19"/>
      <c r="C20" s="19"/>
      <c r="F20" s="93"/>
      <c r="G20" s="93"/>
      <c r="H20" s="93"/>
      <c r="I20" s="16"/>
      <c r="Q20" s="14"/>
      <c r="R20" s="13"/>
      <c r="S20" s="15"/>
    </row>
    <row r="21" spans="1:25" s="1" customFormat="1" ht="15.75" x14ac:dyDescent="0.25">
      <c r="B21" s="19"/>
      <c r="C21" s="19"/>
      <c r="F21" s="93"/>
      <c r="G21" s="93"/>
      <c r="H21" s="93"/>
      <c r="I21" s="16"/>
      <c r="Q21" s="14"/>
      <c r="R21" s="13"/>
      <c r="S21" s="15"/>
    </row>
    <row r="22" spans="1:25" s="1" customFormat="1" ht="15.75" x14ac:dyDescent="0.25">
      <c r="A22" s="1" t="s">
        <v>168</v>
      </c>
      <c r="K22" s="13"/>
      <c r="L22" s="13"/>
      <c r="M22" s="142" t="s">
        <v>275</v>
      </c>
      <c r="N22" s="142"/>
      <c r="O22" s="142"/>
      <c r="P22" s="1" t="s">
        <v>76</v>
      </c>
      <c r="T22" s="143" t="s">
        <v>276</v>
      </c>
      <c r="U22" s="143"/>
      <c r="V22" s="143"/>
      <c r="W22" s="143"/>
    </row>
    <row r="23" spans="1:25" s="1" customFormat="1" ht="15.75" x14ac:dyDescent="0.25">
      <c r="C23" s="1" t="s">
        <v>77</v>
      </c>
      <c r="J23" s="14">
        <v>7</v>
      </c>
      <c r="K23" s="13" t="s">
        <v>78</v>
      </c>
      <c r="L23" s="15"/>
      <c r="M23" s="15"/>
      <c r="N23" s="15"/>
    </row>
    <row r="24" spans="1:25" s="1" customFormat="1" ht="15.75" x14ac:dyDescent="0.25">
      <c r="K24" s="13"/>
      <c r="L24" s="13"/>
      <c r="M24" s="13"/>
    </row>
    <row r="25" spans="1:25" s="1" customFormat="1" ht="15.75" x14ac:dyDescent="0.25">
      <c r="J25" s="14"/>
      <c r="K25" s="14"/>
      <c r="L25" s="13"/>
      <c r="M25" s="13"/>
    </row>
    <row r="26" spans="1:25" ht="15.75" x14ac:dyDescent="0.25">
      <c r="A26" s="1" t="s">
        <v>80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/>
      <c r="B27" s="8"/>
      <c r="C27" s="8"/>
      <c r="D27" s="8"/>
      <c r="E27" s="8"/>
      <c r="F27" s="8"/>
      <c r="G27" s="8"/>
      <c r="H27" s="20"/>
      <c r="I27" s="20"/>
      <c r="J27" s="20"/>
      <c r="K27" s="20"/>
      <c r="L27" s="20"/>
      <c r="M27" s="21"/>
      <c r="N27" s="21"/>
      <c r="O27" s="20"/>
      <c r="P27" s="20"/>
      <c r="Q27" s="20"/>
      <c r="R27" s="3"/>
      <c r="S27" s="3"/>
      <c r="T27" s="3"/>
      <c r="U27" s="3"/>
      <c r="V27" s="3"/>
      <c r="W27" s="3"/>
      <c r="X27" s="3"/>
    </row>
    <row r="28" spans="1:25" ht="15.75" x14ac:dyDescent="0.25">
      <c r="A28" s="1" t="s">
        <v>81</v>
      </c>
      <c r="B28" s="1"/>
      <c r="C28" s="1"/>
      <c r="D28" s="1"/>
      <c r="E28" s="1"/>
      <c r="F28" s="140">
        <f>E13</f>
        <v>8</v>
      </c>
      <c r="G28" s="140"/>
      <c r="H28" s="1" t="s">
        <v>82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40">
        <f>F28</f>
        <v>8</v>
      </c>
      <c r="T28" s="140"/>
      <c r="U28" s="1" t="s">
        <v>83</v>
      </c>
      <c r="V28" s="1"/>
      <c r="W28" s="3"/>
      <c r="X28" s="3"/>
    </row>
    <row r="29" spans="1:25" ht="15.75" x14ac:dyDescent="0.25">
      <c r="A29" s="1"/>
      <c r="B29" s="1" t="s">
        <v>84</v>
      </c>
      <c r="C29" s="1"/>
      <c r="D29" s="1"/>
      <c r="E29" s="1"/>
      <c r="F29" s="1"/>
      <c r="G29" s="1"/>
      <c r="H29" s="1"/>
      <c r="I29" s="140">
        <f>F28*0.5</f>
        <v>4</v>
      </c>
      <c r="J29" s="140"/>
      <c r="K29" s="1" t="s">
        <v>85</v>
      </c>
      <c r="L29" s="1"/>
      <c r="M29" s="1"/>
      <c r="N29" s="1"/>
      <c r="O29" s="140">
        <f>F28*0.5</f>
        <v>4</v>
      </c>
      <c r="P29" s="140"/>
      <c r="Q29" s="1" t="s">
        <v>86</v>
      </c>
      <c r="R29" s="1"/>
      <c r="S29" s="1"/>
      <c r="T29" s="1"/>
      <c r="U29" s="1"/>
      <c r="V29" s="1"/>
      <c r="W29" s="3"/>
      <c r="X29" s="3"/>
    </row>
    <row r="30" spans="1:25" ht="15.75" x14ac:dyDescent="0.25">
      <c r="A30" s="1"/>
      <c r="B30" s="1" t="s">
        <v>87</v>
      </c>
      <c r="C30" s="1"/>
      <c r="D30" s="1"/>
      <c r="E30" s="1"/>
      <c r="F30" s="1"/>
      <c r="G30" s="140">
        <f>F28</f>
        <v>8</v>
      </c>
      <c r="H30" s="140"/>
      <c r="I30" s="1" t="s">
        <v>88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75" x14ac:dyDescent="0.25">
      <c r="A31" s="1"/>
      <c r="B31" s="1"/>
      <c r="C31" s="1"/>
      <c r="D31" s="1"/>
      <c r="E31" s="1"/>
      <c r="F31" s="1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75" x14ac:dyDescent="0.25">
      <c r="A32" s="1" t="s">
        <v>89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 t="s">
        <v>90</v>
      </c>
      <c r="D33" s="1"/>
      <c r="E33" s="1"/>
      <c r="F33" s="1"/>
      <c r="G33" s="1"/>
      <c r="H33" s="1"/>
      <c r="I33" s="1"/>
      <c r="J33" s="1"/>
      <c r="K33" s="1"/>
      <c r="L33" s="140">
        <f>F28</f>
        <v>8</v>
      </c>
      <c r="M33" s="140"/>
      <c r="N33" s="1" t="s">
        <v>91</v>
      </c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22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 t="s">
        <v>92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2" t="s">
        <v>93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9" spans="1:24" ht="15.75" x14ac:dyDescent="0.25">
      <c r="A39" s="23" t="s">
        <v>94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23"/>
      <c r="B40" s="23" t="s">
        <v>95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23"/>
      <c r="B41" s="1" t="s">
        <v>96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97</v>
      </c>
      <c r="N41" s="1"/>
      <c r="O41" s="1"/>
      <c r="P41" s="1"/>
      <c r="Q41" s="1"/>
      <c r="R41" s="1"/>
      <c r="S41" s="139" t="s">
        <v>98</v>
      </c>
      <c r="T41" s="139"/>
      <c r="U41" s="139"/>
      <c r="V41" s="139"/>
      <c r="W41" s="139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1" t="s">
        <v>99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24" t="s">
        <v>100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101</v>
      </c>
      <c r="N44" s="1"/>
      <c r="O44" s="1"/>
      <c r="P44" s="1"/>
      <c r="Q44" s="1"/>
      <c r="R44" s="1"/>
      <c r="S44" s="139" t="s">
        <v>98</v>
      </c>
      <c r="T44" s="139"/>
      <c r="U44" s="139"/>
      <c r="V44" s="139"/>
      <c r="W44" s="139"/>
    </row>
    <row r="46" spans="1:24" ht="15.75" x14ac:dyDescent="0.25">
      <c r="A46" s="1"/>
      <c r="B46" s="1" t="s">
        <v>102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24" t="s">
        <v>103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tr">
        <f>G9</f>
        <v>Махиня И.А.</v>
      </c>
      <c r="N47" s="1"/>
      <c r="O47" s="1"/>
      <c r="P47" s="1"/>
      <c r="Q47" s="1"/>
      <c r="R47" s="1"/>
      <c r="S47" s="139" t="s">
        <v>98</v>
      </c>
      <c r="T47" s="139"/>
      <c r="U47" s="139"/>
      <c r="V47" s="139"/>
      <c r="W47" s="139"/>
    </row>
  </sheetData>
  <mergeCells count="19">
    <mergeCell ref="A1:X1"/>
    <mergeCell ref="A2:X2"/>
    <mergeCell ref="A3:X3"/>
    <mergeCell ref="A4:X4"/>
    <mergeCell ref="C6:X6"/>
    <mergeCell ref="F28:G28"/>
    <mergeCell ref="S28:T28"/>
    <mergeCell ref="E13:F13"/>
    <mergeCell ref="M22:O22"/>
    <mergeCell ref="T22:W22"/>
    <mergeCell ref="T18:W18"/>
    <mergeCell ref="F19:H19"/>
    <mergeCell ref="S44:W44"/>
    <mergeCell ref="S47:W47"/>
    <mergeCell ref="I29:J29"/>
    <mergeCell ref="O29:P29"/>
    <mergeCell ref="G30:H30"/>
    <mergeCell ref="L33:M33"/>
    <mergeCell ref="S41:W41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1"/>
  <sheetViews>
    <sheetView zoomScaleNormal="100" workbookViewId="0">
      <selection activeCell="A13" sqref="A1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" bestFit="1" customWidth="1"/>
    <col min="7" max="7" width="2.42578125" bestFit="1" customWidth="1"/>
    <col min="8" max="11" width="3.28515625" customWidth="1"/>
  </cols>
  <sheetData>
    <row r="2" spans="1:7" ht="18.75" x14ac:dyDescent="0.25">
      <c r="A2" s="136" t="s">
        <v>104</v>
      </c>
      <c r="B2" s="136"/>
      <c r="C2" s="136"/>
      <c r="D2" s="136"/>
      <c r="E2" s="136"/>
      <c r="F2" s="136"/>
      <c r="G2" s="136"/>
    </row>
    <row r="3" spans="1:7" ht="18.75" x14ac:dyDescent="0.25">
      <c r="A3" s="136" t="s">
        <v>105</v>
      </c>
      <c r="B3" s="136"/>
      <c r="C3" s="136"/>
      <c r="D3" s="136"/>
      <c r="E3" s="136"/>
      <c r="F3" s="136"/>
      <c r="G3" s="136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106</v>
      </c>
      <c r="B5" s="67" t="s">
        <v>107</v>
      </c>
      <c r="C5" s="101" t="s">
        <v>108</v>
      </c>
      <c r="D5" s="149" t="s">
        <v>109</v>
      </c>
      <c r="E5" s="149"/>
      <c r="F5" s="149"/>
      <c r="G5" s="149"/>
    </row>
    <row r="6" spans="1:7" ht="15.75" x14ac:dyDescent="0.25">
      <c r="A6" s="99">
        <v>1</v>
      </c>
      <c r="B6" s="86" t="s">
        <v>241</v>
      </c>
      <c r="C6" s="105" t="s">
        <v>242</v>
      </c>
      <c r="D6" s="86" t="s">
        <v>251</v>
      </c>
      <c r="E6" s="105" t="s">
        <v>255</v>
      </c>
      <c r="F6" s="105" t="s">
        <v>258</v>
      </c>
      <c r="G6" s="86" t="s">
        <v>111</v>
      </c>
    </row>
    <row r="7" spans="1:7" ht="15.75" x14ac:dyDescent="0.25">
      <c r="A7" s="99">
        <f>IF(ISBLANK(B7),"",A6+1)</f>
        <v>2</v>
      </c>
      <c r="B7" s="86" t="s">
        <v>237</v>
      </c>
      <c r="C7" s="105" t="s">
        <v>238</v>
      </c>
      <c r="D7" s="86" t="s">
        <v>249</v>
      </c>
      <c r="E7" s="105" t="s">
        <v>255</v>
      </c>
      <c r="F7" s="105" t="s">
        <v>256</v>
      </c>
      <c r="G7" s="86" t="s">
        <v>113</v>
      </c>
    </row>
    <row r="8" spans="1:7" ht="15.75" x14ac:dyDescent="0.25">
      <c r="A8" s="99">
        <f t="shared" ref="A8:A21" si="0">IF(ISBLANK(B8),"",A7+1)</f>
        <v>3</v>
      </c>
      <c r="B8" s="86" t="s">
        <v>239</v>
      </c>
      <c r="C8" s="105" t="s">
        <v>240</v>
      </c>
      <c r="D8" s="86" t="s">
        <v>250</v>
      </c>
      <c r="E8" s="105" t="s">
        <v>257</v>
      </c>
      <c r="F8" s="105" t="s">
        <v>258</v>
      </c>
      <c r="G8" s="86" t="s">
        <v>113</v>
      </c>
    </row>
    <row r="9" spans="1:7" ht="15.75" x14ac:dyDescent="0.25">
      <c r="A9" s="99">
        <f t="shared" si="0"/>
        <v>4</v>
      </c>
      <c r="B9" s="86" t="s">
        <v>263</v>
      </c>
      <c r="C9" s="105" t="s">
        <v>265</v>
      </c>
      <c r="D9" s="86" t="s">
        <v>267</v>
      </c>
      <c r="E9" s="105" t="s">
        <v>169</v>
      </c>
      <c r="F9" s="105" t="s">
        <v>258</v>
      </c>
      <c r="G9" s="86" t="s">
        <v>111</v>
      </c>
    </row>
    <row r="10" spans="1:7" ht="15.75" x14ac:dyDescent="0.25">
      <c r="A10" s="99">
        <f t="shared" si="0"/>
        <v>5</v>
      </c>
      <c r="B10" s="86" t="s">
        <v>243</v>
      </c>
      <c r="C10" s="105" t="s">
        <v>244</v>
      </c>
      <c r="D10" s="86" t="s">
        <v>252</v>
      </c>
      <c r="E10" s="105" t="s">
        <v>169</v>
      </c>
      <c r="F10" s="105" t="s">
        <v>259</v>
      </c>
      <c r="G10" s="86" t="s">
        <v>113</v>
      </c>
    </row>
    <row r="11" spans="1:7" ht="15.75" x14ac:dyDescent="0.25">
      <c r="A11" s="99">
        <f t="shared" si="0"/>
        <v>6</v>
      </c>
      <c r="B11" s="86" t="s">
        <v>247</v>
      </c>
      <c r="C11" s="105" t="s">
        <v>248</v>
      </c>
      <c r="D11" s="86" t="s">
        <v>254</v>
      </c>
      <c r="E11" s="105" t="s">
        <v>270</v>
      </c>
      <c r="F11" s="105" t="s">
        <v>258</v>
      </c>
      <c r="G11" s="86" t="s">
        <v>113</v>
      </c>
    </row>
    <row r="12" spans="1:7" ht="15.75" x14ac:dyDescent="0.25">
      <c r="A12" s="99">
        <f t="shared" si="0"/>
        <v>7</v>
      </c>
      <c r="B12" s="86" t="s">
        <v>264</v>
      </c>
      <c r="C12" s="105" t="s">
        <v>266</v>
      </c>
      <c r="D12" s="86" t="s">
        <v>268</v>
      </c>
      <c r="E12" s="105" t="s">
        <v>269</v>
      </c>
      <c r="F12" s="105" t="s">
        <v>271</v>
      </c>
      <c r="G12" s="86" t="s">
        <v>111</v>
      </c>
    </row>
    <row r="13" spans="1:7" ht="15.75" x14ac:dyDescent="0.25">
      <c r="A13" s="99">
        <f t="shared" si="0"/>
        <v>8</v>
      </c>
      <c r="B13" s="86" t="s">
        <v>245</v>
      </c>
      <c r="C13" s="105" t="s">
        <v>246</v>
      </c>
      <c r="D13" s="86" t="s">
        <v>253</v>
      </c>
      <c r="E13" s="105" t="s">
        <v>260</v>
      </c>
      <c r="F13" s="105" t="s">
        <v>261</v>
      </c>
      <c r="G13" s="86" t="s">
        <v>111</v>
      </c>
    </row>
    <row r="14" spans="1:7" ht="15.75" x14ac:dyDescent="0.25">
      <c r="A14" s="99" t="str">
        <f t="shared" si="0"/>
        <v/>
      </c>
      <c r="B14" s="105"/>
      <c r="C14" s="107"/>
      <c r="D14" s="86"/>
      <c r="E14" s="105"/>
      <c r="F14" s="105"/>
      <c r="G14" s="86"/>
    </row>
    <row r="15" spans="1:7" ht="15.75" x14ac:dyDescent="0.25">
      <c r="A15" s="99" t="str">
        <f t="shared" si="0"/>
        <v/>
      </c>
      <c r="B15" s="105"/>
      <c r="C15" s="107"/>
      <c r="D15" s="86"/>
      <c r="E15" s="105"/>
      <c r="F15" s="105"/>
      <c r="G15" s="86"/>
    </row>
    <row r="16" spans="1:7" ht="15.75" x14ac:dyDescent="0.25">
      <c r="A16" s="99" t="str">
        <f t="shared" si="0"/>
        <v/>
      </c>
      <c r="B16" s="105"/>
      <c r="C16" s="107"/>
      <c r="D16" s="86"/>
      <c r="E16" s="105"/>
      <c r="F16" s="105"/>
      <c r="G16" s="86"/>
    </row>
    <row r="17" spans="1:7" ht="15.75" x14ac:dyDescent="0.25">
      <c r="A17" s="99" t="str">
        <f t="shared" si="0"/>
        <v/>
      </c>
      <c r="B17" s="86"/>
      <c r="C17" s="107"/>
      <c r="D17" s="86"/>
      <c r="E17" s="105"/>
      <c r="F17" s="105"/>
      <c r="G17" s="86"/>
    </row>
    <row r="18" spans="1:7" ht="15.75" x14ac:dyDescent="0.25">
      <c r="A18" s="99" t="str">
        <f t="shared" si="0"/>
        <v/>
      </c>
      <c r="B18" s="106"/>
      <c r="C18" s="107"/>
      <c r="D18" s="86"/>
      <c r="E18" s="105"/>
      <c r="F18" s="105"/>
      <c r="G18" s="86"/>
    </row>
    <row r="19" spans="1:7" ht="15.75" x14ac:dyDescent="0.25">
      <c r="A19" s="99" t="str">
        <f t="shared" si="0"/>
        <v/>
      </c>
      <c r="B19" s="106"/>
      <c r="C19" s="107"/>
      <c r="D19" s="86"/>
      <c r="E19" s="105"/>
      <c r="F19" s="105"/>
      <c r="G19" s="86"/>
    </row>
    <row r="20" spans="1:7" ht="15.75" x14ac:dyDescent="0.25">
      <c r="A20" s="99" t="str">
        <f t="shared" si="0"/>
        <v/>
      </c>
      <c r="B20" s="106"/>
      <c r="C20" s="107"/>
      <c r="D20" s="86"/>
      <c r="E20" s="105"/>
      <c r="F20" s="105"/>
      <c r="G20" s="86"/>
    </row>
    <row r="21" spans="1:7" ht="15.75" x14ac:dyDescent="0.25">
      <c r="A21" s="99" t="str">
        <f t="shared" si="0"/>
        <v/>
      </c>
      <c r="B21" s="106"/>
      <c r="C21" s="107"/>
      <c r="D21" s="86"/>
      <c r="E21" s="105"/>
      <c r="F21" s="105"/>
      <c r="G21" s="86"/>
    </row>
  </sheetData>
  <mergeCells count="3">
    <mergeCell ref="A2:G2"/>
    <mergeCell ref="A3:G3"/>
    <mergeCell ref="D5:G5"/>
  </mergeCells>
  <phoneticPr fontId="30" type="noConversion"/>
  <dataValidations count="4">
    <dataValidation type="list" allowBlank="1" showInputMessage="1" showErrorMessage="1" sqref="C17 C14" xr:uid="{00000000-0002-0000-0300-000000000000}">
      <formula1>Список_улиц</formula1>
    </dataValidation>
    <dataValidation type="list" allowBlank="1" showInputMessage="1" showErrorMessage="1" sqref="E14" xr:uid="{00000000-0002-0000-0300-000001000000}">
      <formula1>INDIRECT($E$2)</formula1>
    </dataValidation>
    <dataValidation type="list" allowBlank="1" showInputMessage="1" showErrorMessage="1" sqref="E17" xr:uid="{00000000-0002-0000-0300-000003000000}">
      <formula1>INDIRECT($E$4)</formula1>
    </dataValidation>
    <dataValidation type="list" allowBlank="1" showInputMessage="1" showErrorMessage="1" sqref="G17 G14" xr:uid="{00000000-0002-0000-0300-000004000000}">
      <formula1>пол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D46"/>
  <sheetViews>
    <sheetView topLeftCell="A13" zoomScaleNormal="100" workbookViewId="0">
      <selection activeCell="Z25" sqref="Z25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45" t="s">
        <v>61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24" ht="15" customHeight="1" x14ac:dyDescent="0.25">
      <c r="A2" s="145" t="s">
        <v>62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</row>
    <row r="3" spans="1:24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15" customHeight="1" x14ac:dyDescent="0.25">
      <c r="A4" s="146" t="s">
        <v>63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</row>
    <row r="5" spans="1:24" ht="15" customHeight="1" x14ac:dyDescent="0.25">
      <c r="A5" s="147" t="str">
        <f>'Акт коты PCHCh'!A4:X4</f>
        <v>20 вересня 2020року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</row>
    <row r="7" spans="1:24" ht="15" customHeight="1" x14ac:dyDescent="0.25">
      <c r="A7" s="1"/>
      <c r="B7" s="1"/>
      <c r="C7" s="148" t="s">
        <v>64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</row>
    <row r="8" spans="1:24" ht="15" customHeight="1" x14ac:dyDescent="0.25">
      <c r="A8" s="10" t="s">
        <v>65</v>
      </c>
      <c r="B8" s="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customHeight="1" x14ac:dyDescent="0.25">
      <c r="A9" s="1" t="s">
        <v>66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67</v>
      </c>
      <c r="B10" s="1"/>
      <c r="C10" s="1"/>
      <c r="D10" s="1"/>
      <c r="E10" s="1"/>
      <c r="F10" s="1"/>
      <c r="G10" s="12" t="str">
        <f>'Акт коты PCHCh'!G9</f>
        <v>Махиня И.А.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21.08.2020 по 20.09.2020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123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71</v>
      </c>
      <c r="B13" s="1"/>
      <c r="C13" s="1"/>
      <c r="D13" s="1"/>
      <c r="E13" s="141">
        <f>MAX('Список коти R'!A5:A11)</f>
        <v>6</v>
      </c>
      <c r="F13" s="141"/>
      <c r="G13" s="1" t="s">
        <v>72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75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30" ht="15.75" x14ac:dyDescent="0.25">
      <c r="A17" s="1" t="s">
        <v>170</v>
      </c>
      <c r="B17" s="10"/>
      <c r="C17" s="1"/>
      <c r="D17" s="1"/>
      <c r="E17" s="1"/>
      <c r="F17" s="1"/>
      <c r="G17" s="17"/>
      <c r="H17" s="17"/>
      <c r="I17" s="17"/>
      <c r="J17" s="17"/>
      <c r="K17" s="17"/>
      <c r="L17" s="17"/>
      <c r="M17" s="17"/>
      <c r="N17" s="1"/>
      <c r="O17" s="31"/>
      <c r="P17" s="19"/>
      <c r="Q17" s="19"/>
      <c r="R17" s="143" t="s">
        <v>277</v>
      </c>
      <c r="S17" s="143"/>
      <c r="T17" s="143"/>
      <c r="U17" s="1"/>
      <c r="V17" s="1"/>
      <c r="W17" s="1"/>
      <c r="X17" s="1"/>
    </row>
    <row r="18" spans="1:30" ht="15.75" x14ac:dyDescent="0.25">
      <c r="A18" s="1"/>
      <c r="B18" s="1" t="s">
        <v>125</v>
      </c>
      <c r="C18" s="1"/>
      <c r="D18" s="1"/>
      <c r="E18" s="1"/>
      <c r="F18" s="143" t="s">
        <v>278</v>
      </c>
      <c r="G18" s="143"/>
      <c r="H18" s="143"/>
      <c r="I18" s="143"/>
      <c r="J18" s="17"/>
      <c r="K18" s="1" t="s">
        <v>77</v>
      </c>
      <c r="L18" s="1"/>
      <c r="M18" s="1"/>
      <c r="N18" s="1"/>
      <c r="O18" s="1"/>
      <c r="P18" s="17"/>
      <c r="Q18" s="17"/>
      <c r="R18" s="29">
        <v>1</v>
      </c>
      <c r="S18" s="30" t="s">
        <v>78</v>
      </c>
      <c r="T18" s="17"/>
      <c r="U18" s="1"/>
      <c r="V18" s="1"/>
      <c r="W18" s="1"/>
      <c r="X18" s="1"/>
    </row>
    <row r="19" spans="1:30" ht="15.75" x14ac:dyDescent="0.25">
      <c r="A19" s="1"/>
      <c r="B19" s="1"/>
      <c r="C19" s="1"/>
      <c r="D19" s="1"/>
      <c r="E19" s="1"/>
      <c r="F19" s="68"/>
      <c r="G19" s="68"/>
      <c r="H19" s="68"/>
      <c r="I19" s="68"/>
      <c r="J19" s="17"/>
      <c r="K19" s="1"/>
      <c r="L19" s="1"/>
      <c r="M19" s="1"/>
      <c r="N19" s="1"/>
      <c r="O19" s="1"/>
      <c r="P19" s="17"/>
      <c r="Q19" s="17"/>
      <c r="R19" s="29"/>
      <c r="S19" s="30"/>
      <c r="T19" s="17"/>
      <c r="U19" s="1"/>
      <c r="V19" s="1"/>
      <c r="W19" s="1"/>
      <c r="X19" s="1"/>
    </row>
    <row r="20" spans="1:30" ht="15.75" x14ac:dyDescent="0.25">
      <c r="A20" s="1" t="s">
        <v>215</v>
      </c>
      <c r="B20" s="27"/>
      <c r="C20" s="13"/>
      <c r="D20" s="13"/>
      <c r="E20" s="13"/>
      <c r="F20" s="17"/>
      <c r="G20" s="17"/>
      <c r="H20" s="17"/>
      <c r="I20" s="17"/>
      <c r="J20" s="17"/>
      <c r="K20" s="17"/>
      <c r="L20" s="17"/>
      <c r="M20" s="143" t="s">
        <v>187</v>
      </c>
      <c r="N20" s="143"/>
      <c r="O20" s="143"/>
      <c r="P20" s="13" t="s">
        <v>124</v>
      </c>
      <c r="Q20" s="28"/>
      <c r="R20" s="28"/>
      <c r="S20" s="1"/>
      <c r="T20" s="150" t="s">
        <v>188</v>
      </c>
      <c r="U20" s="150"/>
      <c r="V20" s="150"/>
      <c r="W20" s="1"/>
      <c r="X20" s="1"/>
    </row>
    <row r="21" spans="1:30" ht="15.75" x14ac:dyDescent="0.25">
      <c r="A21" s="1"/>
      <c r="B21" s="1" t="s">
        <v>77</v>
      </c>
      <c r="C21" s="1"/>
      <c r="D21" s="1"/>
      <c r="E21" s="1"/>
      <c r="F21" s="1"/>
      <c r="G21" s="17"/>
      <c r="H21" s="17"/>
      <c r="I21" s="29">
        <v>5</v>
      </c>
      <c r="J21" s="30" t="s">
        <v>78</v>
      </c>
      <c r="K21" s="17"/>
      <c r="L21" s="17"/>
      <c r="M21" s="17"/>
      <c r="N21" s="1"/>
      <c r="O21" s="31"/>
      <c r="P21" s="19"/>
      <c r="Q21" s="19"/>
      <c r="R21" s="19"/>
      <c r="S21" s="1"/>
      <c r="T21" s="1"/>
      <c r="U21" s="1"/>
      <c r="V21" s="1"/>
      <c r="W21" s="1"/>
      <c r="X21" s="1"/>
    </row>
    <row r="22" spans="1:30" ht="15.75" x14ac:dyDescent="0.25">
      <c r="A22" s="1"/>
      <c r="B22" s="1"/>
      <c r="C22" s="1"/>
      <c r="D22" s="1"/>
      <c r="E22" s="1"/>
      <c r="F22" s="73"/>
      <c r="G22" s="61"/>
      <c r="H22" s="61"/>
      <c r="I22" s="61"/>
      <c r="J22" s="17"/>
      <c r="K22" s="1"/>
      <c r="L22" s="1"/>
      <c r="M22" s="1"/>
      <c r="N22" s="1"/>
      <c r="O22" s="1"/>
      <c r="P22" s="17"/>
      <c r="Q22" s="17"/>
      <c r="R22" s="29"/>
      <c r="S22" s="30"/>
      <c r="T22" s="17"/>
      <c r="U22" s="1"/>
      <c r="V22" s="1"/>
      <c r="W22" s="1"/>
      <c r="X22" s="1"/>
    </row>
    <row r="23" spans="1:30" ht="15.75" x14ac:dyDescent="0.25">
      <c r="A23" s="1" t="s">
        <v>80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3"/>
      <c r="AA23" s="75"/>
      <c r="AB23" s="76"/>
      <c r="AC23" s="75"/>
      <c r="AD23" s="75"/>
    </row>
    <row r="24" spans="1:30" x14ac:dyDescent="0.25">
      <c r="AA24" s="75"/>
      <c r="AB24" s="76"/>
      <c r="AC24" s="75"/>
      <c r="AD24" s="75"/>
    </row>
    <row r="25" spans="1:30" ht="15.75" x14ac:dyDescent="0.25">
      <c r="A25" s="1" t="s">
        <v>81</v>
      </c>
      <c r="B25" s="1"/>
      <c r="C25" s="1"/>
      <c r="D25" s="1"/>
      <c r="E25" s="1"/>
      <c r="F25" s="140">
        <f>E13</f>
        <v>6</v>
      </c>
      <c r="G25" s="140"/>
      <c r="H25" s="1" t="s">
        <v>82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40">
        <f>F25</f>
        <v>6</v>
      </c>
      <c r="T25" s="140"/>
      <c r="U25" s="1" t="s">
        <v>83</v>
      </c>
      <c r="V25" s="1"/>
      <c r="W25" s="1"/>
      <c r="X25" s="1"/>
      <c r="AA25" s="75"/>
      <c r="AB25" s="76"/>
      <c r="AC25" s="75"/>
      <c r="AD25" s="75"/>
    </row>
    <row r="26" spans="1:30" ht="15.75" x14ac:dyDescent="0.25">
      <c r="A26" s="1"/>
      <c r="B26" s="1" t="s">
        <v>84</v>
      </c>
      <c r="C26" s="1"/>
      <c r="D26" s="1"/>
      <c r="E26" s="1"/>
      <c r="F26" s="1"/>
      <c r="G26" s="1"/>
      <c r="H26" s="1"/>
      <c r="I26" s="140">
        <f>F25*0.5</f>
        <v>3</v>
      </c>
      <c r="J26" s="140"/>
      <c r="K26" s="1" t="s">
        <v>85</v>
      </c>
      <c r="L26" s="1"/>
      <c r="M26" s="1"/>
      <c r="N26" s="1"/>
      <c r="O26" s="140">
        <f>F25*0.5</f>
        <v>3</v>
      </c>
      <c r="P26" s="140"/>
      <c r="Q26" s="1" t="s">
        <v>86</v>
      </c>
      <c r="R26" s="1"/>
      <c r="S26" s="1"/>
      <c r="T26" s="1"/>
      <c r="U26" s="1"/>
      <c r="V26" s="1"/>
      <c r="W26" s="1"/>
      <c r="X26" s="1"/>
      <c r="AA26" s="75"/>
      <c r="AB26" s="76"/>
      <c r="AC26" s="75"/>
      <c r="AD26" s="75"/>
    </row>
    <row r="27" spans="1:30" ht="15.75" x14ac:dyDescent="0.25">
      <c r="A27" s="1"/>
      <c r="B27" s="1" t="s">
        <v>87</v>
      </c>
      <c r="C27" s="1"/>
      <c r="D27" s="1"/>
      <c r="E27" s="1"/>
      <c r="F27" s="1"/>
      <c r="G27" s="140">
        <f>F25</f>
        <v>6</v>
      </c>
      <c r="H27" s="140"/>
      <c r="I27" s="1" t="s">
        <v>88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AA27" s="75"/>
      <c r="AB27" s="76"/>
      <c r="AC27" s="75"/>
      <c r="AD27" s="75"/>
    </row>
    <row r="28" spans="1:30" ht="15.75" x14ac:dyDescent="0.25">
      <c r="A28" s="1"/>
      <c r="B28" s="1"/>
      <c r="C28" s="1"/>
      <c r="D28" s="1"/>
      <c r="E28" s="1"/>
      <c r="F28" s="1"/>
      <c r="G28" s="22"/>
      <c r="H28" s="2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AA28" s="75"/>
      <c r="AB28" s="76"/>
      <c r="AC28" s="75"/>
      <c r="AD28" s="75"/>
    </row>
    <row r="29" spans="1:30" ht="15.75" x14ac:dyDescent="0.25">
      <c r="A29" s="1" t="s">
        <v>89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30" ht="15.75" x14ac:dyDescent="0.25">
      <c r="A30" s="1"/>
      <c r="B30" s="1"/>
      <c r="C30" s="1" t="s">
        <v>90</v>
      </c>
      <c r="D30" s="1"/>
      <c r="E30" s="1"/>
      <c r="F30" s="1"/>
      <c r="G30" s="1"/>
      <c r="H30" s="1"/>
      <c r="I30" s="1"/>
      <c r="J30" s="1"/>
      <c r="K30" s="1"/>
      <c r="L30" s="140">
        <f>F25</f>
        <v>6</v>
      </c>
      <c r="M30" s="140"/>
      <c r="N30" s="1" t="s">
        <v>91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30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2"/>
      <c r="M31" s="2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30" ht="15.75" x14ac:dyDescent="0.25">
      <c r="A32" s="1" t="s">
        <v>92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2" t="s">
        <v>93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23" t="s">
        <v>94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23"/>
      <c r="B39" s="23" t="s">
        <v>95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23"/>
      <c r="B40" s="1" t="s">
        <v>96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2" t="s">
        <v>97</v>
      </c>
      <c r="N40" s="1"/>
      <c r="O40" s="1"/>
      <c r="P40" s="1"/>
      <c r="Q40" s="1"/>
      <c r="R40" s="1"/>
      <c r="S40" s="139" t="s">
        <v>98</v>
      </c>
      <c r="T40" s="139"/>
      <c r="U40" s="139"/>
      <c r="V40" s="139"/>
      <c r="W40" s="139"/>
      <c r="X40" s="1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/>
      <c r="B42" s="1" t="s">
        <v>99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/>
      <c r="B43" s="24" t="s">
        <v>100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2" t="s">
        <v>101</v>
      </c>
      <c r="N43" s="1"/>
      <c r="O43" s="1"/>
      <c r="P43" s="1"/>
      <c r="Q43" s="1"/>
      <c r="R43" s="1"/>
      <c r="S43" s="139" t="s">
        <v>98</v>
      </c>
      <c r="T43" s="139"/>
      <c r="U43" s="139"/>
      <c r="V43" s="139"/>
      <c r="W43" s="139"/>
      <c r="X43" s="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B45" s="1" t="s">
        <v>102</v>
      </c>
      <c r="M45" s="33" t="str">
        <f>'Акт коты PCHCh'!M47</f>
        <v>Махиня И.А.</v>
      </c>
      <c r="S45" s="139" t="s">
        <v>98</v>
      </c>
      <c r="T45" s="139"/>
      <c r="U45" s="139"/>
      <c r="V45" s="139"/>
      <c r="W45" s="139"/>
    </row>
    <row r="46" spans="1:24" ht="15.75" x14ac:dyDescent="0.25">
      <c r="B46" s="24" t="s">
        <v>103</v>
      </c>
    </row>
  </sheetData>
  <mergeCells count="19">
    <mergeCell ref="E13:F13"/>
    <mergeCell ref="R17:T17"/>
    <mergeCell ref="F18:I18"/>
    <mergeCell ref="A1:X1"/>
    <mergeCell ref="A2:X2"/>
    <mergeCell ref="A4:X4"/>
    <mergeCell ref="A5:X5"/>
    <mergeCell ref="C7:X7"/>
    <mergeCell ref="F25:G25"/>
    <mergeCell ref="S40:W40"/>
    <mergeCell ref="M20:O20"/>
    <mergeCell ref="T20:V20"/>
    <mergeCell ref="G27:H27"/>
    <mergeCell ref="S43:W43"/>
    <mergeCell ref="S45:W45"/>
    <mergeCell ref="S25:T25"/>
    <mergeCell ref="I26:J26"/>
    <mergeCell ref="O26:P26"/>
    <mergeCell ref="L30:M30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I20"/>
  <sheetViews>
    <sheetView zoomScaleNormal="100" workbookViewId="0">
      <selection activeCell="A6" sqref="A6:A1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4" width="3.28515625" customWidth="1"/>
  </cols>
  <sheetData>
    <row r="2" spans="1:9" ht="18.75" x14ac:dyDescent="0.25">
      <c r="A2" s="156" t="s">
        <v>126</v>
      </c>
      <c r="B2" s="156"/>
      <c r="C2" s="156"/>
      <c r="D2" s="156"/>
      <c r="E2" s="156"/>
      <c r="F2" s="156"/>
      <c r="G2" s="156"/>
      <c r="H2" s="156"/>
      <c r="I2" s="63"/>
    </row>
    <row r="3" spans="1:9" ht="15.75" x14ac:dyDescent="0.25">
      <c r="A3" s="1"/>
      <c r="B3" s="12"/>
      <c r="C3" s="1"/>
      <c r="D3" s="1"/>
      <c r="E3" s="1"/>
      <c r="F3" s="1"/>
      <c r="G3" s="1"/>
    </row>
    <row r="4" spans="1:9" ht="38.25" customHeight="1" x14ac:dyDescent="0.25">
      <c r="A4" s="87" t="s">
        <v>106</v>
      </c>
      <c r="B4" s="88" t="s">
        <v>107</v>
      </c>
      <c r="C4" s="153" t="s">
        <v>108</v>
      </c>
      <c r="D4" s="154"/>
      <c r="E4" s="155" t="s">
        <v>109</v>
      </c>
      <c r="F4" s="155"/>
      <c r="G4" s="155"/>
      <c r="H4" s="155"/>
    </row>
    <row r="5" spans="1:9" ht="15.75" x14ac:dyDescent="0.25">
      <c r="A5" s="89">
        <v>1</v>
      </c>
      <c r="B5" s="86" t="s">
        <v>237</v>
      </c>
      <c r="C5" s="151" t="s">
        <v>238</v>
      </c>
      <c r="D5" s="152"/>
      <c r="E5" s="86" t="s">
        <v>249</v>
      </c>
      <c r="F5" s="105" t="s">
        <v>255</v>
      </c>
      <c r="G5" s="105" t="s">
        <v>256</v>
      </c>
      <c r="H5" s="86" t="s">
        <v>113</v>
      </c>
    </row>
    <row r="6" spans="1:9" ht="15.75" x14ac:dyDescent="0.25">
      <c r="A6" s="99">
        <f>IF(ISBLANK(B6),"",A5+1)</f>
        <v>2</v>
      </c>
      <c r="B6" s="86" t="s">
        <v>239</v>
      </c>
      <c r="C6" s="151" t="s">
        <v>240</v>
      </c>
      <c r="D6" s="152"/>
      <c r="E6" s="86" t="s">
        <v>250</v>
      </c>
      <c r="F6" s="105" t="s">
        <v>257</v>
      </c>
      <c r="G6" s="105" t="s">
        <v>258</v>
      </c>
      <c r="H6" s="86" t="s">
        <v>113</v>
      </c>
    </row>
    <row r="7" spans="1:9" ht="15.75" x14ac:dyDescent="0.25">
      <c r="A7" s="99">
        <f t="shared" ref="A7:A10" si="0">IF(ISBLANK(B7),"",A6+1)</f>
        <v>3</v>
      </c>
      <c r="B7" s="86" t="s">
        <v>241</v>
      </c>
      <c r="C7" s="151" t="s">
        <v>242</v>
      </c>
      <c r="D7" s="152"/>
      <c r="E7" s="86" t="s">
        <v>251</v>
      </c>
      <c r="F7" s="105" t="s">
        <v>255</v>
      </c>
      <c r="G7" s="105" t="s">
        <v>258</v>
      </c>
      <c r="H7" s="86" t="s">
        <v>111</v>
      </c>
    </row>
    <row r="8" spans="1:9" ht="15.75" x14ac:dyDescent="0.25">
      <c r="A8" s="99">
        <f t="shared" si="0"/>
        <v>4</v>
      </c>
      <c r="B8" s="86" t="s">
        <v>243</v>
      </c>
      <c r="C8" s="151" t="s">
        <v>244</v>
      </c>
      <c r="D8" s="152"/>
      <c r="E8" s="86" t="s">
        <v>252</v>
      </c>
      <c r="F8" s="105" t="s">
        <v>169</v>
      </c>
      <c r="G8" s="105" t="s">
        <v>259</v>
      </c>
      <c r="H8" s="86" t="s">
        <v>113</v>
      </c>
    </row>
    <row r="9" spans="1:9" ht="15.75" x14ac:dyDescent="0.25">
      <c r="A9" s="99">
        <f t="shared" si="0"/>
        <v>5</v>
      </c>
      <c r="B9" s="86" t="s">
        <v>245</v>
      </c>
      <c r="C9" s="151" t="s">
        <v>246</v>
      </c>
      <c r="D9" s="152"/>
      <c r="E9" s="86" t="s">
        <v>253</v>
      </c>
      <c r="F9" s="105" t="s">
        <v>260</v>
      </c>
      <c r="G9" s="105" t="s">
        <v>261</v>
      </c>
      <c r="H9" s="86" t="s">
        <v>111</v>
      </c>
    </row>
    <row r="10" spans="1:9" ht="15.75" x14ac:dyDescent="0.25">
      <c r="A10" s="99">
        <f t="shared" si="0"/>
        <v>6</v>
      </c>
      <c r="B10" s="86" t="s">
        <v>247</v>
      </c>
      <c r="C10" s="151" t="s">
        <v>248</v>
      </c>
      <c r="D10" s="152"/>
      <c r="E10" s="86" t="s">
        <v>254</v>
      </c>
      <c r="F10" s="105" t="s">
        <v>262</v>
      </c>
      <c r="G10" s="105" t="s">
        <v>258</v>
      </c>
      <c r="H10" s="86" t="s">
        <v>113</v>
      </c>
    </row>
    <row r="11" spans="1:9" ht="15.75" x14ac:dyDescent="0.25">
      <c r="A11" s="89"/>
      <c r="B11" s="86"/>
      <c r="C11" s="151"/>
      <c r="D11" s="152"/>
      <c r="E11" s="86"/>
      <c r="F11" s="86"/>
      <c r="G11" s="86"/>
      <c r="H11" s="86"/>
    </row>
    <row r="12" spans="1:9" ht="15.75" x14ac:dyDescent="0.25">
      <c r="A12" s="65"/>
      <c r="B12" s="86"/>
      <c r="C12" s="151"/>
      <c r="D12" s="152"/>
      <c r="E12" s="86"/>
      <c r="F12" s="86"/>
      <c r="G12" s="86"/>
      <c r="H12" s="86"/>
    </row>
    <row r="13" spans="1:9" ht="15.75" x14ac:dyDescent="0.25">
      <c r="A13" s="65"/>
      <c r="B13" s="86"/>
      <c r="C13" s="151"/>
      <c r="D13" s="152"/>
      <c r="E13" s="86"/>
      <c r="F13" s="86"/>
      <c r="G13" s="86"/>
      <c r="H13" s="86"/>
    </row>
    <row r="14" spans="1:9" ht="15.75" x14ac:dyDescent="0.25">
      <c r="A14" s="65"/>
      <c r="B14" s="86"/>
      <c r="C14" s="151"/>
      <c r="D14" s="152"/>
      <c r="E14" s="86"/>
      <c r="F14" s="86"/>
      <c r="G14" s="86"/>
      <c r="H14" s="86"/>
    </row>
    <row r="15" spans="1:9" ht="15.75" x14ac:dyDescent="0.25">
      <c r="A15" s="65"/>
      <c r="B15" s="86"/>
      <c r="C15" s="151"/>
      <c r="D15" s="152"/>
      <c r="E15" s="86"/>
      <c r="F15" s="86"/>
      <c r="G15" s="86"/>
      <c r="H15" s="86"/>
    </row>
    <row r="16" spans="1:9" ht="15.75" x14ac:dyDescent="0.25">
      <c r="A16" s="65"/>
      <c r="B16" s="86"/>
      <c r="C16" s="151"/>
      <c r="D16" s="152"/>
      <c r="E16" s="86"/>
      <c r="F16" s="86"/>
      <c r="G16" s="86"/>
      <c r="H16" s="86"/>
    </row>
    <row r="17" spans="1:8" ht="15.75" x14ac:dyDescent="0.25">
      <c r="A17" s="65"/>
      <c r="B17" s="64"/>
      <c r="C17" s="151"/>
      <c r="D17" s="152"/>
      <c r="E17" s="86"/>
      <c r="F17" s="86"/>
      <c r="G17" s="86"/>
      <c r="H17" s="86"/>
    </row>
    <row r="18" spans="1:8" ht="15.75" x14ac:dyDescent="0.25">
      <c r="A18" s="65"/>
      <c r="B18" s="64"/>
      <c r="C18" s="151"/>
      <c r="D18" s="152"/>
      <c r="E18" s="86"/>
      <c r="F18" s="86"/>
      <c r="G18" s="86"/>
      <c r="H18" s="86"/>
    </row>
    <row r="19" spans="1:8" ht="15.75" x14ac:dyDescent="0.25">
      <c r="A19" s="65"/>
      <c r="B19" s="64"/>
      <c r="C19" s="151"/>
      <c r="D19" s="152"/>
      <c r="E19" s="86"/>
      <c r="F19" s="86"/>
      <c r="G19" s="86"/>
      <c r="H19" s="86"/>
    </row>
    <row r="20" spans="1:8" ht="15.75" x14ac:dyDescent="0.25">
      <c r="A20" s="65"/>
      <c r="B20" s="64"/>
      <c r="C20" s="151"/>
      <c r="D20" s="152"/>
      <c r="E20" s="86"/>
      <c r="F20" s="86"/>
      <c r="G20" s="86"/>
      <c r="H20" s="86"/>
    </row>
  </sheetData>
  <mergeCells count="19">
    <mergeCell ref="C4:D4"/>
    <mergeCell ref="E4:H4"/>
    <mergeCell ref="A2:H2"/>
    <mergeCell ref="C5:D5"/>
    <mergeCell ref="C6:D6"/>
    <mergeCell ref="C7:D7"/>
    <mergeCell ref="C8:D8"/>
    <mergeCell ref="C9:D9"/>
    <mergeCell ref="C10:D10"/>
    <mergeCell ref="C11:D11"/>
    <mergeCell ref="C17:D17"/>
    <mergeCell ref="C18:D18"/>
    <mergeCell ref="C19:D19"/>
    <mergeCell ref="C20:D20"/>
    <mergeCell ref="C12:D12"/>
    <mergeCell ref="C13:D13"/>
    <mergeCell ref="C14:D14"/>
    <mergeCell ref="C15:D15"/>
    <mergeCell ref="C16:D16"/>
  </mergeCells>
  <phoneticPr fontId="30" type="noConversion"/>
  <dataValidations count="5">
    <dataValidation type="list" allowBlank="1" showInputMessage="1" showErrorMessage="1" sqref="H11:H16" xr:uid="{00000000-0002-0000-0500-000000000000}">
      <formula1>пол</formula1>
    </dataValidation>
    <dataValidation type="list" allowBlank="1" showInputMessage="1" showErrorMessage="1" sqref="F14:F16" xr:uid="{00000000-0002-0000-0500-000001000000}">
      <formula1>INDIRECT($F$3)</formula1>
    </dataValidation>
    <dataValidation type="list" allowBlank="1" showInputMessage="1" showErrorMessage="1" sqref="F11" xr:uid="{00000000-0002-0000-0500-000002000000}">
      <formula1>INDIRECT($F$4)</formula1>
    </dataValidation>
    <dataValidation type="list" allowBlank="1" showInputMessage="1" showErrorMessage="1" sqref="F12:F13" xr:uid="{00000000-0002-0000-0500-000003000000}">
      <formula1>INDIRECT($F$2)</formula1>
    </dataValidation>
    <dataValidation type="list" allowBlank="1" showInputMessage="1" showErrorMessage="1" sqref="C11:C16" xr:uid="{00000000-0002-0000-0500-000004000000}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E45"/>
  <sheetViews>
    <sheetView topLeftCell="A25" zoomScaleNormal="100" workbookViewId="0">
      <selection activeCell="AA31" sqref="AA31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64" t="s">
        <v>61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</row>
    <row r="2" spans="1:24" ht="15" customHeight="1" x14ac:dyDescent="0.25">
      <c r="A2" s="165" t="s">
        <v>62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</row>
    <row r="3" spans="1:24" ht="15.75" x14ac:dyDescent="0.25">
      <c r="A3" s="164" t="s">
        <v>63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</row>
    <row r="4" spans="1:24" ht="15.75" x14ac:dyDescent="0.25">
      <c r="A4" s="166" t="str">
        <f>'Акт коты PCHCh'!A4:X4</f>
        <v>20 вересня 2020року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</row>
    <row r="5" spans="1:24" ht="15.75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spans="1:24" ht="15.75" x14ac:dyDescent="0.25">
      <c r="A6" s="35"/>
      <c r="B6" s="35"/>
      <c r="C6" s="167" t="s">
        <v>64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</row>
    <row r="7" spans="1:24" ht="15.75" x14ac:dyDescent="0.25">
      <c r="A7" s="36" t="s">
        <v>127</v>
      </c>
      <c r="B7" s="35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ht="15.75" x14ac:dyDescent="0.25">
      <c r="A8" s="36" t="s">
        <v>128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pans="1:24" ht="15.75" x14ac:dyDescent="0.25">
      <c r="A9" s="1" t="s">
        <v>67</v>
      </c>
      <c r="B9" s="1"/>
      <c r="C9" s="1"/>
      <c r="D9" s="1"/>
      <c r="E9" s="1"/>
      <c r="F9" s="1"/>
      <c r="G9" s="159" t="str">
        <f>'Списки собак R'!B5</f>
        <v>Архипов Д.Ю.</v>
      </c>
      <c r="H9" s="159"/>
      <c r="I9" s="159"/>
      <c r="J9" s="159"/>
      <c r="K9" s="159"/>
      <c r="L9" s="159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pans="1:24" ht="15.75" x14ac:dyDescent="0.25">
      <c r="A10" s="35" t="s">
        <v>129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 t="str">
        <f>'Акт коты PCHCh'!L10</f>
        <v xml:space="preserve"> 21.08.2020 по 20.09.2020 року 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pans="1:24" ht="15.75" x14ac:dyDescent="0.25">
      <c r="A11" s="35" t="s">
        <v>130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pans="1:24" ht="15.75" x14ac:dyDescent="0.25">
      <c r="A12" s="163" t="s">
        <v>71</v>
      </c>
      <c r="B12" s="163"/>
      <c r="C12" s="163"/>
      <c r="D12" s="163"/>
      <c r="E12" s="38">
        <f>MAX('Списки собак R'!A5:A43)</f>
        <v>12</v>
      </c>
      <c r="F12" s="35" t="s">
        <v>72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pans="1:24" ht="15.75" x14ac:dyDescent="0.25">
      <c r="A13" s="35" t="s">
        <v>73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N13" s="35"/>
      <c r="O13" s="35" t="s">
        <v>74</v>
      </c>
      <c r="P13" s="35"/>
      <c r="Q13" s="35"/>
      <c r="R13" s="35"/>
      <c r="S13" s="35"/>
      <c r="T13" s="35"/>
      <c r="U13" s="35"/>
      <c r="V13" s="35"/>
      <c r="W13" s="35"/>
      <c r="X13" s="35"/>
    </row>
    <row r="14" spans="1:24" ht="15.75" x14ac:dyDescent="0.25">
      <c r="A14" s="35" t="s">
        <v>75</v>
      </c>
      <c r="B14" s="35"/>
      <c r="C14" s="35"/>
      <c r="D14" s="35"/>
      <c r="E14" s="35"/>
      <c r="F14" s="35"/>
      <c r="G14" s="35"/>
      <c r="H14" s="35"/>
      <c r="I14" s="35"/>
      <c r="J14" s="35"/>
      <c r="K14" s="39"/>
      <c r="L14" s="39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pans="1:24" ht="15.75" x14ac:dyDescent="0.25">
      <c r="A15" s="1" t="s">
        <v>335</v>
      </c>
      <c r="B15" s="10"/>
      <c r="C15" s="1"/>
      <c r="D15" s="1"/>
      <c r="E15" s="1"/>
      <c r="F15" s="1"/>
      <c r="G15" s="17"/>
      <c r="H15" s="17"/>
      <c r="I15" s="17"/>
      <c r="J15" s="17"/>
      <c r="K15" s="17"/>
      <c r="L15" s="17"/>
      <c r="M15" s="17"/>
      <c r="N15" s="143" t="s">
        <v>217</v>
      </c>
      <c r="O15" s="143"/>
      <c r="P15" s="143"/>
      <c r="Q15" s="19"/>
      <c r="S15" s="61"/>
      <c r="T15" s="35"/>
      <c r="U15" s="35"/>
      <c r="V15" s="35"/>
      <c r="W15" s="35"/>
      <c r="X15" s="35"/>
    </row>
    <row r="16" spans="1:24" ht="15.75" x14ac:dyDescent="0.25">
      <c r="A16" s="1"/>
      <c r="B16" s="1" t="s">
        <v>125</v>
      </c>
      <c r="C16" s="1"/>
      <c r="D16" s="1"/>
      <c r="E16" s="1"/>
      <c r="F16" s="143" t="s">
        <v>193</v>
      </c>
      <c r="G16" s="143"/>
      <c r="H16" s="143"/>
      <c r="I16" s="143"/>
      <c r="J16" s="17"/>
      <c r="K16" s="1" t="s">
        <v>77</v>
      </c>
      <c r="L16" s="1"/>
      <c r="M16" s="1"/>
      <c r="N16" s="1"/>
      <c r="O16" s="1"/>
      <c r="P16" s="17"/>
      <c r="Q16" s="17"/>
      <c r="R16" s="29">
        <v>2</v>
      </c>
      <c r="S16" s="30" t="s">
        <v>78</v>
      </c>
      <c r="T16" s="35"/>
      <c r="U16" s="35"/>
      <c r="V16" s="35"/>
      <c r="W16" s="35"/>
      <c r="X16" s="35"/>
    </row>
    <row r="17" spans="1:31" ht="15.75" x14ac:dyDescent="0.25">
      <c r="A17" s="1"/>
      <c r="B17" s="1"/>
      <c r="C17" s="1"/>
      <c r="D17" s="1"/>
      <c r="E17" s="1"/>
      <c r="F17" s="100"/>
      <c r="G17" s="100"/>
      <c r="H17" s="100"/>
      <c r="I17" s="100"/>
      <c r="J17" s="17"/>
      <c r="K17" s="1"/>
      <c r="L17" s="1"/>
      <c r="M17" s="1"/>
      <c r="N17" s="1"/>
      <c r="O17" s="1"/>
      <c r="P17" s="17"/>
      <c r="Q17" s="17"/>
      <c r="R17" s="29"/>
      <c r="S17" s="30"/>
      <c r="T17" s="35"/>
      <c r="U17" s="35"/>
      <c r="V17" s="35"/>
      <c r="W17" s="35"/>
      <c r="X17" s="35"/>
    </row>
    <row r="18" spans="1:31" ht="15.75" x14ac:dyDescent="0.25">
      <c r="A18" s="1" t="s">
        <v>216</v>
      </c>
      <c r="B18" s="10"/>
      <c r="C18" s="1"/>
      <c r="D18" s="1"/>
      <c r="E18" s="1"/>
      <c r="F18" s="1"/>
      <c r="G18" s="17"/>
      <c r="H18" s="17"/>
      <c r="I18" s="17"/>
      <c r="J18" s="17"/>
      <c r="K18" s="17"/>
      <c r="L18" s="17"/>
      <c r="M18" s="17"/>
      <c r="N18" s="143" t="s">
        <v>217</v>
      </c>
      <c r="O18" s="143"/>
      <c r="P18" s="143"/>
      <c r="Q18" s="19"/>
      <c r="S18" s="100"/>
      <c r="T18" s="35"/>
      <c r="U18" s="35"/>
      <c r="V18" s="35"/>
      <c r="W18" s="35"/>
      <c r="X18" s="35"/>
    </row>
    <row r="19" spans="1:31" ht="15.75" x14ac:dyDescent="0.25">
      <c r="A19" s="1"/>
      <c r="B19" s="1" t="s">
        <v>125</v>
      </c>
      <c r="C19" s="1"/>
      <c r="D19" s="1"/>
      <c r="E19" s="1"/>
      <c r="F19" s="143" t="s">
        <v>193</v>
      </c>
      <c r="G19" s="143"/>
      <c r="H19" s="143"/>
      <c r="I19" s="143"/>
      <c r="J19" s="17"/>
      <c r="K19" s="1" t="s">
        <v>77</v>
      </c>
      <c r="L19" s="1"/>
      <c r="M19" s="1"/>
      <c r="N19" s="1"/>
      <c r="O19" s="1"/>
      <c r="P19" s="17"/>
      <c r="Q19" s="17"/>
      <c r="R19" s="29">
        <v>2</v>
      </c>
      <c r="S19" s="30" t="s">
        <v>78</v>
      </c>
      <c r="T19" s="35"/>
      <c r="U19" s="35"/>
      <c r="V19" s="35"/>
      <c r="W19" s="35"/>
      <c r="X19" s="35"/>
    </row>
    <row r="20" spans="1:31" ht="15.75" x14ac:dyDescent="0.25">
      <c r="A20" s="1"/>
      <c r="B20" s="1"/>
      <c r="C20" s="1"/>
      <c r="D20" s="1"/>
      <c r="E20" s="1"/>
      <c r="F20" s="100"/>
      <c r="G20" s="100"/>
      <c r="H20" s="100"/>
      <c r="I20" s="100"/>
      <c r="J20" s="17"/>
      <c r="K20" s="1"/>
      <c r="L20" s="1"/>
      <c r="M20" s="1"/>
      <c r="N20" s="1"/>
      <c r="O20" s="1"/>
      <c r="P20" s="17"/>
      <c r="Q20" s="17"/>
      <c r="R20" s="29"/>
      <c r="S20" s="30"/>
      <c r="T20" s="35"/>
      <c r="U20" s="35"/>
      <c r="V20" s="35"/>
      <c r="W20" s="35"/>
      <c r="X20" s="35"/>
    </row>
    <row r="21" spans="1:31" ht="15.75" x14ac:dyDescent="0.25">
      <c r="A21" s="35" t="s">
        <v>332</v>
      </c>
      <c r="B21" s="36"/>
      <c r="C21" s="35"/>
      <c r="D21" s="35"/>
      <c r="E21" s="35"/>
      <c r="F21" s="35"/>
      <c r="G21" s="40"/>
      <c r="H21" s="40"/>
      <c r="I21" s="40"/>
      <c r="J21" s="40"/>
      <c r="K21" s="40"/>
      <c r="L21" s="40"/>
      <c r="N21" s="42"/>
      <c r="O21" s="161" t="s">
        <v>330</v>
      </c>
      <c r="P21" s="161"/>
      <c r="Q21" s="161"/>
      <c r="R21" s="43"/>
      <c r="S21" s="43"/>
      <c r="T21" s="35"/>
      <c r="U21" s="35"/>
      <c r="V21" s="35"/>
      <c r="W21" s="35"/>
      <c r="X21" s="35"/>
    </row>
    <row r="22" spans="1:31" ht="15.75" x14ac:dyDescent="0.25">
      <c r="A22" s="35"/>
      <c r="B22" s="35" t="s">
        <v>125</v>
      </c>
      <c r="C22" s="35"/>
      <c r="D22" s="35"/>
      <c r="E22" s="35"/>
      <c r="F22" s="162" t="s">
        <v>331</v>
      </c>
      <c r="G22" s="162"/>
      <c r="H22" s="162"/>
      <c r="I22" s="162"/>
      <c r="J22" s="40"/>
      <c r="K22" s="35" t="s">
        <v>77</v>
      </c>
      <c r="L22" s="35"/>
      <c r="M22" s="35"/>
      <c r="N22" s="35"/>
      <c r="O22" s="35"/>
      <c r="P22" s="40"/>
      <c r="Q22" s="40"/>
      <c r="R22" s="94">
        <v>6</v>
      </c>
      <c r="S22" s="41" t="s">
        <v>78</v>
      </c>
      <c r="T22" s="35"/>
      <c r="U22" s="35"/>
      <c r="V22" s="35"/>
      <c r="W22" s="35"/>
      <c r="X22" s="35"/>
    </row>
    <row r="23" spans="1:31" ht="15.75" x14ac:dyDescent="0.25">
      <c r="A23" s="1"/>
      <c r="B23" s="1"/>
      <c r="C23" s="1"/>
      <c r="D23" s="1"/>
      <c r="E23" s="1"/>
      <c r="F23" s="100"/>
      <c r="G23" s="100"/>
      <c r="H23" s="100"/>
      <c r="I23" s="100"/>
      <c r="J23" s="17"/>
      <c r="K23" s="1"/>
      <c r="L23" s="1"/>
      <c r="M23" s="1"/>
      <c r="N23" s="1"/>
      <c r="O23" s="1"/>
      <c r="P23" s="17"/>
      <c r="Q23" s="17"/>
      <c r="R23" s="29"/>
      <c r="S23" s="30"/>
      <c r="T23" s="35"/>
      <c r="U23" s="35"/>
      <c r="V23" s="35"/>
      <c r="W23" s="35"/>
      <c r="X23" s="35"/>
    </row>
    <row r="24" spans="1:31" ht="15.75" x14ac:dyDescent="0.25">
      <c r="A24" s="35" t="s">
        <v>333</v>
      </c>
      <c r="B24" s="36"/>
      <c r="C24" s="35"/>
      <c r="D24" s="35"/>
      <c r="E24" s="35"/>
      <c r="F24" s="35"/>
      <c r="G24" s="40"/>
      <c r="H24" s="40"/>
      <c r="I24" s="40"/>
      <c r="J24" s="40"/>
      <c r="K24" s="40"/>
      <c r="L24" s="40"/>
      <c r="N24" s="42"/>
      <c r="O24" s="161" t="s">
        <v>214</v>
      </c>
      <c r="P24" s="161"/>
      <c r="Q24" s="161"/>
      <c r="R24" s="43"/>
      <c r="S24" s="43"/>
      <c r="T24" s="150"/>
      <c r="U24" s="150"/>
      <c r="V24" s="150"/>
      <c r="W24" s="35"/>
      <c r="X24" s="35"/>
    </row>
    <row r="25" spans="1:31" ht="15.75" x14ac:dyDescent="0.25">
      <c r="A25" s="35"/>
      <c r="B25" s="35" t="s">
        <v>125</v>
      </c>
      <c r="C25" s="35"/>
      <c r="D25" s="35"/>
      <c r="E25" s="35"/>
      <c r="F25" s="162" t="s">
        <v>334</v>
      </c>
      <c r="G25" s="162"/>
      <c r="H25" s="162"/>
      <c r="I25" s="162"/>
      <c r="J25" s="40"/>
      <c r="K25" s="35" t="s">
        <v>77</v>
      </c>
      <c r="L25" s="35"/>
      <c r="M25" s="35"/>
      <c r="N25" s="35"/>
      <c r="O25" s="35"/>
      <c r="P25" s="40"/>
      <c r="Q25" s="40"/>
      <c r="R25" s="104">
        <v>2</v>
      </c>
      <c r="S25" s="41" t="s">
        <v>78</v>
      </c>
      <c r="T25" s="1"/>
      <c r="U25" s="1"/>
      <c r="V25" s="1"/>
      <c r="W25" s="35"/>
      <c r="X25" s="35"/>
    </row>
    <row r="26" spans="1:31" ht="15.75" x14ac:dyDescent="0.25">
      <c r="A26" s="1"/>
      <c r="B26" s="1"/>
      <c r="C26" s="1"/>
      <c r="D26" s="1"/>
      <c r="E26" s="1"/>
      <c r="F26" s="92"/>
      <c r="G26" s="92"/>
      <c r="H26" s="92"/>
      <c r="I26" s="92"/>
      <c r="J26" s="17"/>
      <c r="K26" s="1"/>
      <c r="L26" s="1"/>
      <c r="M26" s="1"/>
      <c r="N26" s="1"/>
      <c r="O26" s="1"/>
      <c r="P26" s="17"/>
      <c r="Q26" s="17"/>
      <c r="R26" s="29"/>
      <c r="S26" s="30"/>
      <c r="T26" s="35"/>
      <c r="U26" s="35"/>
      <c r="V26" s="35"/>
      <c r="W26" s="35"/>
      <c r="X26" s="35"/>
    </row>
    <row r="27" spans="1:31" ht="15.75" x14ac:dyDescent="0.25">
      <c r="A27" s="35" t="s">
        <v>80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Z27" s="44"/>
      <c r="AA27" s="44"/>
      <c r="AB27" s="44"/>
      <c r="AC27" s="44"/>
      <c r="AD27" s="44"/>
      <c r="AE27" s="44"/>
    </row>
    <row r="29" spans="1:31" ht="15.75" x14ac:dyDescent="0.25">
      <c r="A29" s="35" t="s">
        <v>81</v>
      </c>
      <c r="B29" s="35"/>
      <c r="C29" s="35"/>
      <c r="D29" s="35"/>
      <c r="E29" s="157">
        <f>E12</f>
        <v>12</v>
      </c>
      <c r="F29" s="157"/>
      <c r="G29" s="35" t="s">
        <v>82</v>
      </c>
      <c r="I29" s="35"/>
      <c r="J29" s="35"/>
      <c r="K29" s="35"/>
      <c r="L29" s="35"/>
      <c r="M29" s="35"/>
      <c r="N29" s="35"/>
      <c r="O29" s="35"/>
      <c r="P29" s="160">
        <f>E29</f>
        <v>12</v>
      </c>
      <c r="Q29" s="160"/>
      <c r="R29" s="35" t="s">
        <v>83</v>
      </c>
      <c r="V29" s="35"/>
      <c r="W29" s="35"/>
      <c r="X29" s="35"/>
    </row>
    <row r="30" spans="1:31" ht="15.75" x14ac:dyDescent="0.25">
      <c r="A30" s="35"/>
      <c r="B30" s="35" t="s">
        <v>84</v>
      </c>
      <c r="C30" s="35"/>
      <c r="D30" s="35"/>
      <c r="E30" s="35"/>
      <c r="F30" s="35"/>
      <c r="G30" s="35"/>
      <c r="H30" s="157">
        <f>E29*0.5</f>
        <v>6</v>
      </c>
      <c r="I30" s="157"/>
      <c r="J30" s="35" t="s">
        <v>85</v>
      </c>
      <c r="K30" s="35"/>
      <c r="L30" s="35"/>
      <c r="M30" s="157">
        <f>E29*0.5</f>
        <v>6</v>
      </c>
      <c r="N30" s="157"/>
      <c r="O30" s="35" t="s">
        <v>86</v>
      </c>
      <c r="R30" s="35"/>
      <c r="S30" s="35"/>
      <c r="T30" s="35"/>
      <c r="U30" s="35"/>
      <c r="V30" s="35"/>
      <c r="W30" s="35"/>
      <c r="X30" s="35"/>
    </row>
    <row r="31" spans="1:31" ht="15.75" x14ac:dyDescent="0.25">
      <c r="A31" s="35"/>
      <c r="B31" s="35" t="s">
        <v>87</v>
      </c>
      <c r="C31" s="35"/>
      <c r="D31" s="35"/>
      <c r="E31" s="35"/>
      <c r="F31" s="157">
        <f>E29</f>
        <v>12</v>
      </c>
      <c r="G31" s="157"/>
      <c r="H31" s="35" t="s">
        <v>88</v>
      </c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 spans="1:31" ht="15.75" x14ac:dyDescent="0.25">
      <c r="A32" s="35" t="s">
        <v>89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spans="1:24" ht="15.75" x14ac:dyDescent="0.25">
      <c r="A33" s="35"/>
      <c r="B33" s="35"/>
      <c r="C33" s="35" t="s">
        <v>90</v>
      </c>
      <c r="D33" s="35"/>
      <c r="E33" s="35"/>
      <c r="F33" s="35"/>
      <c r="G33" s="35"/>
      <c r="H33" s="35"/>
      <c r="I33" s="35"/>
      <c r="J33" s="157">
        <f>E29</f>
        <v>12</v>
      </c>
      <c r="K33" s="157"/>
      <c r="L33" s="35" t="s">
        <v>91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spans="1:24" ht="15.75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45"/>
      <c r="M34" s="4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spans="1:24" ht="15.75" x14ac:dyDescent="0.25">
      <c r="A35" s="35" t="s">
        <v>92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24" ht="15.75" x14ac:dyDescent="0.25">
      <c r="A36" s="46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  <row r="37" spans="1:24" ht="15.75" x14ac:dyDescent="0.25">
      <c r="A37" s="23" t="s">
        <v>94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</row>
    <row r="38" spans="1:24" ht="15.75" x14ac:dyDescent="0.25">
      <c r="A38" s="23"/>
      <c r="B38" s="23" t="s">
        <v>95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</row>
    <row r="39" spans="1:24" ht="15.75" x14ac:dyDescent="0.25">
      <c r="A39" s="23"/>
      <c r="B39" s="35" t="s">
        <v>96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46" t="s">
        <v>97</v>
      </c>
      <c r="N39" s="35"/>
      <c r="O39" s="35"/>
      <c r="P39" s="35"/>
      <c r="Q39" s="35"/>
      <c r="R39" s="35"/>
      <c r="S39" s="158" t="s">
        <v>98</v>
      </c>
      <c r="T39" s="158"/>
      <c r="U39" s="158"/>
      <c r="V39" s="158"/>
      <c r="W39" s="158"/>
      <c r="X39" s="35"/>
    </row>
    <row r="40" spans="1:24" ht="15.75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 spans="1:24" ht="15.75" x14ac:dyDescent="0.25">
      <c r="A41" s="35"/>
      <c r="B41" s="35" t="s">
        <v>99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</row>
    <row r="42" spans="1:24" ht="15.75" x14ac:dyDescent="0.25">
      <c r="A42" s="35"/>
      <c r="B42" s="24" t="s">
        <v>100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46" t="s">
        <v>101</v>
      </c>
      <c r="N42" s="35"/>
      <c r="O42" s="35"/>
      <c r="P42" s="35"/>
      <c r="Q42" s="35"/>
      <c r="R42" s="35"/>
      <c r="S42" s="158" t="s">
        <v>98</v>
      </c>
      <c r="T42" s="158"/>
      <c r="U42" s="158"/>
      <c r="V42" s="158"/>
      <c r="W42" s="158"/>
      <c r="X42" s="35"/>
    </row>
    <row r="44" spans="1:24" ht="15.75" x14ac:dyDescent="0.25">
      <c r="B44" s="1" t="s">
        <v>102</v>
      </c>
    </row>
    <row r="45" spans="1:24" ht="15.75" x14ac:dyDescent="0.25">
      <c r="B45" s="24" t="s">
        <v>103</v>
      </c>
      <c r="M45" s="159" t="str">
        <f>G9</f>
        <v>Архипов Д.Ю.</v>
      </c>
      <c r="N45" s="159"/>
      <c r="O45" s="159"/>
      <c r="P45" s="159"/>
      <c r="Q45" s="159"/>
      <c r="R45" s="159"/>
      <c r="S45" s="158" t="s">
        <v>98</v>
      </c>
      <c r="T45" s="158"/>
      <c r="U45" s="158"/>
      <c r="V45" s="158"/>
      <c r="W45" s="158"/>
    </row>
  </sheetData>
  <mergeCells count="26">
    <mergeCell ref="T24:V24"/>
    <mergeCell ref="G9:L9"/>
    <mergeCell ref="A12:D12"/>
    <mergeCell ref="A1:X1"/>
    <mergeCell ref="A2:X2"/>
    <mergeCell ref="A3:X3"/>
    <mergeCell ref="A4:X4"/>
    <mergeCell ref="C6:X6"/>
    <mergeCell ref="E29:F29"/>
    <mergeCell ref="P29:Q29"/>
    <mergeCell ref="H30:I30"/>
    <mergeCell ref="M30:N30"/>
    <mergeCell ref="N15:P15"/>
    <mergeCell ref="F16:I16"/>
    <mergeCell ref="O21:Q21"/>
    <mergeCell ref="F22:I22"/>
    <mergeCell ref="N18:P18"/>
    <mergeCell ref="F19:I19"/>
    <mergeCell ref="O24:Q24"/>
    <mergeCell ref="F25:I25"/>
    <mergeCell ref="F31:G31"/>
    <mergeCell ref="J33:K33"/>
    <mergeCell ref="S39:W39"/>
    <mergeCell ref="S42:W42"/>
    <mergeCell ref="M45:R45"/>
    <mergeCell ref="S45:W4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7"/>
  <sheetViews>
    <sheetView topLeftCell="A3" zoomScaleNormal="100" workbookViewId="0">
      <selection activeCell="C19" sqref="C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2.4257812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56" t="s">
        <v>131</v>
      </c>
      <c r="B2" s="156"/>
      <c r="C2" s="156"/>
      <c r="D2" s="156"/>
      <c r="E2" s="156"/>
      <c r="F2" s="156"/>
      <c r="G2" s="156"/>
      <c r="H2" s="6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87" t="s">
        <v>106</v>
      </c>
      <c r="B4" s="88" t="s">
        <v>107</v>
      </c>
      <c r="C4" s="102" t="s">
        <v>108</v>
      </c>
      <c r="D4" s="155" t="s">
        <v>109</v>
      </c>
      <c r="E4" s="155"/>
      <c r="F4" s="155"/>
      <c r="G4" s="155"/>
    </row>
    <row r="5" spans="1:8" ht="15.75" x14ac:dyDescent="0.25">
      <c r="A5" s="89">
        <v>1</v>
      </c>
      <c r="B5" s="86" t="s">
        <v>279</v>
      </c>
      <c r="C5" s="86" t="s">
        <v>280</v>
      </c>
      <c r="D5" s="86" t="s">
        <v>303</v>
      </c>
      <c r="E5" s="86" t="s">
        <v>314</v>
      </c>
      <c r="F5" s="86" t="s">
        <v>315</v>
      </c>
      <c r="G5" s="86" t="s">
        <v>111</v>
      </c>
    </row>
    <row r="6" spans="1:8" ht="15.75" x14ac:dyDescent="0.25">
      <c r="A6" s="89">
        <f>IF(ISBLANK(B6),"",A5+1)</f>
        <v>2</v>
      </c>
      <c r="B6" s="86" t="s">
        <v>281</v>
      </c>
      <c r="C6" s="86" t="s">
        <v>282</v>
      </c>
      <c r="D6" s="86" t="s">
        <v>304</v>
      </c>
      <c r="E6" s="86" t="s">
        <v>316</v>
      </c>
      <c r="F6" s="86" t="s">
        <v>258</v>
      </c>
      <c r="G6" s="86" t="s">
        <v>113</v>
      </c>
    </row>
    <row r="7" spans="1:8" ht="15.75" x14ac:dyDescent="0.25">
      <c r="A7" s="89">
        <f t="shared" ref="A7:A27" si="0">IF(ISBLANK(B7),"",A6+1)</f>
        <v>3</v>
      </c>
      <c r="B7" s="86" t="s">
        <v>283</v>
      </c>
      <c r="C7" s="86" t="s">
        <v>284</v>
      </c>
      <c r="D7" s="86" t="s">
        <v>305</v>
      </c>
      <c r="E7" s="86" t="s">
        <v>218</v>
      </c>
      <c r="F7" s="86" t="s">
        <v>258</v>
      </c>
      <c r="G7" s="86" t="s">
        <v>113</v>
      </c>
    </row>
    <row r="8" spans="1:8" ht="15.75" x14ac:dyDescent="0.25">
      <c r="A8" s="89">
        <f t="shared" si="0"/>
        <v>4</v>
      </c>
      <c r="B8" s="86" t="s">
        <v>285</v>
      </c>
      <c r="C8" s="86" t="s">
        <v>286</v>
      </c>
      <c r="D8" s="86" t="s">
        <v>306</v>
      </c>
      <c r="E8" s="86" t="s">
        <v>200</v>
      </c>
      <c r="F8" s="86" t="s">
        <v>258</v>
      </c>
      <c r="G8" s="86" t="s">
        <v>111</v>
      </c>
    </row>
    <row r="9" spans="1:8" ht="15.75" x14ac:dyDescent="0.25">
      <c r="A9" s="89">
        <f t="shared" si="0"/>
        <v>5</v>
      </c>
      <c r="B9" s="86" t="s">
        <v>287</v>
      </c>
      <c r="C9" s="86" t="s">
        <v>288</v>
      </c>
      <c r="D9" s="86" t="s">
        <v>307</v>
      </c>
      <c r="E9" s="86" t="s">
        <v>200</v>
      </c>
      <c r="F9" s="86" t="s">
        <v>271</v>
      </c>
      <c r="G9" s="86" t="s">
        <v>113</v>
      </c>
    </row>
    <row r="10" spans="1:8" ht="15.75" x14ac:dyDescent="0.25">
      <c r="A10" s="89">
        <f t="shared" si="0"/>
        <v>6</v>
      </c>
      <c r="B10" s="86" t="s">
        <v>289</v>
      </c>
      <c r="C10" s="86" t="s">
        <v>290</v>
      </c>
      <c r="D10" s="86" t="s">
        <v>308</v>
      </c>
      <c r="E10" s="86" t="s">
        <v>317</v>
      </c>
      <c r="F10" s="86" t="s">
        <v>318</v>
      </c>
      <c r="G10" s="86" t="s">
        <v>111</v>
      </c>
    </row>
    <row r="11" spans="1:8" ht="15.75" x14ac:dyDescent="0.25">
      <c r="A11" s="89">
        <f>IF(ISBLANK(B11),"",A10+1)</f>
        <v>7</v>
      </c>
      <c r="B11" s="86" t="s">
        <v>291</v>
      </c>
      <c r="C11" s="86" t="s">
        <v>292</v>
      </c>
      <c r="D11" s="86" t="s">
        <v>309</v>
      </c>
      <c r="E11" s="86" t="s">
        <v>316</v>
      </c>
      <c r="F11" s="86" t="s">
        <v>315</v>
      </c>
      <c r="G11" s="86" t="s">
        <v>113</v>
      </c>
    </row>
    <row r="12" spans="1:8" ht="15.75" x14ac:dyDescent="0.25">
      <c r="A12" s="89">
        <f t="shared" si="0"/>
        <v>8</v>
      </c>
      <c r="B12" s="86" t="s">
        <v>293</v>
      </c>
      <c r="C12" s="86" t="s">
        <v>294</v>
      </c>
      <c r="D12" s="86" t="s">
        <v>305</v>
      </c>
      <c r="E12" s="86" t="s">
        <v>316</v>
      </c>
      <c r="F12" s="86" t="s">
        <v>319</v>
      </c>
      <c r="G12" s="86" t="s">
        <v>113</v>
      </c>
    </row>
    <row r="13" spans="1:8" ht="15.75" x14ac:dyDescent="0.25">
      <c r="A13" s="89">
        <f t="shared" si="0"/>
        <v>9</v>
      </c>
      <c r="B13" s="86" t="s">
        <v>295</v>
      </c>
      <c r="C13" s="86" t="s">
        <v>296</v>
      </c>
      <c r="D13" s="86" t="s">
        <v>310</v>
      </c>
      <c r="E13" s="86" t="s">
        <v>320</v>
      </c>
      <c r="F13" s="86" t="s">
        <v>321</v>
      </c>
      <c r="G13" s="86" t="s">
        <v>111</v>
      </c>
    </row>
    <row r="14" spans="1:8" ht="15.75" x14ac:dyDescent="0.25">
      <c r="A14" s="89">
        <f t="shared" si="0"/>
        <v>10</v>
      </c>
      <c r="B14" s="86" t="s">
        <v>297</v>
      </c>
      <c r="C14" s="86" t="s">
        <v>298</v>
      </c>
      <c r="D14" s="86" t="s">
        <v>311</v>
      </c>
      <c r="E14" s="86" t="s">
        <v>316</v>
      </c>
      <c r="F14" s="86" t="s">
        <v>321</v>
      </c>
      <c r="G14" s="86" t="s">
        <v>113</v>
      </c>
    </row>
    <row r="15" spans="1:8" ht="15.75" x14ac:dyDescent="0.25">
      <c r="A15" s="89">
        <f t="shared" si="0"/>
        <v>11</v>
      </c>
      <c r="B15" s="86" t="s">
        <v>299</v>
      </c>
      <c r="C15" s="86" t="s">
        <v>300</v>
      </c>
      <c r="D15" s="86" t="s">
        <v>312</v>
      </c>
      <c r="E15" s="86" t="s">
        <v>316</v>
      </c>
      <c r="F15" s="86" t="s">
        <v>261</v>
      </c>
      <c r="G15" s="86" t="s">
        <v>113</v>
      </c>
    </row>
    <row r="16" spans="1:8" ht="15.75" x14ac:dyDescent="0.25">
      <c r="A16" s="89">
        <f t="shared" si="0"/>
        <v>12</v>
      </c>
      <c r="B16" s="86" t="s">
        <v>301</v>
      </c>
      <c r="C16" s="86" t="s">
        <v>302</v>
      </c>
      <c r="D16" s="86" t="s">
        <v>313</v>
      </c>
      <c r="E16" s="86" t="s">
        <v>322</v>
      </c>
      <c r="F16" s="86" t="s">
        <v>318</v>
      </c>
      <c r="G16" s="86" t="s">
        <v>111</v>
      </c>
    </row>
    <row r="17" spans="1:7" ht="15.75" x14ac:dyDescent="0.25">
      <c r="A17" s="99" t="str">
        <f t="shared" si="0"/>
        <v/>
      </c>
      <c r="B17" s="86"/>
      <c r="C17" s="86"/>
      <c r="D17" s="86"/>
      <c r="E17" s="86"/>
      <c r="F17" s="86"/>
      <c r="G17" s="97"/>
    </row>
    <row r="18" spans="1:7" ht="15.75" x14ac:dyDescent="0.25">
      <c r="A18" s="99" t="str">
        <f t="shared" si="0"/>
        <v/>
      </c>
      <c r="B18" s="86"/>
      <c r="C18" s="86"/>
      <c r="D18" s="86"/>
      <c r="E18" s="86"/>
      <c r="F18" s="86"/>
      <c r="G18" s="97"/>
    </row>
    <row r="19" spans="1:7" ht="15.75" x14ac:dyDescent="0.25">
      <c r="A19" s="99" t="str">
        <f t="shared" si="0"/>
        <v/>
      </c>
      <c r="B19" s="86"/>
      <c r="C19" s="86"/>
      <c r="D19" s="86"/>
      <c r="E19" s="86"/>
      <c r="F19" s="86"/>
      <c r="G19" s="97"/>
    </row>
    <row r="20" spans="1:7" ht="15.75" x14ac:dyDescent="0.25">
      <c r="A20" s="99" t="str">
        <f t="shared" si="0"/>
        <v/>
      </c>
      <c r="B20" s="86"/>
      <c r="C20" s="86"/>
      <c r="D20" s="86"/>
      <c r="E20" s="86"/>
      <c r="F20" s="86"/>
      <c r="G20" s="97"/>
    </row>
    <row r="21" spans="1:7" ht="15.75" x14ac:dyDescent="0.25">
      <c r="A21" s="99" t="str">
        <f t="shared" si="0"/>
        <v/>
      </c>
      <c r="B21" s="86"/>
      <c r="C21" s="86"/>
      <c r="D21" s="86"/>
      <c r="E21" s="86"/>
      <c r="F21" s="86"/>
      <c r="G21" s="97"/>
    </row>
    <row r="22" spans="1:7" ht="15.75" x14ac:dyDescent="0.25">
      <c r="A22" s="99" t="str">
        <f t="shared" si="0"/>
        <v/>
      </c>
      <c r="B22" s="86"/>
      <c r="C22" s="86"/>
      <c r="D22" s="86"/>
      <c r="E22" s="86"/>
      <c r="F22" s="86"/>
      <c r="G22" s="97"/>
    </row>
    <row r="23" spans="1:7" ht="15.75" x14ac:dyDescent="0.25">
      <c r="A23" s="99" t="str">
        <f t="shared" si="0"/>
        <v/>
      </c>
      <c r="B23" s="86"/>
      <c r="C23" s="86"/>
      <c r="D23" s="86"/>
      <c r="E23" s="86"/>
      <c r="F23" s="86"/>
      <c r="G23" s="97"/>
    </row>
    <row r="24" spans="1:7" ht="15.75" x14ac:dyDescent="0.25">
      <c r="A24" s="99" t="str">
        <f t="shared" si="0"/>
        <v/>
      </c>
      <c r="B24" s="86"/>
      <c r="C24" s="86"/>
      <c r="D24" s="86"/>
      <c r="E24" s="86"/>
      <c r="F24" s="86"/>
      <c r="G24" s="97"/>
    </row>
    <row r="25" spans="1:7" ht="15.75" x14ac:dyDescent="0.25">
      <c r="A25" s="99" t="str">
        <f t="shared" si="0"/>
        <v/>
      </c>
      <c r="B25" s="86"/>
      <c r="C25" s="86"/>
      <c r="D25" s="86"/>
      <c r="E25" s="86"/>
      <c r="F25" s="86"/>
      <c r="G25" s="97"/>
    </row>
    <row r="26" spans="1:7" ht="15.75" x14ac:dyDescent="0.25">
      <c r="A26" s="99" t="str">
        <f t="shared" si="0"/>
        <v/>
      </c>
      <c r="B26" s="86"/>
      <c r="C26" s="86"/>
      <c r="D26" s="86"/>
      <c r="E26" s="86"/>
      <c r="F26" s="86"/>
      <c r="G26" s="97"/>
    </row>
    <row r="27" spans="1:7" ht="15.75" x14ac:dyDescent="0.25">
      <c r="A27" s="99" t="str">
        <f t="shared" si="0"/>
        <v/>
      </c>
      <c r="B27" s="86"/>
      <c r="C27" s="86"/>
      <c r="D27" s="86"/>
      <c r="E27" s="86"/>
      <c r="F27" s="86"/>
      <c r="G27" s="97"/>
    </row>
  </sheetData>
  <mergeCells count="2">
    <mergeCell ref="A2:G2"/>
    <mergeCell ref="D4:G4"/>
  </mergeCells>
  <dataValidations count="6">
    <dataValidation type="list" allowBlank="1" showInputMessage="1" showErrorMessage="1" sqref="C17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17" xr:uid="{00000000-0002-0000-0700-000005000000}">
      <formula1>INDIRECT($E$48)</formula1>
    </dataValidation>
    <dataValidation type="list" allowBlank="1" showInputMessage="1" showErrorMessage="1" sqref="E24:E26 E18:E20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64"/>
  <sheetViews>
    <sheetView topLeftCell="A40" zoomScaleNormal="100" workbookViewId="0">
      <selection activeCell="AB46" sqref="AB46"/>
    </sheetView>
  </sheetViews>
  <sheetFormatPr defaultColWidth="8.7109375" defaultRowHeight="15" x14ac:dyDescent="0.25"/>
  <cols>
    <col min="1" max="28" width="3.7109375" customWidth="1"/>
    <col min="1024" max="1025" width="11.5703125" customWidth="1"/>
  </cols>
  <sheetData>
    <row r="1" spans="1:23" ht="15" customHeight="1" x14ac:dyDescent="0.25">
      <c r="A1" s="172" t="s">
        <v>61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</row>
    <row r="2" spans="1:23" ht="15" customHeight="1" x14ac:dyDescent="0.25">
      <c r="A2" s="173" t="s">
        <v>62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</row>
    <row r="3" spans="1:23" ht="15" customHeight="1" x14ac:dyDescent="0.25">
      <c r="A3" s="172" t="s">
        <v>63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</row>
    <row r="4" spans="1:23" ht="15" customHeight="1" x14ac:dyDescent="0.25">
      <c r="A4" s="174" t="str">
        <f>'Акт коты PCHCh'!A4:X4</f>
        <v>20 вересня 2020року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</row>
    <row r="5" spans="1:23" ht="15" customHeight="1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3" ht="15" customHeight="1" x14ac:dyDescent="0.25">
      <c r="A6" s="1"/>
      <c r="B6" s="1"/>
      <c r="C6" s="148" t="s">
        <v>64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</row>
    <row r="7" spans="1:23" ht="15" customHeight="1" x14ac:dyDescent="0.25">
      <c r="A7" s="10" t="s">
        <v>136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6" t="s">
        <v>128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67</v>
      </c>
      <c r="B9" s="1"/>
      <c r="C9" s="1"/>
      <c r="D9" s="1"/>
      <c r="E9" s="1"/>
      <c r="F9" s="1"/>
      <c r="G9" s="159" t="str">
        <f>'Акт собаки R'!G9</f>
        <v>Архипов Д.Ю.</v>
      </c>
      <c r="H9" s="159"/>
      <c r="I9" s="159"/>
      <c r="J9" s="159"/>
      <c r="K9" s="159"/>
      <c r="L9" s="159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21.08.2020 по 20.09.2020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1" t="s">
        <v>137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"/>
      <c r="B12" s="164" t="s">
        <v>138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</row>
    <row r="13" spans="1:23" ht="15.75" x14ac:dyDescent="0.25">
      <c r="A13" s="171" t="s">
        <v>71</v>
      </c>
      <c r="B13" s="171"/>
      <c r="C13" s="171"/>
      <c r="D13" s="171"/>
      <c r="E13" s="14">
        <f>MAX('Список собаки L'!A5:A57)</f>
        <v>26</v>
      </c>
      <c r="F13" s="1" t="s">
        <v>72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73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74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219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 t="s">
        <v>141</v>
      </c>
      <c r="N16" s="1"/>
      <c r="O16" s="18"/>
      <c r="P16" s="19"/>
      <c r="Q16" s="143" t="s">
        <v>208</v>
      </c>
      <c r="R16" s="143"/>
      <c r="S16" s="143"/>
      <c r="T16" s="1"/>
      <c r="U16" s="1"/>
      <c r="V16" s="1"/>
      <c r="W16" s="1"/>
    </row>
    <row r="17" spans="1:23" ht="15.75" x14ac:dyDescent="0.25">
      <c r="A17" s="1"/>
      <c r="B17" s="1" t="s">
        <v>125</v>
      </c>
      <c r="C17" s="1"/>
      <c r="D17" s="1"/>
      <c r="E17" s="1"/>
      <c r="F17" s="169" t="s">
        <v>209</v>
      </c>
      <c r="G17" s="169"/>
      <c r="H17" s="169"/>
      <c r="I17" s="16"/>
      <c r="J17" s="17"/>
      <c r="K17" s="30" t="s">
        <v>139</v>
      </c>
      <c r="L17" s="17"/>
      <c r="M17" s="17"/>
      <c r="N17" s="1"/>
      <c r="O17" s="18"/>
      <c r="P17" s="19"/>
      <c r="Q17" s="48" t="s">
        <v>21</v>
      </c>
      <c r="R17" s="19" t="s">
        <v>78</v>
      </c>
      <c r="S17" s="1"/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s="1" t="s">
        <v>220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 t="s">
        <v>141</v>
      </c>
      <c r="N19" s="1"/>
      <c r="O19" s="18"/>
      <c r="P19" s="19"/>
      <c r="Q19" s="143" t="s">
        <v>210</v>
      </c>
      <c r="R19" s="143"/>
      <c r="S19" s="143"/>
      <c r="T19" s="1"/>
      <c r="U19" s="1"/>
      <c r="V19" s="1"/>
      <c r="W19" s="1"/>
    </row>
    <row r="20" spans="1:23" ht="15.75" x14ac:dyDescent="0.25">
      <c r="A20" s="1"/>
      <c r="B20" s="1" t="s">
        <v>125</v>
      </c>
      <c r="C20" s="1"/>
      <c r="D20" s="1"/>
      <c r="E20" s="1"/>
      <c r="F20" s="169">
        <v>44562</v>
      </c>
      <c r="G20" s="169"/>
      <c r="H20" s="169"/>
      <c r="I20" s="16"/>
      <c r="J20" s="17"/>
      <c r="K20" s="30" t="s">
        <v>139</v>
      </c>
      <c r="L20" s="17"/>
      <c r="M20" s="17"/>
      <c r="N20" s="1"/>
      <c r="O20" s="18"/>
      <c r="P20" s="19"/>
      <c r="Q20" s="48" t="s">
        <v>21</v>
      </c>
      <c r="R20" s="19" t="s">
        <v>78</v>
      </c>
      <c r="S20" s="1"/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95"/>
      <c r="G21" s="95"/>
      <c r="H21" s="95"/>
      <c r="I21" s="16"/>
      <c r="J21" s="17"/>
      <c r="K21" s="30"/>
      <c r="L21" s="17"/>
      <c r="M21" s="17"/>
      <c r="N21" s="1"/>
      <c r="O21" s="18"/>
      <c r="P21" s="19"/>
      <c r="Q21" s="48"/>
      <c r="R21" s="19"/>
      <c r="S21" s="1"/>
      <c r="T21" s="1"/>
      <c r="U21" s="1"/>
      <c r="V21" s="1"/>
      <c r="W21" s="1"/>
    </row>
    <row r="22" spans="1:23" ht="15.75" x14ac:dyDescent="0.25">
      <c r="A22" s="1" t="s">
        <v>140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/>
      <c r="N22" s="1"/>
      <c r="O22" s="18"/>
      <c r="P22" s="19"/>
      <c r="S22" s="143" t="s">
        <v>221</v>
      </c>
      <c r="T22" s="143"/>
      <c r="U22" s="143"/>
      <c r="V22" s="1"/>
      <c r="W22" s="1"/>
    </row>
    <row r="23" spans="1:23" ht="15.75" x14ac:dyDescent="0.25">
      <c r="A23" s="1"/>
      <c r="B23" s="1" t="s">
        <v>125</v>
      </c>
      <c r="C23" s="1"/>
      <c r="D23" s="1"/>
      <c r="E23" s="1"/>
      <c r="F23" s="143" t="s">
        <v>222</v>
      </c>
      <c r="G23" s="143"/>
      <c r="H23" s="143"/>
      <c r="I23" s="16"/>
      <c r="J23" s="17"/>
      <c r="K23" s="30" t="s">
        <v>139</v>
      </c>
      <c r="L23" s="17"/>
      <c r="M23" s="17"/>
      <c r="N23" s="1"/>
      <c r="O23" s="18"/>
      <c r="P23" s="19"/>
      <c r="Q23" s="48" t="s">
        <v>190</v>
      </c>
      <c r="R23" s="19" t="s">
        <v>78</v>
      </c>
      <c r="S23" s="1"/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95"/>
      <c r="G24" s="95"/>
      <c r="H24" s="95"/>
      <c r="I24" s="16"/>
      <c r="J24" s="17"/>
      <c r="K24" s="30"/>
      <c r="L24" s="17"/>
      <c r="M24" s="17"/>
      <c r="N24" s="1"/>
      <c r="O24" s="18"/>
      <c r="P24" s="19"/>
      <c r="Q24" s="48"/>
      <c r="R24" s="19"/>
      <c r="S24" s="1"/>
      <c r="T24" s="1"/>
      <c r="U24" s="1"/>
      <c r="V24" s="1"/>
      <c r="W24" s="1"/>
    </row>
    <row r="25" spans="1:23" ht="15.75" x14ac:dyDescent="0.25">
      <c r="A25" s="1" t="s">
        <v>223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/>
      <c r="N25" s="1"/>
      <c r="O25" s="18"/>
      <c r="P25" s="19"/>
      <c r="S25" s="143" t="s">
        <v>224</v>
      </c>
      <c r="T25" s="143"/>
      <c r="U25" s="143"/>
      <c r="V25" s="1"/>
      <c r="W25" s="1"/>
    </row>
    <row r="26" spans="1:23" ht="15.75" x14ac:dyDescent="0.25">
      <c r="A26" s="1"/>
      <c r="B26" s="1" t="s">
        <v>125</v>
      </c>
      <c r="C26" s="1"/>
      <c r="D26" s="1"/>
      <c r="E26" s="1"/>
      <c r="F26" s="143" t="s">
        <v>142</v>
      </c>
      <c r="G26" s="143"/>
      <c r="H26" s="143"/>
      <c r="I26" s="16"/>
      <c r="J26" s="17"/>
      <c r="K26" s="30" t="s">
        <v>139</v>
      </c>
      <c r="L26" s="17"/>
      <c r="M26" s="17"/>
      <c r="N26" s="1"/>
      <c r="O26" s="18"/>
      <c r="P26" s="19"/>
      <c r="Q26" s="48" t="s">
        <v>21</v>
      </c>
      <c r="R26" s="19" t="s">
        <v>78</v>
      </c>
      <c r="S26" s="1"/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92"/>
      <c r="G27" s="92"/>
      <c r="H27" s="92"/>
      <c r="I27" s="16"/>
      <c r="J27" s="17"/>
      <c r="K27" s="30"/>
      <c r="L27" s="17"/>
      <c r="M27" s="17"/>
      <c r="N27" s="1"/>
      <c r="O27" s="18"/>
      <c r="P27" s="19"/>
      <c r="Q27" s="48"/>
      <c r="R27" s="19"/>
      <c r="S27" s="1"/>
      <c r="T27" s="1"/>
      <c r="U27" s="1"/>
      <c r="V27" s="1"/>
      <c r="W27" s="1"/>
    </row>
    <row r="28" spans="1:23" ht="15.75" x14ac:dyDescent="0.25">
      <c r="A28" s="1" t="s">
        <v>225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/>
      <c r="N28" s="1"/>
      <c r="O28" s="18"/>
      <c r="P28" s="19"/>
      <c r="S28" s="143" t="s">
        <v>226</v>
      </c>
      <c r="T28" s="143"/>
      <c r="U28" s="143"/>
      <c r="V28" s="1"/>
      <c r="W28" s="1"/>
    </row>
    <row r="29" spans="1:23" ht="15.75" x14ac:dyDescent="0.25">
      <c r="A29" s="1"/>
      <c r="B29" s="1" t="s">
        <v>125</v>
      </c>
      <c r="C29" s="1"/>
      <c r="D29" s="1"/>
      <c r="E29" s="1"/>
      <c r="F29" s="143" t="s">
        <v>142</v>
      </c>
      <c r="G29" s="143"/>
      <c r="H29" s="143"/>
      <c r="I29" s="16"/>
      <c r="J29" s="17"/>
      <c r="K29" s="30" t="s">
        <v>139</v>
      </c>
      <c r="L29" s="17"/>
      <c r="M29" s="17"/>
      <c r="N29" s="1"/>
      <c r="O29" s="18"/>
      <c r="P29" s="19"/>
      <c r="Q29" s="48" t="s">
        <v>191</v>
      </c>
      <c r="R29" s="19" t="s">
        <v>78</v>
      </c>
      <c r="S29" s="1"/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92"/>
      <c r="G30" s="92"/>
      <c r="H30" s="92"/>
      <c r="I30" s="16"/>
      <c r="J30" s="17"/>
      <c r="K30" s="30"/>
      <c r="L30" s="17"/>
      <c r="M30" s="17"/>
      <c r="N30" s="1"/>
      <c r="O30" s="18"/>
      <c r="P30" s="19"/>
      <c r="Q30" s="48"/>
      <c r="R30" s="19"/>
      <c r="S30" s="1"/>
      <c r="T30" s="1"/>
      <c r="U30" s="1"/>
      <c r="V30" s="1"/>
      <c r="W30" s="1"/>
    </row>
    <row r="31" spans="1:23" ht="15.75" x14ac:dyDescent="0.25">
      <c r="A31" s="1" t="s">
        <v>227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/>
      <c r="N31" s="1"/>
      <c r="O31" s="18"/>
      <c r="P31" s="19"/>
      <c r="S31" s="143" t="s">
        <v>228</v>
      </c>
      <c r="T31" s="143"/>
      <c r="U31" s="143"/>
      <c r="V31" s="1"/>
      <c r="W31" s="1"/>
    </row>
    <row r="32" spans="1:23" ht="15.75" x14ac:dyDescent="0.25">
      <c r="A32" s="1"/>
      <c r="B32" s="1" t="s">
        <v>125</v>
      </c>
      <c r="C32" s="1"/>
      <c r="D32" s="1"/>
      <c r="E32" s="1"/>
      <c r="F32" s="143" t="s">
        <v>142</v>
      </c>
      <c r="G32" s="143"/>
      <c r="H32" s="143"/>
      <c r="I32" s="16"/>
      <c r="J32" s="17"/>
      <c r="K32" s="30" t="s">
        <v>139</v>
      </c>
      <c r="L32" s="17"/>
      <c r="M32" s="17"/>
      <c r="N32" s="1"/>
      <c r="O32" s="18"/>
      <c r="P32" s="19"/>
      <c r="Q32" s="48" t="s">
        <v>21</v>
      </c>
      <c r="R32" s="19" t="s">
        <v>78</v>
      </c>
      <c r="S32" s="1"/>
      <c r="T32" s="1"/>
      <c r="U32" s="1"/>
      <c r="V32" s="1"/>
      <c r="W32" s="1"/>
    </row>
    <row r="33" spans="1:23" ht="15.75" x14ac:dyDescent="0.25">
      <c r="A33" s="1"/>
      <c r="B33" s="1"/>
      <c r="C33" s="1"/>
      <c r="D33" s="1"/>
      <c r="E33" s="1"/>
      <c r="F33" s="92"/>
      <c r="G33" s="92"/>
      <c r="H33" s="92"/>
      <c r="I33" s="16"/>
      <c r="J33" s="17"/>
      <c r="K33" s="30"/>
      <c r="L33" s="17"/>
      <c r="M33" s="17"/>
      <c r="N33" s="1"/>
      <c r="O33" s="18"/>
      <c r="P33" s="19"/>
      <c r="Q33" s="48"/>
      <c r="R33" s="19"/>
      <c r="S33" s="1"/>
      <c r="T33" s="1"/>
      <c r="U33" s="1"/>
      <c r="V33" s="1"/>
      <c r="W33" s="1"/>
    </row>
    <row r="34" spans="1:23" ht="15.75" x14ac:dyDescent="0.25">
      <c r="A34" s="1" t="s">
        <v>211</v>
      </c>
      <c r="B34" s="10"/>
      <c r="C34" s="1"/>
      <c r="D34" s="1"/>
      <c r="E34" s="1"/>
      <c r="F34" s="1"/>
      <c r="G34" s="16"/>
      <c r="H34" s="16"/>
      <c r="I34" s="16"/>
      <c r="J34" s="17"/>
      <c r="K34" s="17"/>
      <c r="L34" s="17"/>
      <c r="M34" s="17"/>
      <c r="N34" s="1"/>
      <c r="O34" s="18"/>
      <c r="P34" s="19"/>
      <c r="Q34" s="143" t="s">
        <v>189</v>
      </c>
      <c r="R34" s="143"/>
      <c r="S34" s="143"/>
      <c r="T34" s="1"/>
      <c r="U34" s="1"/>
      <c r="V34" s="1"/>
      <c r="W34" s="1"/>
    </row>
    <row r="35" spans="1:23" ht="15.75" x14ac:dyDescent="0.25">
      <c r="A35" s="1"/>
      <c r="B35" s="1" t="s">
        <v>125</v>
      </c>
      <c r="C35" s="1"/>
      <c r="D35" s="1"/>
      <c r="E35" s="1"/>
      <c r="F35" s="170" t="s">
        <v>192</v>
      </c>
      <c r="G35" s="142"/>
      <c r="H35" s="142"/>
      <c r="I35" s="16"/>
      <c r="J35" s="17"/>
      <c r="K35" s="30" t="s">
        <v>139</v>
      </c>
      <c r="L35" s="17"/>
      <c r="M35" s="17"/>
      <c r="N35" s="1"/>
      <c r="O35" s="18"/>
      <c r="P35" s="19"/>
      <c r="Q35" s="48" t="s">
        <v>143</v>
      </c>
      <c r="R35" s="19" t="s">
        <v>78</v>
      </c>
      <c r="S35" s="1"/>
      <c r="T35" s="1"/>
      <c r="U35" s="1"/>
      <c r="V35" s="1"/>
      <c r="W35" s="1"/>
    </row>
    <row r="36" spans="1:23" ht="15.75" x14ac:dyDescent="0.25">
      <c r="A36" s="1"/>
      <c r="B36" s="1"/>
      <c r="C36" s="1"/>
      <c r="D36" s="1"/>
      <c r="E36" s="1"/>
      <c r="F36" s="96"/>
      <c r="G36" s="91"/>
      <c r="H36" s="91"/>
      <c r="I36" s="16"/>
      <c r="J36" s="17"/>
      <c r="K36" s="30"/>
      <c r="L36" s="17"/>
      <c r="M36" s="17"/>
      <c r="N36" s="1"/>
      <c r="O36" s="18"/>
      <c r="P36" s="19"/>
      <c r="Q36" s="48"/>
      <c r="R36" s="19"/>
      <c r="S36" s="1"/>
      <c r="T36" s="1"/>
      <c r="U36" s="1"/>
      <c r="V36" s="1"/>
      <c r="W36" s="1"/>
    </row>
    <row r="37" spans="1:23" ht="15.75" x14ac:dyDescent="0.25">
      <c r="A37" s="1" t="s">
        <v>229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/>
      <c r="N37" s="1"/>
      <c r="O37" s="18"/>
      <c r="P37" s="19"/>
      <c r="R37" s="143" t="s">
        <v>212</v>
      </c>
      <c r="S37" s="143"/>
      <c r="T37" s="143"/>
      <c r="U37" s="1"/>
      <c r="V37" s="1"/>
      <c r="W37" s="1"/>
    </row>
    <row r="38" spans="1:23" ht="15.75" x14ac:dyDescent="0.25">
      <c r="A38" s="1"/>
      <c r="B38" s="1" t="s">
        <v>125</v>
      </c>
      <c r="C38" s="1"/>
      <c r="D38" s="1"/>
      <c r="E38" s="1"/>
      <c r="F38" s="143" t="s">
        <v>213</v>
      </c>
      <c r="G38" s="143"/>
      <c r="H38" s="143"/>
      <c r="I38" s="16"/>
      <c r="J38" s="17"/>
      <c r="K38" s="30" t="s">
        <v>139</v>
      </c>
      <c r="L38" s="17"/>
      <c r="M38" s="17"/>
      <c r="N38" s="1"/>
      <c r="O38" s="18"/>
      <c r="P38" s="19"/>
      <c r="Q38" s="48" t="s">
        <v>230</v>
      </c>
      <c r="R38" s="19" t="s">
        <v>78</v>
      </c>
      <c r="S38" s="1"/>
      <c r="T38" s="1"/>
      <c r="U38" s="1"/>
      <c r="V38" s="1"/>
      <c r="W38" s="1"/>
    </row>
    <row r="39" spans="1:23" ht="15.75" x14ac:dyDescent="0.25">
      <c r="A39" s="1"/>
      <c r="B39" s="1"/>
      <c r="C39" s="1"/>
      <c r="D39" s="1"/>
      <c r="E39" s="1"/>
      <c r="F39" s="66"/>
      <c r="G39" s="66"/>
      <c r="H39" s="66"/>
      <c r="I39" s="16"/>
      <c r="J39" s="17"/>
      <c r="K39" s="30"/>
      <c r="L39" s="17"/>
      <c r="M39" s="17"/>
      <c r="N39" s="1"/>
      <c r="O39" s="18"/>
      <c r="P39" s="19"/>
      <c r="Q39" s="48"/>
      <c r="R39" s="19"/>
      <c r="S39" s="1"/>
      <c r="T39" s="1"/>
      <c r="U39" s="1"/>
      <c r="V39" s="1"/>
      <c r="W39" s="1"/>
    </row>
    <row r="40" spans="1:23" ht="15.75" x14ac:dyDescent="0.25">
      <c r="A40" s="1" t="s">
        <v>232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 t="s">
        <v>141</v>
      </c>
      <c r="N40" s="1"/>
      <c r="O40" s="18"/>
      <c r="P40" s="19"/>
      <c r="Q40" s="143" t="s">
        <v>231</v>
      </c>
      <c r="R40" s="143"/>
      <c r="S40" s="143"/>
      <c r="T40" s="1"/>
      <c r="U40" s="1"/>
      <c r="V40" s="1"/>
      <c r="W40" s="1"/>
    </row>
    <row r="41" spans="1:23" ht="15.75" x14ac:dyDescent="0.25">
      <c r="A41" s="1"/>
      <c r="B41" s="1" t="s">
        <v>125</v>
      </c>
      <c r="C41" s="1"/>
      <c r="D41" s="1"/>
      <c r="E41" s="1"/>
      <c r="F41" s="168">
        <v>44317</v>
      </c>
      <c r="G41" s="168"/>
      <c r="H41" s="168"/>
      <c r="I41" s="16"/>
      <c r="J41" s="17"/>
      <c r="K41" s="30" t="s">
        <v>139</v>
      </c>
      <c r="L41" s="17"/>
      <c r="M41" s="17"/>
      <c r="N41" s="1"/>
      <c r="O41" s="18"/>
      <c r="P41" s="19"/>
      <c r="Q41" s="48" t="s">
        <v>21</v>
      </c>
      <c r="R41" s="19" t="s">
        <v>78</v>
      </c>
      <c r="S41" s="1"/>
      <c r="T41" s="1"/>
      <c r="U41" s="1"/>
      <c r="V41" s="1"/>
      <c r="W41" s="1"/>
    </row>
    <row r="42" spans="1:23" ht="15.75" x14ac:dyDescent="0.25">
      <c r="A42" s="1"/>
      <c r="B42" s="1"/>
      <c r="C42" s="1"/>
      <c r="D42" s="1"/>
      <c r="E42" s="1"/>
      <c r="F42" s="66"/>
      <c r="G42" s="66"/>
      <c r="H42" s="66"/>
      <c r="I42" s="16"/>
      <c r="J42" s="17"/>
      <c r="K42" s="30"/>
      <c r="L42" s="17"/>
      <c r="M42" s="17"/>
      <c r="N42" s="1"/>
      <c r="O42" s="18"/>
      <c r="P42" s="19"/>
      <c r="Q42" s="48"/>
      <c r="R42" s="19"/>
      <c r="S42" s="1"/>
      <c r="T42" s="1"/>
      <c r="U42" s="1"/>
      <c r="V42" s="1"/>
      <c r="W42" s="1"/>
    </row>
    <row r="43" spans="1:23" ht="15.75" x14ac:dyDescent="0.25">
      <c r="A43" s="35" t="s">
        <v>80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1:23" ht="15.75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1:23" ht="15.75" x14ac:dyDescent="0.25">
      <c r="A45" s="35" t="s">
        <v>81</v>
      </c>
      <c r="B45" s="35"/>
      <c r="C45" s="35"/>
      <c r="D45" s="35"/>
      <c r="E45" s="35"/>
      <c r="F45" s="160">
        <f>E13</f>
        <v>26</v>
      </c>
      <c r="G45" s="160"/>
      <c r="H45" s="35" t="s">
        <v>82</v>
      </c>
      <c r="I45" s="35"/>
      <c r="J45" s="35"/>
      <c r="K45" s="35"/>
      <c r="L45" s="35"/>
      <c r="M45" s="35"/>
      <c r="N45" s="35"/>
      <c r="O45" s="35"/>
      <c r="P45" s="35"/>
      <c r="Q45" s="160">
        <f>F45</f>
        <v>26</v>
      </c>
      <c r="R45" s="160"/>
      <c r="S45" s="35" t="s">
        <v>83</v>
      </c>
      <c r="V45" s="35"/>
      <c r="W45" s="35"/>
    </row>
    <row r="46" spans="1:23" ht="15.75" x14ac:dyDescent="0.25">
      <c r="A46" s="35"/>
      <c r="B46" s="35" t="s">
        <v>84</v>
      </c>
      <c r="C46" s="35"/>
      <c r="D46" s="35"/>
      <c r="E46" s="35"/>
      <c r="F46" s="35"/>
      <c r="G46" s="35"/>
      <c r="H46" s="157">
        <f>F45*0.5</f>
        <v>13</v>
      </c>
      <c r="I46" s="157"/>
      <c r="J46" s="35" t="s">
        <v>85</v>
      </c>
      <c r="L46" s="35"/>
      <c r="M46" s="160">
        <f>F45*0.5</f>
        <v>13</v>
      </c>
      <c r="N46" s="160"/>
      <c r="O46" s="35" t="s">
        <v>86</v>
      </c>
      <c r="R46" s="35"/>
      <c r="S46" s="35"/>
      <c r="T46" s="35"/>
      <c r="U46" s="35"/>
      <c r="V46" s="35"/>
      <c r="W46" s="35"/>
    </row>
    <row r="47" spans="1:23" ht="15.75" x14ac:dyDescent="0.25">
      <c r="A47" s="35"/>
      <c r="B47" s="35" t="s">
        <v>87</v>
      </c>
      <c r="C47" s="35"/>
      <c r="D47" s="35"/>
      <c r="E47" s="35"/>
      <c r="F47" s="157">
        <f>F45</f>
        <v>26</v>
      </c>
      <c r="G47" s="157"/>
      <c r="H47" s="35" t="s">
        <v>88</v>
      </c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spans="1:23" ht="15.75" x14ac:dyDescent="0.25">
      <c r="A48" s="35"/>
      <c r="B48" s="35"/>
      <c r="C48" s="35"/>
      <c r="D48" s="35"/>
      <c r="E48" s="35"/>
      <c r="F48" s="35"/>
      <c r="G48" s="45"/>
      <c r="H48" s="4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spans="1:23" ht="15.75" x14ac:dyDescent="0.25">
      <c r="A49" s="35" t="s">
        <v>89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spans="1:23" ht="15.75" x14ac:dyDescent="0.25">
      <c r="A50" s="35"/>
      <c r="B50" s="35"/>
      <c r="C50" s="35" t="s">
        <v>90</v>
      </c>
      <c r="D50" s="35"/>
      <c r="E50" s="35"/>
      <c r="F50" s="35"/>
      <c r="G50" s="35"/>
      <c r="H50" s="35"/>
      <c r="I50" s="35"/>
      <c r="J50" s="160">
        <f>F45</f>
        <v>26</v>
      </c>
      <c r="K50" s="160"/>
      <c r="L50" s="35" t="s">
        <v>91</v>
      </c>
      <c r="O50" s="35"/>
      <c r="P50" s="35"/>
      <c r="Q50" s="35"/>
      <c r="R50" s="35"/>
      <c r="S50" s="35"/>
      <c r="T50" s="35"/>
      <c r="U50" s="35"/>
      <c r="V50" s="35"/>
      <c r="W50" s="35"/>
    </row>
    <row r="51" spans="1:23" ht="15.75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5"/>
      <c r="M51" s="4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spans="1:23" ht="15.75" x14ac:dyDescent="0.25">
      <c r="A52" s="35" t="s">
        <v>92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1:23" ht="15.75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1:23" ht="15.75" x14ac:dyDescent="0.25">
      <c r="A54" s="46" t="s">
        <v>144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spans="1:23" ht="15.75" x14ac:dyDescent="0.25">
      <c r="A55" s="46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spans="1:23" ht="15.75" x14ac:dyDescent="0.25">
      <c r="A56" s="23" t="s">
        <v>94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spans="1:23" ht="15.75" x14ac:dyDescent="0.25">
      <c r="A57" s="23"/>
      <c r="B57" s="23" t="s">
        <v>95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1:23" ht="15.75" x14ac:dyDescent="0.25">
      <c r="A58" s="23"/>
      <c r="B58" s="35" t="s">
        <v>96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46" t="s">
        <v>97</v>
      </c>
      <c r="N58" s="35"/>
      <c r="O58" s="35"/>
      <c r="P58" s="35"/>
      <c r="Q58" s="35"/>
      <c r="R58" s="35"/>
      <c r="S58" s="158" t="s">
        <v>98</v>
      </c>
      <c r="T58" s="158"/>
      <c r="U58" s="158"/>
      <c r="V58" s="158"/>
      <c r="W58" s="158"/>
    </row>
    <row r="59" spans="1:23" ht="15.75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spans="1:23" ht="15.75" x14ac:dyDescent="0.25">
      <c r="A60" s="35"/>
      <c r="B60" s="35" t="s">
        <v>99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 spans="1:23" ht="15.75" x14ac:dyDescent="0.25">
      <c r="A61" s="35"/>
      <c r="B61" s="24" t="s">
        <v>100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46" t="s">
        <v>101</v>
      </c>
      <c r="N61" s="35"/>
      <c r="O61" s="35"/>
      <c r="P61" s="35"/>
      <c r="Q61" s="35"/>
      <c r="R61" s="35"/>
      <c r="S61" s="158" t="s">
        <v>98</v>
      </c>
      <c r="T61" s="158"/>
      <c r="U61" s="158"/>
      <c r="V61" s="158"/>
      <c r="W61" s="158"/>
    </row>
    <row r="62" spans="1:23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x14ac:dyDescent="0.25">
      <c r="B63" s="1" t="s">
        <v>102</v>
      </c>
      <c r="M63" s="12" t="str">
        <f>'Акт собаки R'!M45:R45</f>
        <v>Архипов Д.Ю.</v>
      </c>
      <c r="S63" s="158" t="s">
        <v>98</v>
      </c>
      <c r="T63" s="158"/>
      <c r="U63" s="158"/>
      <c r="V63" s="158"/>
      <c r="W63" s="158"/>
    </row>
    <row r="64" spans="1:23" ht="15.75" x14ac:dyDescent="0.25">
      <c r="B64" s="24" t="s">
        <v>103</v>
      </c>
    </row>
  </sheetData>
  <mergeCells count="35">
    <mergeCell ref="G9:L9"/>
    <mergeCell ref="B12:W12"/>
    <mergeCell ref="A13:D13"/>
    <mergeCell ref="A1:W1"/>
    <mergeCell ref="A2:W2"/>
    <mergeCell ref="A3:W3"/>
    <mergeCell ref="A4:W4"/>
    <mergeCell ref="C6:W6"/>
    <mergeCell ref="Q16:S16"/>
    <mergeCell ref="F45:G45"/>
    <mergeCell ref="Q45:R45"/>
    <mergeCell ref="F17:H17"/>
    <mergeCell ref="Q19:S19"/>
    <mergeCell ref="F20:H20"/>
    <mergeCell ref="S25:U25"/>
    <mergeCell ref="F26:H26"/>
    <mergeCell ref="S28:U28"/>
    <mergeCell ref="Q34:S34"/>
    <mergeCell ref="F35:H35"/>
    <mergeCell ref="S22:U22"/>
    <mergeCell ref="F23:H23"/>
    <mergeCell ref="F29:H29"/>
    <mergeCell ref="S31:U31"/>
    <mergeCell ref="F32:H32"/>
    <mergeCell ref="S61:W61"/>
    <mergeCell ref="S63:W63"/>
    <mergeCell ref="Q40:S40"/>
    <mergeCell ref="F41:H41"/>
    <mergeCell ref="R37:T37"/>
    <mergeCell ref="F38:H38"/>
    <mergeCell ref="H46:I46"/>
    <mergeCell ref="M46:N46"/>
    <mergeCell ref="F47:G47"/>
    <mergeCell ref="J50:K50"/>
    <mergeCell ref="S58:W58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2020-09-26T13:19:10Z</cp:lastPrinted>
  <dcterms:created xsi:type="dcterms:W3CDTF">2015-06-05T18:19:34Z</dcterms:created>
  <dcterms:modified xsi:type="dcterms:W3CDTF">2020-09-26T14:55:59Z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