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Boss\Отчет Эпизотолог\2021\04.2021 - месячный\"/>
    </mc:Choice>
  </mc:AlternateContent>
  <xr:revisionPtr revIDLastSave="0" documentId="13_ncr:1_{6449880C-9D17-4247-A233-BFDBC9B07A3B}" xr6:coauthVersionLast="46" xr6:coauthVersionMax="46" xr10:uidLastSave="{00000000-0000-0000-0000-000000000000}"/>
  <bookViews>
    <workbookView xWindow="-120" yWindow="-120" windowWidth="24240" windowHeight="13140" tabRatio="931" firstSheet="3" activeTab="8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_">[1]Отчет!$M$2:$M$3</definedName>
    <definedName name="w">[1]Отчет!$M$2:$M$3</definedName>
    <definedName name="Вакц">[2]!вак[вак]</definedName>
    <definedName name="вид">[2]Отчет!$M$2:$M$3</definedName>
    <definedName name="пол">[3]Отчет!$N$2:$N$3</definedName>
    <definedName name="с">[4]Отчет!$M$2:$M$3</definedName>
    <definedName name="Список_улиц">[3]Отчет!$L$2:$L$21</definedName>
  </definedNames>
  <calcPr calcId="191029"/>
</workbook>
</file>

<file path=xl/calcChain.xml><?xml version="1.0" encoding="utf-8"?>
<calcChain xmlns="http://schemas.openxmlformats.org/spreadsheetml/2006/main">
  <c r="C4" i="9" l="1"/>
  <c r="C4" i="7"/>
  <c r="C4" i="3"/>
  <c r="C5" i="5"/>
  <c r="A6" i="6"/>
  <c r="A7" i="6" s="1"/>
  <c r="A8" i="6" s="1"/>
  <c r="A9" i="6" s="1"/>
  <c r="A10" i="6" s="1"/>
  <c r="A11" i="6" s="1"/>
  <c r="A12" i="6" s="1"/>
  <c r="A13" i="6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E13" i="3" l="1"/>
  <c r="A14" i="6"/>
  <c r="A15" i="6" s="1"/>
  <c r="A16" i="6" s="1"/>
  <c r="A17" i="6" s="1"/>
  <c r="A18" i="6" s="1"/>
  <c r="A19" i="6"/>
  <c r="A20" i="6"/>
  <c r="E5" i="11"/>
  <c r="L10" i="3"/>
  <c r="G10" i="5"/>
  <c r="G9" i="3" s="1"/>
  <c r="D3" i="11" l="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I13" i="9" l="1"/>
  <c r="H32" i="11" s="1"/>
  <c r="E12" i="7"/>
  <c r="E13" i="5" l="1"/>
  <c r="F34" i="5" s="1"/>
  <c r="H31" i="11"/>
  <c r="M5" i="11"/>
  <c r="F66" i="9"/>
  <c r="M67" i="9" l="1"/>
  <c r="J35" i="11"/>
  <c r="J36" i="11" s="1"/>
  <c r="G34" i="11"/>
  <c r="G30" i="11"/>
  <c r="F68" i="9"/>
  <c r="L10" i="9"/>
  <c r="G9" i="9"/>
  <c r="M58" i="7"/>
  <c r="M84" i="9" s="1"/>
  <c r="E43" i="7"/>
  <c r="F45" i="7" s="1"/>
  <c r="M10" i="7"/>
  <c r="L38" i="5"/>
  <c r="G36" i="5"/>
  <c r="M56" i="3"/>
  <c r="M51" i="5" s="1"/>
  <c r="F37" i="3"/>
  <c r="G39" i="3" s="1"/>
  <c r="J71" i="9" l="1"/>
  <c r="Q66" i="9"/>
  <c r="H67" i="9"/>
  <c r="S34" i="5"/>
  <c r="O35" i="5"/>
  <c r="S37" i="3"/>
  <c r="O38" i="3"/>
  <c r="L42" i="3"/>
  <c r="I38" i="3"/>
  <c r="I35" i="5"/>
  <c r="P43" i="7"/>
  <c r="M44" i="7"/>
  <c r="J47" i="7"/>
  <c r="H44" i="7"/>
</calcChain>
</file>

<file path=xl/sharedStrings.xml><?xml version="1.0" encoding="utf-8"?>
<sst xmlns="http://schemas.openxmlformats.org/spreadsheetml/2006/main" count="1380" uniqueCount="501">
  <si>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</si>
  <si>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</si>
  <si>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</si>
  <si>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</si>
  <si>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</si>
  <si>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</si>
  <si>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</si>
  <si>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</si>
  <si>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</si>
  <si>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</si>
  <si>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</si>
  <si>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</si>
  <si>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</si>
  <si>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</si>
  <si>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</si>
  <si>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</si>
  <si>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</si>
  <si>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</si>
  <si>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</si>
  <si>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</si>
  <si>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</si>
  <si>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</si>
  <si>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</si>
  <si>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</si>
  <si>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</si>
  <si>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</si>
  <si>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</si>
  <si>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</si>
  <si>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</si>
  <si>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</si>
  <si>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</si>
  <si>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</si>
  <si>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</si>
  <si>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</si>
  <si>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</si>
  <si>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</si>
  <si>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</si>
  <si>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</si>
  <si>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</si>
  <si>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</si>
  <si>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</si>
  <si>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</si>
  <si>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</si>
  <si>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</si>
  <si>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</si>
  <si>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</si>
  <si>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</si>
  <si>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</si>
  <si>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</si>
  <si>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</si>
  <si>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</si>
  <si>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</si>
  <si>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</si>
  <si>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</si>
  <si>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</si>
  <si>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</si>
  <si>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</si>
  <si>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</si>
  <si>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</si>
  <si>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</si>
  <si>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</si>
  <si>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</si>
  <si>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</si>
  <si>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</si>
  <si>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</si>
  <si>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</si>
  <si>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</si>
  <si>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</si>
  <si>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</si>
  <si>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</si>
  <si>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</si>
  <si>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</si>
  <si>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</si>
  <si>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</si>
  <si>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</si>
  <si>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</si>
  <si>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</si>
  <si>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</si>
  <si>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</si>
  <si>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</si>
  <si>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</si>
  <si>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</si>
  <si>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</si>
  <si>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</si>
  <si>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</si>
  <si>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</si>
  <si>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</si>
  <si>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</si>
  <si>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</si>
  <si>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</si>
  <si>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</si>
  <si>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</si>
  <si>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</si>
  <si>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</si>
  <si>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</si>
  <si>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</si>
  <si>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</si>
  <si>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</si>
  <si>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</si>
  <si>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</si>
  <si>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</si>
  <si>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</si>
  <si>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</si>
  <si>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</si>
  <si>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</si>
  <si>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</si>
  <si>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</si>
  <si>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</si>
  <si>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</si>
  <si>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</si>
  <si>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</si>
  <si>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</si>
  <si>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</si>
  <si>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</si>
  <si>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</si>
  <si>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</si>
  <si>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</si>
  <si>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</si>
  <si>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</si>
  <si>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</si>
  <si>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</si>
  <si>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</si>
  <si>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</si>
  <si>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</si>
  <si>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</si>
  <si>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</si>
  <si>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</si>
  <si>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</si>
  <si>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</si>
  <si>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</si>
  <si>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</si>
  <si>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</si>
  <si>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</si>
  <si>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</si>
  <si>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</si>
  <si>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</si>
  <si>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</si>
  <si>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3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</si>
  <si>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</si>
  <si>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</si>
  <si>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</si>
  <si>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</si>
  <si>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</si>
  <si>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</si>
  <si>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</si>
  <si>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</si>
  <si>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</si>
  <si>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</si>
  <si>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</si>
  <si>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</si>
  <si>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</si>
  <si>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</si>
  <si>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</si>
  <si>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</si>
  <si>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</si>
  <si>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</si>
  <si>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</si>
  <si>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</si>
  <si>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</si>
  <si>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</si>
  <si>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</si>
  <si>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</si>
  <si>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</si>
  <si>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</si>
  <si>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</si>
  <si>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</si>
  <si>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</si>
  <si>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</si>
  <si>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</si>
  <si>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</si>
  <si>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</si>
  <si>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</si>
  <si>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</si>
  <si>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</si>
  <si>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</si>
  <si>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</si>
  <si>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</si>
  <si>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</si>
  <si>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</si>
  <si>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</si>
  <si>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</si>
  <si>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</si>
  <si>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</si>
  <si>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</si>
  <si>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</si>
  <si>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</si>
  <si>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</si>
  <si>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</si>
  <si>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</si>
  <si>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</si>
  <si>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>4м.</t>
  </si>
  <si>
    <t>3м.</t>
  </si>
  <si>
    <t>2м.</t>
  </si>
  <si>
    <t>10.21</t>
  </si>
  <si>
    <t>A444A03</t>
  </si>
  <si>
    <t xml:space="preserve"> 10.2021</t>
  </si>
  <si>
    <t>2021р.</t>
  </si>
  <si>
    <t>A508A03</t>
  </si>
  <si>
    <t>11.22</t>
  </si>
  <si>
    <t>Кокер</t>
  </si>
  <si>
    <t>A205A01</t>
  </si>
  <si>
    <t>08.2022</t>
  </si>
  <si>
    <t>10.2021</t>
  </si>
  <si>
    <t>Скотіш</t>
  </si>
  <si>
    <t>A535A01</t>
  </si>
  <si>
    <t>01.24</t>
  </si>
  <si>
    <t>428362</t>
  </si>
  <si>
    <t>Власник тварини</t>
  </si>
  <si>
    <t>424860B</t>
  </si>
  <si>
    <t>11.21</t>
  </si>
  <si>
    <t>Фр.бульдог</t>
  </si>
  <si>
    <t>„Рабізін R”, біофабрики Merial   серія № L476373  придатна до 09.2022</t>
  </si>
  <si>
    <t>придатна до</t>
  </si>
  <si>
    <t xml:space="preserve"> При цьому витрачено </t>
  </si>
  <si>
    <t>Тишківська О.І.</t>
  </si>
  <si>
    <t>Лари</t>
  </si>
  <si>
    <t>Голд.ретр.</t>
  </si>
  <si>
    <t>3) „Вангард+5L”, біофабрики Zoetis</t>
  </si>
  <si>
    <t>453137B</t>
  </si>
  <si>
    <t>430889</t>
  </si>
  <si>
    <t>A447A01</t>
  </si>
  <si>
    <t xml:space="preserve"> 01.2022</t>
  </si>
  <si>
    <t xml:space="preserve">12) „Нобівак L”, б-ки Інтервет Інтернейшнл Б.В. серія </t>
  </si>
  <si>
    <t xml:space="preserve">Дніпровського р-ну,  були зареєстровані наступні  випадки захворювання тварин 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</si>
  <si>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</si>
  <si>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</si>
  <si>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</si>
  <si>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</si>
  <si>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</si>
  <si>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</si>
  <si>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</si>
  <si>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</si>
  <si>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</si>
  <si>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</si>
  <si>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</si>
  <si>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</si>
  <si>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</si>
  <si>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</si>
  <si>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</si>
  <si>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</si>
  <si>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</si>
  <si>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</si>
  <si>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</si>
  <si>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</si>
  <si>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</si>
  <si>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</si>
  <si>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</si>
  <si>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</si>
  <si>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</si>
  <si>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</si>
  <si>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</si>
  <si>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</si>
  <si>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</si>
  <si>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</si>
  <si>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</si>
  <si>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</si>
  <si>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</si>
  <si>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</si>
  <si>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</si>
  <si>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</si>
  <si>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</si>
  <si>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</si>
  <si>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</si>
  <si>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</si>
  <si>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</si>
  <si>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</si>
  <si>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</si>
  <si>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</si>
  <si>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</si>
  <si>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</si>
  <si>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6м.</t>
  </si>
  <si>
    <t xml:space="preserve">1) „Дефенсор-3”, біофабрики Зоетіс серія № </t>
  </si>
  <si>
    <t>03.23</t>
  </si>
  <si>
    <t>3) „Нобівак R”, біофабрики Інтервет Інтернейшнл Б.В. серія №</t>
  </si>
  <si>
    <t>4) „Нобівак R”, біофабрики Інтервет Інтернейшнл Б.В. серія №</t>
  </si>
  <si>
    <t>A396D01</t>
  </si>
  <si>
    <t>02.23</t>
  </si>
  <si>
    <t xml:space="preserve">2) „Нобівак Трикет”, біофабрики Інтервет Інтернейшнл Б.В. ,  серія № </t>
  </si>
  <si>
    <t>Скай</t>
  </si>
  <si>
    <t>Мопс</t>
  </si>
  <si>
    <t>7м.</t>
  </si>
  <si>
    <t>Чихуахуа</t>
  </si>
  <si>
    <t>Болонка</t>
  </si>
  <si>
    <t>Йорк</t>
  </si>
  <si>
    <t xml:space="preserve"> 08.23</t>
  </si>
  <si>
    <t>Коробер А.С.</t>
  </si>
  <si>
    <t>Санні</t>
  </si>
  <si>
    <t>Новаторская О.И.</t>
  </si>
  <si>
    <t>Березняківска - 38а/78</t>
  </si>
  <si>
    <t>Басенджи</t>
  </si>
  <si>
    <t>407710</t>
  </si>
  <si>
    <t>432130</t>
  </si>
  <si>
    <t>372923</t>
  </si>
  <si>
    <t xml:space="preserve">11) „Нобівак DHPPi”, б-ки Інтервет Інтернейшнл Б.В. серія </t>
  </si>
  <si>
    <t xml:space="preserve"> A600C01</t>
  </si>
  <si>
    <t>04.22</t>
  </si>
  <si>
    <t xml:space="preserve">13) „Нобівак L”, б-ки Інтервет Інтернейшнл Б.В. серія </t>
  </si>
  <si>
    <t>квітень</t>
  </si>
  <si>
    <t>квітня</t>
  </si>
  <si>
    <t>Мотова И.Н.</t>
  </si>
  <si>
    <t>Миколайчука - 9 / 119</t>
  </si>
  <si>
    <t>Тихон</t>
  </si>
  <si>
    <t>Зайцева Н.В.</t>
  </si>
  <si>
    <t>Шумского - 10 / 138</t>
  </si>
  <si>
    <t>Стас</t>
  </si>
  <si>
    <t>Войтенко И.А.</t>
  </si>
  <si>
    <t>Бриджит</t>
  </si>
  <si>
    <t>Бабич Л.Н.</t>
  </si>
  <si>
    <t>Сем</t>
  </si>
  <si>
    <t>Стеблецкая Ю.Ю.</t>
  </si>
  <si>
    <t>Пуфа</t>
  </si>
  <si>
    <t>Коба А.С.</t>
  </si>
  <si>
    <t>Маруся</t>
  </si>
  <si>
    <t>Кузуб Е.В.</t>
  </si>
  <si>
    <t>Оникс</t>
  </si>
  <si>
    <t>Пепси</t>
  </si>
  <si>
    <t>Мазур С.А.</t>
  </si>
  <si>
    <t>Кися</t>
  </si>
  <si>
    <t>Рыбакова Е.В.</t>
  </si>
  <si>
    <t>Кузьма</t>
  </si>
  <si>
    <t>Кутова Н.В.</t>
  </si>
  <si>
    <t>Дори</t>
  </si>
  <si>
    <t>Крыленко И.А.</t>
  </si>
  <si>
    <t>Арчи</t>
  </si>
  <si>
    <t>Папарыга И.П.</t>
  </si>
  <si>
    <t>Кокос</t>
  </si>
  <si>
    <t>Геец О.Н.</t>
  </si>
  <si>
    <t>Джени</t>
  </si>
  <si>
    <t>Кличка, порода, вік,  стать  тварини</t>
  </si>
  <si>
    <t xml:space="preserve"> 21.03.2020 по 20.04.2021 року </t>
  </si>
  <si>
    <t>2) „Біофел PCHR”,  б-ки Bioveta, серія №</t>
  </si>
  <si>
    <t xml:space="preserve">125427A </t>
  </si>
  <si>
    <t>5) „Нобівак R”, біофабрики Інтервет Інтернейшнл Б.В. серія №</t>
  </si>
  <si>
    <t>A546C01</t>
  </si>
  <si>
    <t>06.24</t>
  </si>
  <si>
    <t>Ильинова О.Л.</t>
  </si>
  <si>
    <t>Ікс-4</t>
  </si>
  <si>
    <t>Йоко</t>
  </si>
  <si>
    <t>Ікс-1</t>
  </si>
  <si>
    <t>Ікс-2</t>
  </si>
  <si>
    <t>Ікс-3</t>
  </si>
  <si>
    <t>Березняківска - 38 / 283</t>
  </si>
  <si>
    <t>Банкова - 3</t>
  </si>
  <si>
    <t>Днепр. наб. - 5б/157</t>
  </si>
  <si>
    <t>П.Тичини - 16\2 /18</t>
  </si>
  <si>
    <t>Днепр. наб. - 11 / 121</t>
  </si>
  <si>
    <t>Березняківска - 36/17</t>
  </si>
  <si>
    <t>П.Тичини - 9а/66</t>
  </si>
  <si>
    <t>П.Тичини - 5/ 98</t>
  </si>
  <si>
    <t>Регенераторна - 4 корп/401</t>
  </si>
  <si>
    <t>П.Тичини - 8 /77</t>
  </si>
  <si>
    <t>Британска</t>
  </si>
  <si>
    <t>М.Слобідка - 1а / 233</t>
  </si>
  <si>
    <t>Фел. 419605B до 10.21</t>
  </si>
  <si>
    <t>A391B01</t>
  </si>
  <si>
    <t>07.22</t>
  </si>
  <si>
    <t xml:space="preserve">3) „Нобівак Трикет”, біофабрики Інтервет Інтернейшнл Б.В. ,  серія № </t>
  </si>
  <si>
    <t>A397F01</t>
  </si>
  <si>
    <t>4) „Біофел PCHR”,  б-ки Bioveta, серія №</t>
  </si>
  <si>
    <t xml:space="preserve">5)”Фелоцел 4” біофабрики Зоетіс,  Серія № </t>
  </si>
  <si>
    <t xml:space="preserve">6)”Фелоцел 4” біофабрики Зоетіс,  Серія № </t>
  </si>
  <si>
    <t>419605B</t>
  </si>
  <si>
    <t>Москаленко И.А.</t>
  </si>
  <si>
    <t>Депутатська - 25 / 33</t>
  </si>
  <si>
    <t>Кори</t>
  </si>
  <si>
    <t>Карчевская Н.В.</t>
  </si>
  <si>
    <t>Днепр. наб. - 7а / 7</t>
  </si>
  <si>
    <t>Тоша</t>
  </si>
  <si>
    <t>Верджиния</t>
  </si>
  <si>
    <t>Шаульская Е.А.</t>
  </si>
  <si>
    <t>П.Тичини - 12а /177</t>
  </si>
  <si>
    <t>Рич</t>
  </si>
  <si>
    <t>Горбаченко А.Л.</t>
  </si>
  <si>
    <t>Миколайчука - 9/9</t>
  </si>
  <si>
    <t>Лея</t>
  </si>
  <si>
    <t>Шумського - 5 / 187</t>
  </si>
  <si>
    <t>Фурсова О.Д.</t>
  </si>
  <si>
    <t>Энтузиастів - 3 / 93</t>
  </si>
  <si>
    <t>Тоби</t>
  </si>
  <si>
    <t>Бабец Е.С.</t>
  </si>
  <si>
    <t>П.Тичини - 3А/10</t>
  </si>
  <si>
    <t>Денни</t>
  </si>
  <si>
    <t>Ларина А.А.</t>
  </si>
  <si>
    <t>Шумського - 4А/85</t>
  </si>
  <si>
    <t>Бильбо</t>
  </si>
  <si>
    <t>Андрющенко В.Б.</t>
  </si>
  <si>
    <t>П.Тичини - 12б/1</t>
  </si>
  <si>
    <t>Лола</t>
  </si>
  <si>
    <t>Васюта Е.В.</t>
  </si>
  <si>
    <t>Березняківска - 38\339</t>
  </si>
  <si>
    <t>Нейма</t>
  </si>
  <si>
    <t>Яковенко М.В.</t>
  </si>
  <si>
    <t>Алма-Атинська - 41 б / 42</t>
  </si>
  <si>
    <t>Марсель</t>
  </si>
  <si>
    <t>Литвиненко М.М.</t>
  </si>
  <si>
    <t>Березняківска - 38а / 51</t>
  </si>
  <si>
    <t>Белка</t>
  </si>
  <si>
    <t>Ясакова Ю.В.</t>
  </si>
  <si>
    <t>Шамо - 3/19</t>
  </si>
  <si>
    <t>Кора</t>
  </si>
  <si>
    <t>Фредерик</t>
  </si>
  <si>
    <t>Головач В.А.</t>
  </si>
  <si>
    <t>Драгоманова - 3Б/55</t>
  </si>
  <si>
    <t>Жора</t>
  </si>
  <si>
    <t>Рябошапко Л.В.</t>
  </si>
  <si>
    <t>Шумського - 1/82</t>
  </si>
  <si>
    <t>Оливка</t>
  </si>
  <si>
    <t>Гончаренко О.М.</t>
  </si>
  <si>
    <t>П.Тичини - 6/54</t>
  </si>
  <si>
    <t>Фунтік</t>
  </si>
  <si>
    <t>Вигуль В.П.</t>
  </si>
  <si>
    <t>П.Тичини - 12В /107</t>
  </si>
  <si>
    <t>Кристофер</t>
  </si>
  <si>
    <t>Ющенко А.В.</t>
  </si>
  <si>
    <t>Клов. спуск - 12/34</t>
  </si>
  <si>
    <t>Раш</t>
  </si>
  <si>
    <t>Марта</t>
  </si>
  <si>
    <t>Швыдкий И.В.</t>
  </si>
  <si>
    <t>Березняківска - 36 / 248</t>
  </si>
  <si>
    <t>Фолли</t>
  </si>
  <si>
    <t>Гаврилова К.И.</t>
  </si>
  <si>
    <t>П.Запорожця - 14/3 / 7</t>
  </si>
  <si>
    <t>Чебурек</t>
  </si>
  <si>
    <t>Шпіц</t>
  </si>
  <si>
    <t>Бішон</t>
  </si>
  <si>
    <t>Хаски</t>
  </si>
  <si>
    <t>Овчарка</t>
  </si>
  <si>
    <t>Верджинія</t>
  </si>
  <si>
    <t>Рабистар 070920 до 09.22</t>
  </si>
  <si>
    <t>1)„Дефенсор-3”, біофабрики Зоетіс серія</t>
  </si>
  <si>
    <t>2)„Рабізін R”, біофабрики Merial   серія</t>
  </si>
  <si>
    <t>L484839</t>
  </si>
  <si>
    <t>3) „Біокан  DHPPi+RL”,  б-ки Bioveta, серія №</t>
  </si>
  <si>
    <t xml:space="preserve">4) „Нобівак R”, біофабрики Інтервет серія </t>
  </si>
  <si>
    <t xml:space="preserve">5) „Нобівак R”, біофабрики Інтервет серія </t>
  </si>
  <si>
    <t xml:space="preserve">6) „Нобівак R”, біофабрики Інтервет серія </t>
  </si>
  <si>
    <t xml:space="preserve"> A512A01</t>
  </si>
  <si>
    <t xml:space="preserve">7) „Нобівак R”, біофабрики Інтервет серія </t>
  </si>
  <si>
    <t xml:space="preserve">8) „Нобівак RL”, біофабрики Інтервет серія </t>
  </si>
  <si>
    <t xml:space="preserve">9) „Рабістар”, біофабрики Укрветпродпостач серія </t>
  </si>
  <si>
    <t>09.22</t>
  </si>
  <si>
    <t>Дн. наб. - 11 / 121</t>
  </si>
  <si>
    <t>Г. Сталинграду - 8корп6 /45</t>
  </si>
  <si>
    <t>"Без клички"</t>
  </si>
  <si>
    <t>Ракитина В.О.</t>
  </si>
  <si>
    <t>Рус. наб. - 8 / 136</t>
  </si>
  <si>
    <t>Василенко П.Д.</t>
  </si>
  <si>
    <t>Шумського - 4/16</t>
  </si>
  <si>
    <t>Хані</t>
  </si>
  <si>
    <t>Дн. наб. - 7а / 7</t>
  </si>
  <si>
    <t>"Ікс"</t>
  </si>
  <si>
    <t>1) „Біокан  DHPPi+RL”,  б-ки Bioveta, серія №</t>
  </si>
  <si>
    <t>2) „Вангард CV”, біофабрики Zoetis</t>
  </si>
  <si>
    <t>4) „Вангард+5L”, біофабрики Zoetis</t>
  </si>
  <si>
    <t>5) „Вангард-5+”, біофабрики Zoetis</t>
  </si>
  <si>
    <t>392698</t>
  </si>
  <si>
    <t>441619A</t>
  </si>
  <si>
    <t>12.2021</t>
  </si>
  <si>
    <t>4</t>
  </si>
  <si>
    <t>6) „Дурамун   5л4”, біофабрики Zoetis</t>
  </si>
  <si>
    <t>7) „Дурамун-жид.комп.”, біофабрики Zoetis</t>
  </si>
  <si>
    <t>8) „Дурамун-жид.комп.”, біофабрики Zoetis</t>
  </si>
  <si>
    <t>430890</t>
  </si>
  <si>
    <t>12.21</t>
  </si>
  <si>
    <t>9) „Leptoferm”, біофабрики Zoetis</t>
  </si>
  <si>
    <t>10) „Leptoferm”, біофабрики Zoetis</t>
  </si>
  <si>
    <t>19</t>
  </si>
  <si>
    <t xml:space="preserve">14) „Нобівак L”, б-ки Інтервет Інтернейшнл Б.В. серія </t>
  </si>
  <si>
    <t>A443A01</t>
  </si>
  <si>
    <t xml:space="preserve">15) „Нобівак L4”, б-ки Інтервет Інтернейшнл Б.В. серія </t>
  </si>
  <si>
    <t>A154A01</t>
  </si>
  <si>
    <t xml:space="preserve"> 03.22</t>
  </si>
  <si>
    <t xml:space="preserve">16) „Єурікан DHPPi+L”, б-ки Інтервет Інтернейшнл Б.В. серія </t>
  </si>
  <si>
    <t>L481856</t>
  </si>
  <si>
    <t xml:space="preserve"> 06.22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</si>
  <si>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</si>
  <si>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</si>
  <si>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</si>
  <si>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</si>
  <si>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демодекозу</t>
  </si>
  <si>
    <t>собак</t>
  </si>
  <si>
    <t>бабезіозу</t>
  </si>
  <si>
    <t>Верещинска А.В., П.Тічини-6</t>
  </si>
  <si>
    <t>Бубу, собака, Фр.Бульд, 7 міс, самець</t>
  </si>
  <si>
    <t>Дергач С.В., 
Березняковская-№20 \ 2</t>
  </si>
  <si>
    <t>Джек, собака, хаскі, 3р, самець</t>
  </si>
  <si>
    <t>Мікроскопія мазка крові, фарбовання Діф-Квік</t>
  </si>
  <si>
    <t xml:space="preserve">Babesia canis </t>
  </si>
  <si>
    <t>Піростоп 1 мл на 20 кг ваги одноразово</t>
  </si>
  <si>
    <t>Порошина Т.М., Тичини -5А,кв-67</t>
  </si>
  <si>
    <t>Алекс, собака, йорк, 3р, самець</t>
  </si>
  <si>
    <t>3р.</t>
  </si>
  <si>
    <t>2р.</t>
  </si>
  <si>
    <t>9р.</t>
  </si>
  <si>
    <t>11р.</t>
  </si>
  <si>
    <t>5р.</t>
  </si>
  <si>
    <t>7р.</t>
  </si>
  <si>
    <t>1р.</t>
  </si>
  <si>
    <t>13р.</t>
  </si>
  <si>
    <t>6р.</t>
  </si>
  <si>
    <t>8р.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</si>
</sst>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d/mm/yyyy"/>
    <numFmt numFmtId="165" formatCode="[$-419]mm/yyyy"/>
    <numFmt numFmtId="166" formatCode="mm\.yyyy"/>
  </numFmts>
  <fonts count="37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0" fillId="0" borderId="0" xfId="0" applyFill="1" applyBorder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Alignment="1"/>
    <xf numFmtId="0" fontId="31" fillId="0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7" fillId="0" borderId="0" xfId="0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4" xfId="0" applyFont="1" applyFill="1" applyBorder="1" applyAlignment="1">
      <alignment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23" fillId="0" borderId="4" xfId="0" applyFont="1" applyFill="1" applyBorder="1" applyAlignment="1"/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3" fillId="0" borderId="2" xfId="0" applyFont="1" applyFill="1" applyBorder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35" fillId="2" borderId="0" xfId="0" applyFont="1" applyFill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63" customWidth="1"/>
    <col min="42" max="16384" width="8.7109375" style="63"/>
  </cols>
  <sheetData>
    <row r="4" spans="1:36" x14ac:dyDescent="0.2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</row>
    <row r="5" spans="1:36" x14ac:dyDescent="0.2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</row>
    <row r="6" spans="1:36" x14ac:dyDescent="0.25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</row>
    <row r="7" spans="1:36" x14ac:dyDescent="0.25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</row>
    <row r="8" spans="1:36" x14ac:dyDescent="0.2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</row>
    <row r="9" spans="1:36" ht="18.75" x14ac:dyDescent="0.25">
      <c r="A9" s="144" t="s">
        <v>0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5" t="s">
        <v>1</v>
      </c>
      <c r="S9" s="145"/>
      <c r="T9" s="145"/>
      <c r="U9" s="145"/>
      <c r="V9" s="145"/>
      <c r="W9" s="145"/>
      <c r="X9" s="145"/>
      <c r="Y9" s="65"/>
      <c r="Z9" s="146" t="s">
        <v>2</v>
      </c>
      <c r="AA9" s="146"/>
      <c r="AB9" s="146"/>
      <c r="AC9" s="146"/>
      <c r="AD9" s="146"/>
      <c r="AE9" s="146"/>
      <c r="AF9" s="146"/>
      <c r="AG9" s="146"/>
      <c r="AH9" s="146"/>
      <c r="AI9" s="146"/>
      <c r="AJ9" s="146"/>
    </row>
    <row r="10" spans="1:36" ht="18.75" customHeight="1" x14ac:dyDescent="0.25">
      <c r="A10" s="147" t="s">
        <v>3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 t="s">
        <v>4</v>
      </c>
      <c r="S10" s="147"/>
      <c r="T10" s="147"/>
      <c r="U10" s="147"/>
      <c r="V10" s="147"/>
      <c r="W10" s="147"/>
      <c r="X10" s="147"/>
      <c r="Y10" s="65"/>
      <c r="Z10" s="148" t="s">
        <v>5</v>
      </c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</row>
    <row r="11" spans="1:36" ht="18.75" x14ac:dyDescent="0.25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65"/>
      <c r="Z11" s="148" t="s">
        <v>6</v>
      </c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</row>
    <row r="12" spans="1:36" ht="18.75" x14ac:dyDescent="0.25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65"/>
      <c r="Z12" s="148" t="s">
        <v>7</v>
      </c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</row>
    <row r="13" spans="1:36" ht="18.7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65"/>
      <c r="Z13" s="148" t="s">
        <v>8</v>
      </c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</row>
    <row r="14" spans="1:36" ht="18.75" x14ac:dyDescent="0.25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65"/>
      <c r="Z14" s="149" t="s">
        <v>9</v>
      </c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</row>
    <row r="15" spans="1:36" ht="18.75" x14ac:dyDescent="0.25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65"/>
      <c r="Z15" s="149" t="s">
        <v>10</v>
      </c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</row>
    <row r="16" spans="1:36" ht="18.75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65"/>
      <c r="Z16" s="150" t="s">
        <v>11</v>
      </c>
      <c r="AA16" s="150"/>
      <c r="AB16" s="150"/>
      <c r="AC16" s="150"/>
      <c r="AD16" s="150"/>
      <c r="AE16" s="150"/>
      <c r="AF16" s="150"/>
      <c r="AG16" s="65"/>
      <c r="AH16" s="65"/>
      <c r="AI16" s="65"/>
      <c r="AJ16" s="65"/>
    </row>
    <row r="17" spans="1:36" x14ac:dyDescent="0.25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</row>
    <row r="18" spans="1:36" ht="18.75" x14ac:dyDescent="0.25">
      <c r="A18" s="140" t="s">
        <v>12</v>
      </c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</row>
    <row r="19" spans="1:36" ht="18.75" x14ac:dyDescent="0.25">
      <c r="A19" s="140" t="s">
        <v>13</v>
      </c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</row>
    <row r="20" spans="1:36" ht="18.75" x14ac:dyDescent="0.25">
      <c r="A20" s="140" t="s">
        <v>14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</row>
    <row r="21" spans="1:36" ht="15" customHeight="1" x14ac:dyDescent="0.25">
      <c r="A21" s="141" t="s">
        <v>15</v>
      </c>
      <c r="B21" s="141"/>
      <c r="C21" s="141"/>
      <c r="D21" s="141"/>
      <c r="E21" s="141"/>
      <c r="F21" s="141" t="s">
        <v>16</v>
      </c>
      <c r="G21" s="141"/>
      <c r="H21" s="141"/>
      <c r="I21" s="141"/>
      <c r="J21" s="141"/>
      <c r="K21" s="141" t="s">
        <v>17</v>
      </c>
      <c r="L21" s="141"/>
      <c r="M21" s="141"/>
      <c r="N21" s="141"/>
      <c r="O21" s="141" t="s">
        <v>18</v>
      </c>
      <c r="P21" s="141"/>
      <c r="Q21" s="141"/>
      <c r="R21" s="141"/>
      <c r="S21" s="141" t="s">
        <v>19</v>
      </c>
      <c r="T21" s="141"/>
      <c r="U21" s="141"/>
      <c r="V21" s="141"/>
      <c r="W21" s="141"/>
      <c r="X21" s="141"/>
      <c r="Y21" s="142" t="s">
        <v>20</v>
      </c>
      <c r="Z21" s="142"/>
      <c r="AA21" s="142"/>
      <c r="AB21" s="142"/>
      <c r="AC21" s="142"/>
      <c r="AD21" s="142"/>
      <c r="AE21" s="142"/>
      <c r="AF21" s="142"/>
      <c r="AG21" s="142"/>
      <c r="AH21" s="142"/>
      <c r="AI21" s="143"/>
      <c r="AJ21" s="143"/>
    </row>
    <row r="22" spans="1:36" ht="15" customHeight="1" x14ac:dyDescent="0.25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3"/>
      <c r="AJ22" s="143"/>
    </row>
    <row r="23" spans="1:36" ht="15" customHeight="1" x14ac:dyDescent="0.25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3"/>
      <c r="AJ23" s="143"/>
    </row>
    <row r="24" spans="1:36" ht="15" customHeight="1" x14ac:dyDescent="0.25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3"/>
      <c r="AJ24" s="143"/>
    </row>
    <row r="25" spans="1:36" ht="15" customHeight="1" x14ac:dyDescent="0.25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3"/>
      <c r="AJ25" s="143"/>
    </row>
    <row r="26" spans="1:36" ht="15" customHeight="1" x14ac:dyDescent="0.3">
      <c r="A26" s="139" t="s">
        <v>21</v>
      </c>
      <c r="B26" s="139"/>
      <c r="C26" s="139"/>
      <c r="D26" s="139"/>
      <c r="E26" s="139"/>
      <c r="F26" s="137">
        <v>2</v>
      </c>
      <c r="G26" s="137"/>
      <c r="H26" s="137"/>
      <c r="I26" s="137"/>
      <c r="J26" s="137"/>
      <c r="K26" s="134">
        <v>3</v>
      </c>
      <c r="L26" s="134"/>
      <c r="M26" s="134"/>
      <c r="N26" s="134"/>
      <c r="O26" s="134">
        <v>4</v>
      </c>
      <c r="P26" s="134"/>
      <c r="Q26" s="134"/>
      <c r="R26" s="134"/>
      <c r="S26" s="134">
        <v>5</v>
      </c>
      <c r="T26" s="134"/>
      <c r="U26" s="134"/>
      <c r="V26" s="134"/>
      <c r="W26" s="134"/>
      <c r="X26" s="134"/>
      <c r="Y26" s="134">
        <v>6</v>
      </c>
      <c r="Z26" s="134"/>
      <c r="AA26" s="134"/>
      <c r="AB26" s="134"/>
      <c r="AC26" s="134"/>
      <c r="AD26" s="134"/>
      <c r="AE26" s="134"/>
      <c r="AF26" s="134"/>
      <c r="AG26" s="134"/>
      <c r="AH26" s="134"/>
      <c r="AI26" s="135">
        <v>7</v>
      </c>
      <c r="AJ26" s="135"/>
    </row>
    <row r="27" spans="1:36" ht="18.75" customHeight="1" x14ac:dyDescent="0.25">
      <c r="A27" s="136">
        <v>2951615791</v>
      </c>
      <c r="B27" s="136"/>
      <c r="C27" s="136"/>
      <c r="D27" s="136"/>
      <c r="E27" s="136"/>
      <c r="F27" s="137"/>
      <c r="G27" s="137"/>
      <c r="H27" s="137"/>
      <c r="I27" s="137"/>
      <c r="J27" s="137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</row>
    <row r="28" spans="1:36" ht="15" customHeight="1" x14ac:dyDescent="0.25">
      <c r="A28" s="136"/>
      <c r="B28" s="136"/>
      <c r="C28" s="136"/>
      <c r="D28" s="136"/>
      <c r="E28" s="136"/>
      <c r="F28" s="137"/>
      <c r="G28" s="137"/>
      <c r="H28" s="137"/>
      <c r="I28" s="137"/>
      <c r="J28" s="137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</row>
    <row r="29" spans="1:36" x14ac:dyDescent="0.25">
      <c r="A29" s="136"/>
      <c r="B29" s="136"/>
      <c r="C29" s="136"/>
      <c r="D29" s="136"/>
      <c r="E29" s="136"/>
      <c r="F29" s="137"/>
      <c r="G29" s="137"/>
      <c r="H29" s="137"/>
      <c r="I29" s="137"/>
      <c r="J29" s="137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</row>
    <row r="30" spans="1:36" x14ac:dyDescent="0.2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</row>
    <row r="31" spans="1:36" ht="15.75" x14ac:dyDescent="0.25">
      <c r="A31" s="65"/>
      <c r="B31" s="66" t="s">
        <v>22</v>
      </c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</row>
    <row r="32" spans="1:36" x14ac:dyDescent="0.2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</row>
    <row r="33" spans="1:36" x14ac:dyDescent="0.2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</row>
    <row r="36" spans="1:36" ht="18.75" x14ac:dyDescent="0.3">
      <c r="A36" s="64"/>
    </row>
    <row r="37" spans="1:36" ht="18.75" x14ac:dyDescent="0.3">
      <c r="A37" s="64"/>
    </row>
    <row r="38" spans="1:36" ht="18.75" x14ac:dyDescent="0.3">
      <c r="A38" s="64"/>
    </row>
    <row r="39" spans="1:36" ht="18.75" x14ac:dyDescent="0.3">
      <c r="A39" s="64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85"/>
  <sheetViews>
    <sheetView zoomScaleNormal="100" workbookViewId="0">
      <selection activeCell="V17" sqref="V17"/>
    </sheetView>
  </sheetViews>
  <sheetFormatPr defaultColWidth="8.7109375" defaultRowHeight="15" x14ac:dyDescent="0.25"/>
  <cols>
    <col min="1" max="28" width="3.7109375" customWidth="1"/>
    <col min="1013" max="1014" width="11.5703125" customWidth="1"/>
  </cols>
  <sheetData>
    <row r="1" spans="1:23" ht="15" customHeight="1" x14ac:dyDescent="0.25">
      <c r="A1" s="197" t="s">
        <v>60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29"/>
    </row>
    <row r="2" spans="1:23" ht="15" customHeight="1" x14ac:dyDescent="0.25">
      <c r="A2" s="196" t="s">
        <v>61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28"/>
    </row>
    <row r="3" spans="1:23" ht="15" customHeight="1" x14ac:dyDescent="0.25">
      <c r="A3" s="197" t="s">
        <v>62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29"/>
    </row>
    <row r="4" spans="1:23" ht="15" customHeight="1" x14ac:dyDescent="0.25">
      <c r="A4" s="167">
        <v>20</v>
      </c>
      <c r="B4" s="167"/>
      <c r="C4" s="168" t="str">
        <f>'2-я 1-ВЕТ'!D33</f>
        <v>квітня</v>
      </c>
      <c r="D4" s="168"/>
      <c r="E4" s="168"/>
      <c r="F4" s="168"/>
      <c r="G4" s="167">
        <v>2021</v>
      </c>
      <c r="H4" s="167"/>
      <c r="I4" s="95" t="s">
        <v>148</v>
      </c>
      <c r="J4" s="9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</row>
    <row r="5" spans="1:23" ht="15" customHeight="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23" ht="15" customHeight="1" x14ac:dyDescent="0.25">
      <c r="A6" s="154" t="s">
        <v>63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30"/>
    </row>
    <row r="7" spans="1:23" ht="15" customHeight="1" x14ac:dyDescent="0.25">
      <c r="A7" s="10" t="s">
        <v>134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x14ac:dyDescent="0.25">
      <c r="A8" s="35" t="s">
        <v>126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66</v>
      </c>
      <c r="B9" s="1"/>
      <c r="C9" s="1"/>
      <c r="D9" s="1"/>
      <c r="E9" s="1"/>
      <c r="F9" s="1"/>
      <c r="G9" s="184" t="str">
        <f>'Акт собаки R'!G9</f>
        <v>Москаленко И.А.</v>
      </c>
      <c r="H9" s="184"/>
      <c r="I9" s="184"/>
      <c r="J9" s="184"/>
      <c r="K9" s="184"/>
      <c r="L9" s="184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21.03.2020 по 20.04.2021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48" t="s">
        <v>475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195" t="s">
        <v>476</v>
      </c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27"/>
    </row>
    <row r="13" spans="1:23" ht="15.75" x14ac:dyDescent="0.25">
      <c r="A13" s="30" t="s">
        <v>477</v>
      </c>
      <c r="B13" s="30"/>
      <c r="C13" s="30"/>
      <c r="D13" s="30"/>
      <c r="I13" s="14">
        <f>MAX('Список собаки L'!A5:A57)</f>
        <v>42</v>
      </c>
      <c r="J13" s="1" t="s">
        <v>71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478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451</v>
      </c>
      <c r="B16" s="10"/>
      <c r="C16" s="1"/>
      <c r="D16" s="1"/>
      <c r="E16" s="1"/>
      <c r="F16" s="1"/>
      <c r="G16" s="17"/>
      <c r="H16" s="17"/>
      <c r="I16" s="17"/>
      <c r="J16" s="17"/>
      <c r="K16" s="17"/>
      <c r="L16" s="17"/>
      <c r="P16" s="152">
        <v>185827</v>
      </c>
      <c r="Q16" s="152"/>
      <c r="R16" s="152"/>
      <c r="T16" s="1"/>
      <c r="U16" s="1"/>
      <c r="V16" s="1"/>
      <c r="W16" s="1"/>
    </row>
    <row r="17" spans="1:23" ht="15.75" x14ac:dyDescent="0.25">
      <c r="A17" s="1"/>
      <c r="B17" s="13" t="s">
        <v>122</v>
      </c>
      <c r="C17" s="28"/>
      <c r="D17" s="28"/>
      <c r="E17" s="1"/>
      <c r="F17" s="169">
        <v>44621</v>
      </c>
      <c r="G17" s="169"/>
      <c r="H17" s="169"/>
      <c r="K17" s="1" t="s">
        <v>76</v>
      </c>
      <c r="L17" s="1"/>
      <c r="M17" s="1"/>
      <c r="N17" s="1"/>
      <c r="O17" s="1"/>
      <c r="P17" s="17"/>
      <c r="Q17" s="17"/>
      <c r="R17" s="29">
        <v>2</v>
      </c>
      <c r="S17" s="30" t="s">
        <v>77</v>
      </c>
      <c r="T17" s="1"/>
      <c r="U17" s="1"/>
      <c r="V17" s="1"/>
      <c r="W17" s="1"/>
    </row>
    <row r="18" spans="1:23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x14ac:dyDescent="0.25">
      <c r="A19" s="1" t="s">
        <v>452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 t="s">
        <v>136</v>
      </c>
      <c r="N19" s="1"/>
      <c r="O19" s="18"/>
      <c r="P19" s="19"/>
      <c r="Q19" s="172" t="s">
        <v>290</v>
      </c>
      <c r="R19" s="172"/>
      <c r="S19" s="172"/>
      <c r="T19" s="1"/>
      <c r="U19" s="1"/>
      <c r="V19" s="1"/>
      <c r="W19" s="1"/>
    </row>
    <row r="20" spans="1:23" ht="15.75" x14ac:dyDescent="0.25">
      <c r="A20" s="1"/>
      <c r="B20" s="1" t="s">
        <v>123</v>
      </c>
      <c r="C20" s="1"/>
      <c r="D20" s="1"/>
      <c r="E20" s="1"/>
      <c r="F20" s="192">
        <v>44774</v>
      </c>
      <c r="G20" s="192"/>
      <c r="H20" s="192"/>
      <c r="I20" s="16"/>
      <c r="J20" s="17"/>
      <c r="K20" s="30" t="s">
        <v>135</v>
      </c>
      <c r="L20" s="17"/>
      <c r="M20" s="17"/>
      <c r="N20" s="1"/>
      <c r="O20" s="18"/>
      <c r="P20" s="19"/>
      <c r="R20" s="47" t="s">
        <v>21</v>
      </c>
      <c r="S20" s="19" t="s">
        <v>77</v>
      </c>
      <c r="T20" s="1"/>
      <c r="U20" s="1"/>
      <c r="V20" s="1"/>
      <c r="W20" s="1"/>
    </row>
    <row r="21" spans="1:23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x14ac:dyDescent="0.25">
      <c r="A22" s="1" t="s">
        <v>217</v>
      </c>
      <c r="B22" s="10"/>
      <c r="C22" s="1"/>
      <c r="D22" s="1"/>
      <c r="E22" s="1"/>
      <c r="F22" s="1"/>
      <c r="G22" s="16"/>
      <c r="H22" s="16"/>
      <c r="I22" s="16"/>
      <c r="J22" s="17"/>
      <c r="K22" s="17"/>
      <c r="L22" s="17"/>
      <c r="M22" s="17" t="s">
        <v>136</v>
      </c>
      <c r="N22" s="1"/>
      <c r="O22" s="18"/>
      <c r="P22" s="19"/>
      <c r="Q22" s="172" t="s">
        <v>291</v>
      </c>
      <c r="R22" s="172"/>
      <c r="S22" s="172"/>
      <c r="T22" s="1"/>
      <c r="U22" s="1"/>
      <c r="V22" s="1"/>
      <c r="W22" s="1"/>
    </row>
    <row r="23" spans="1:23" ht="15.75" x14ac:dyDescent="0.25">
      <c r="A23" s="1"/>
      <c r="B23" s="1" t="s">
        <v>123</v>
      </c>
      <c r="C23" s="1"/>
      <c r="D23" s="1"/>
      <c r="E23" s="1"/>
      <c r="F23" s="192" t="s">
        <v>195</v>
      </c>
      <c r="G23" s="192"/>
      <c r="H23" s="192"/>
      <c r="I23" s="16"/>
      <c r="J23" s="17"/>
      <c r="K23" s="30" t="s">
        <v>135</v>
      </c>
      <c r="L23" s="17"/>
      <c r="M23" s="17"/>
      <c r="N23" s="1"/>
      <c r="O23" s="18"/>
      <c r="P23" s="19"/>
      <c r="R23" s="47" t="s">
        <v>21</v>
      </c>
      <c r="S23" s="19" t="s">
        <v>77</v>
      </c>
      <c r="T23" s="1"/>
      <c r="U23" s="1"/>
      <c r="V23" s="1"/>
      <c r="W23" s="1"/>
    </row>
    <row r="24" spans="1:23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x14ac:dyDescent="0.25">
      <c r="A25" s="1" t="s">
        <v>453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 t="s">
        <v>136</v>
      </c>
      <c r="N25" s="1"/>
      <c r="O25" s="18"/>
      <c r="P25" s="19"/>
      <c r="Q25" s="172" t="s">
        <v>218</v>
      </c>
      <c r="R25" s="172"/>
      <c r="S25" s="172"/>
      <c r="T25" s="1"/>
      <c r="U25" s="1"/>
      <c r="V25" s="1"/>
      <c r="W25" s="1"/>
    </row>
    <row r="26" spans="1:23" ht="15.75" x14ac:dyDescent="0.25">
      <c r="A26" s="1"/>
      <c r="B26" s="1" t="s">
        <v>123</v>
      </c>
      <c r="C26" s="1"/>
      <c r="D26" s="1"/>
      <c r="E26" s="1"/>
      <c r="F26" s="192">
        <v>44593</v>
      </c>
      <c r="G26" s="192"/>
      <c r="H26" s="192"/>
      <c r="I26" s="16"/>
      <c r="J26" s="17"/>
      <c r="K26" s="30" t="s">
        <v>135</v>
      </c>
      <c r="L26" s="17"/>
      <c r="M26" s="17"/>
      <c r="N26" s="1"/>
      <c r="O26" s="18"/>
      <c r="P26" s="19"/>
      <c r="R26" s="47" t="s">
        <v>21</v>
      </c>
      <c r="S26" s="19" t="s">
        <v>77</v>
      </c>
      <c r="T26" s="1"/>
      <c r="U26" s="1"/>
      <c r="V26" s="1"/>
      <c r="W26" s="1"/>
    </row>
    <row r="27" spans="1:23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x14ac:dyDescent="0.25">
      <c r="A28" s="1" t="s">
        <v>454</v>
      </c>
      <c r="B28" s="10"/>
      <c r="C28" s="1"/>
      <c r="D28" s="1"/>
      <c r="E28" s="1"/>
      <c r="F28" s="1"/>
      <c r="G28" s="16"/>
      <c r="H28" s="16"/>
      <c r="I28" s="16"/>
      <c r="J28" s="17"/>
      <c r="K28" s="17"/>
      <c r="L28" s="17"/>
      <c r="M28" s="17" t="s">
        <v>136</v>
      </c>
      <c r="N28" s="1"/>
      <c r="O28" s="18"/>
      <c r="P28" s="19"/>
      <c r="Q28" s="172" t="s">
        <v>455</v>
      </c>
      <c r="R28" s="172"/>
      <c r="S28" s="172"/>
      <c r="T28" s="1"/>
      <c r="U28" s="1"/>
      <c r="V28" s="1"/>
      <c r="W28" s="1"/>
    </row>
    <row r="29" spans="1:23" ht="15.75" x14ac:dyDescent="0.25">
      <c r="A29" s="1"/>
      <c r="B29" s="1" t="s">
        <v>123</v>
      </c>
      <c r="C29" s="1"/>
      <c r="D29" s="1"/>
      <c r="E29" s="1"/>
      <c r="F29" s="192">
        <v>44713</v>
      </c>
      <c r="G29" s="192"/>
      <c r="H29" s="192"/>
      <c r="I29" s="16"/>
      <c r="J29" s="17"/>
      <c r="K29" s="30" t="s">
        <v>135</v>
      </c>
      <c r="L29" s="17"/>
      <c r="M29" s="17"/>
      <c r="N29" s="1"/>
      <c r="O29" s="18"/>
      <c r="P29" s="19"/>
      <c r="R29" s="47" t="s">
        <v>21</v>
      </c>
      <c r="S29" s="19" t="s">
        <v>77</v>
      </c>
      <c r="T29" s="1"/>
      <c r="U29" s="1"/>
      <c r="V29" s="1"/>
      <c r="W29" s="1"/>
    </row>
    <row r="30" spans="1:23" ht="15.75" x14ac:dyDescent="0.25">
      <c r="A30" s="1"/>
      <c r="B30" s="1"/>
      <c r="C30" s="1"/>
      <c r="D30" s="1"/>
      <c r="E30" s="1"/>
      <c r="F30" s="101"/>
      <c r="G30" s="101"/>
      <c r="H30" s="101"/>
      <c r="I30" s="16"/>
      <c r="J30" s="17"/>
      <c r="K30" s="30"/>
      <c r="L30" s="17"/>
      <c r="M30" s="17"/>
      <c r="N30" s="1"/>
      <c r="O30" s="18"/>
      <c r="P30" s="19"/>
      <c r="R30" s="47"/>
      <c r="S30" s="19"/>
      <c r="T30" s="1"/>
      <c r="U30" s="1"/>
      <c r="V30" s="1"/>
      <c r="W30" s="1"/>
    </row>
    <row r="31" spans="1:23" ht="15.75" x14ac:dyDescent="0.25">
      <c r="A31" s="1" t="s">
        <v>459</v>
      </c>
      <c r="B31" s="10"/>
      <c r="C31" s="1"/>
      <c r="D31" s="1"/>
      <c r="E31" s="1"/>
      <c r="F31" s="1"/>
      <c r="G31" s="16"/>
      <c r="H31" s="16"/>
      <c r="I31" s="16"/>
      <c r="J31" s="17"/>
      <c r="K31" s="17"/>
      <c r="L31" s="17"/>
      <c r="M31" s="17" t="s">
        <v>136</v>
      </c>
      <c r="N31" s="1"/>
      <c r="O31" s="18"/>
      <c r="P31" s="19"/>
      <c r="Q31" s="172" t="s">
        <v>456</v>
      </c>
      <c r="R31" s="172"/>
      <c r="S31" s="172"/>
      <c r="T31" s="1"/>
      <c r="U31" s="1"/>
      <c r="V31" s="1"/>
      <c r="W31" s="1"/>
    </row>
    <row r="32" spans="1:23" ht="15.75" x14ac:dyDescent="0.25">
      <c r="A32" s="1"/>
      <c r="B32" s="1" t="s">
        <v>123</v>
      </c>
      <c r="C32" s="1"/>
      <c r="D32" s="1"/>
      <c r="E32" s="1"/>
      <c r="F32" s="172" t="s">
        <v>457</v>
      </c>
      <c r="G32" s="172"/>
      <c r="H32" s="172"/>
      <c r="I32" s="16"/>
      <c r="J32" s="17"/>
      <c r="K32" s="30" t="s">
        <v>135</v>
      </c>
      <c r="L32" s="17"/>
      <c r="M32" s="17"/>
      <c r="N32" s="1"/>
      <c r="O32" s="18"/>
      <c r="P32" s="19"/>
      <c r="R32" s="47" t="s">
        <v>458</v>
      </c>
      <c r="S32" s="19" t="s">
        <v>77</v>
      </c>
      <c r="T32" s="1"/>
      <c r="U32" s="1"/>
      <c r="V32" s="1"/>
      <c r="W32" s="1"/>
    </row>
    <row r="33" spans="1:23" ht="15.75" x14ac:dyDescent="0.25">
      <c r="A33" s="1"/>
      <c r="B33" s="1"/>
      <c r="C33" s="1"/>
      <c r="D33" s="1"/>
      <c r="E33" s="1"/>
      <c r="F33" s="109"/>
      <c r="G33" s="109"/>
      <c r="H33" s="109"/>
      <c r="I33" s="16"/>
      <c r="J33" s="17"/>
      <c r="K33" s="30"/>
      <c r="L33" s="17"/>
      <c r="M33" s="17"/>
      <c r="N33" s="1"/>
      <c r="O33" s="18"/>
      <c r="P33" s="19"/>
      <c r="R33" s="47"/>
      <c r="S33" s="19"/>
      <c r="T33" s="1"/>
      <c r="U33" s="1"/>
      <c r="V33" s="1"/>
      <c r="W33" s="1"/>
    </row>
    <row r="34" spans="1:23" ht="15.75" x14ac:dyDescent="0.25">
      <c r="A34" s="1" t="s">
        <v>460</v>
      </c>
      <c r="B34" s="10"/>
      <c r="C34" s="1"/>
      <c r="D34" s="1"/>
      <c r="E34" s="1"/>
      <c r="F34" s="1"/>
      <c r="G34" s="16"/>
      <c r="H34" s="16"/>
      <c r="I34" s="16"/>
      <c r="J34" s="17"/>
      <c r="K34" s="17"/>
      <c r="L34" s="17"/>
      <c r="M34" s="17" t="s">
        <v>136</v>
      </c>
      <c r="N34" s="1"/>
      <c r="O34" s="18"/>
      <c r="P34" s="19"/>
      <c r="Q34" s="172" t="s">
        <v>292</v>
      </c>
      <c r="R34" s="172"/>
      <c r="S34" s="172"/>
      <c r="T34" s="1"/>
      <c r="U34" s="1"/>
      <c r="V34" s="1"/>
      <c r="W34" s="1"/>
    </row>
    <row r="35" spans="1:23" ht="15.75" x14ac:dyDescent="0.25">
      <c r="A35" s="1"/>
      <c r="B35" s="1" t="s">
        <v>123</v>
      </c>
      <c r="C35" s="1"/>
      <c r="D35" s="1"/>
      <c r="E35" s="1"/>
      <c r="F35" s="172" t="s">
        <v>202</v>
      </c>
      <c r="G35" s="172"/>
      <c r="H35" s="172"/>
      <c r="I35" s="16"/>
      <c r="J35" s="17"/>
      <c r="K35" s="30" t="s">
        <v>135</v>
      </c>
      <c r="L35" s="17"/>
      <c r="M35" s="17"/>
      <c r="N35" s="1"/>
      <c r="O35" s="18"/>
      <c r="P35" s="19"/>
      <c r="R35" s="47" t="s">
        <v>21</v>
      </c>
      <c r="S35" s="19" t="s">
        <v>77</v>
      </c>
      <c r="T35" s="1"/>
      <c r="U35" s="1"/>
      <c r="V35" s="1"/>
      <c r="W35" s="1"/>
    </row>
    <row r="36" spans="1:23" ht="15.75" x14ac:dyDescent="0.25">
      <c r="A36" s="1"/>
      <c r="B36" s="1"/>
      <c r="C36" s="1"/>
      <c r="D36" s="1"/>
      <c r="E36" s="1"/>
      <c r="F36" s="109"/>
      <c r="G36" s="109"/>
      <c r="H36" s="109"/>
      <c r="I36" s="16"/>
      <c r="J36" s="17"/>
      <c r="K36" s="30"/>
      <c r="L36" s="17"/>
      <c r="M36" s="17"/>
      <c r="N36" s="1"/>
      <c r="O36" s="18"/>
      <c r="P36" s="19"/>
      <c r="R36" s="47"/>
      <c r="S36" s="19"/>
      <c r="T36" s="1"/>
      <c r="U36" s="1"/>
      <c r="V36" s="1"/>
      <c r="W36" s="1"/>
    </row>
    <row r="37" spans="1:23" ht="15.75" x14ac:dyDescent="0.25">
      <c r="A37" s="1" t="s">
        <v>461</v>
      </c>
      <c r="B37" s="10"/>
      <c r="C37" s="1"/>
      <c r="D37" s="1"/>
      <c r="E37" s="1"/>
      <c r="F37" s="1"/>
      <c r="G37" s="16"/>
      <c r="H37" s="16"/>
      <c r="I37" s="16"/>
      <c r="J37" s="17"/>
      <c r="K37" s="17"/>
      <c r="L37" s="17"/>
      <c r="M37" s="17" t="s">
        <v>136</v>
      </c>
      <c r="N37" s="1"/>
      <c r="O37" s="18"/>
      <c r="P37" s="19"/>
      <c r="Q37" s="172" t="s">
        <v>462</v>
      </c>
      <c r="R37" s="172"/>
      <c r="S37" s="172"/>
      <c r="T37" s="1"/>
      <c r="U37" s="1"/>
      <c r="V37" s="1"/>
      <c r="W37" s="1"/>
    </row>
    <row r="38" spans="1:23" ht="15.75" x14ac:dyDescent="0.25">
      <c r="A38" s="1"/>
      <c r="B38" s="1" t="s">
        <v>123</v>
      </c>
      <c r="C38" s="1"/>
      <c r="D38" s="1"/>
      <c r="E38" s="1"/>
      <c r="F38" s="172" t="s">
        <v>463</v>
      </c>
      <c r="G38" s="172"/>
      <c r="H38" s="172"/>
      <c r="I38" s="16"/>
      <c r="J38" s="17"/>
      <c r="K38" s="30" t="s">
        <v>135</v>
      </c>
      <c r="L38" s="17"/>
      <c r="M38" s="17"/>
      <c r="N38" s="1"/>
      <c r="O38" s="18"/>
      <c r="P38" s="19"/>
      <c r="R38" s="47" t="s">
        <v>137</v>
      </c>
      <c r="S38" s="19" t="s">
        <v>77</v>
      </c>
      <c r="T38" s="1"/>
      <c r="U38" s="1"/>
      <c r="V38" s="1"/>
      <c r="W38" s="1"/>
    </row>
    <row r="39" spans="1:23" ht="15.75" x14ac:dyDescent="0.25">
      <c r="A39" s="1"/>
      <c r="B39" s="1"/>
      <c r="C39" s="1"/>
      <c r="D39" s="1"/>
      <c r="E39" s="1"/>
      <c r="F39" s="109"/>
      <c r="G39" s="109"/>
      <c r="H39" s="109"/>
      <c r="I39" s="16"/>
      <c r="J39" s="17"/>
      <c r="K39" s="30"/>
      <c r="L39" s="17"/>
      <c r="M39" s="17"/>
      <c r="N39" s="1"/>
      <c r="O39" s="18"/>
      <c r="P39" s="19"/>
      <c r="R39" s="47"/>
      <c r="S39" s="19"/>
      <c r="T39" s="1"/>
      <c r="U39" s="1"/>
      <c r="V39" s="1"/>
      <c r="W39" s="1"/>
    </row>
    <row r="40" spans="1:23" ht="15.75" x14ac:dyDescent="0.25">
      <c r="A40" s="1" t="s">
        <v>464</v>
      </c>
      <c r="B40" s="10"/>
      <c r="C40" s="1"/>
      <c r="D40" s="1"/>
      <c r="E40" s="1"/>
      <c r="F40" s="1"/>
      <c r="G40" s="16"/>
      <c r="H40" s="16"/>
      <c r="I40" s="16"/>
      <c r="J40" s="17"/>
      <c r="K40" s="17"/>
      <c r="L40" s="17"/>
      <c r="M40" s="17" t="s">
        <v>136</v>
      </c>
      <c r="N40" s="1"/>
      <c r="O40" s="18"/>
      <c r="P40" s="19"/>
      <c r="Q40" s="172" t="s">
        <v>292</v>
      </c>
      <c r="R40" s="172"/>
      <c r="S40" s="172"/>
      <c r="T40" s="1"/>
      <c r="U40" s="1"/>
      <c r="V40" s="1"/>
      <c r="W40" s="1"/>
    </row>
    <row r="41" spans="1:23" ht="15.75" x14ac:dyDescent="0.25">
      <c r="A41" s="1"/>
      <c r="B41" s="1" t="s">
        <v>123</v>
      </c>
      <c r="C41" s="1"/>
      <c r="D41" s="1"/>
      <c r="E41" s="1"/>
      <c r="F41" s="193">
        <v>44470</v>
      </c>
      <c r="G41" s="193"/>
      <c r="H41" s="193"/>
      <c r="I41" s="16"/>
      <c r="J41" s="17"/>
      <c r="K41" s="30" t="s">
        <v>135</v>
      </c>
      <c r="L41" s="17"/>
      <c r="M41" s="17"/>
      <c r="N41" s="1"/>
      <c r="O41" s="18"/>
      <c r="P41" s="19"/>
      <c r="R41" s="47" t="s">
        <v>21</v>
      </c>
      <c r="S41" s="19" t="s">
        <v>77</v>
      </c>
      <c r="T41" s="1"/>
      <c r="U41" s="1"/>
      <c r="V41" s="1"/>
      <c r="W41" s="1"/>
    </row>
    <row r="42" spans="1:23" ht="15.75" x14ac:dyDescent="0.25">
      <c r="A42" s="1"/>
      <c r="B42" s="1"/>
      <c r="C42" s="1"/>
      <c r="D42" s="1"/>
      <c r="E42" s="1"/>
      <c r="F42" s="102"/>
      <c r="G42" s="102"/>
      <c r="H42" s="102"/>
      <c r="I42" s="16"/>
      <c r="J42" s="17"/>
      <c r="K42" s="30"/>
      <c r="L42" s="17"/>
      <c r="M42" s="17"/>
      <c r="N42" s="1"/>
      <c r="O42" s="18"/>
      <c r="P42" s="19"/>
      <c r="R42" s="47"/>
      <c r="S42" s="19"/>
      <c r="T42" s="1"/>
      <c r="U42" s="1"/>
      <c r="V42" s="1"/>
      <c r="W42" s="1"/>
    </row>
    <row r="43" spans="1:23" ht="15.75" x14ac:dyDescent="0.25">
      <c r="A43" s="1" t="s">
        <v>465</v>
      </c>
      <c r="B43" s="10"/>
      <c r="C43" s="1"/>
      <c r="D43" s="1"/>
      <c r="E43" s="1"/>
      <c r="F43" s="1"/>
      <c r="G43" s="16"/>
      <c r="H43" s="16"/>
      <c r="I43" s="16"/>
      <c r="J43" s="17"/>
      <c r="K43" s="17"/>
      <c r="L43" s="17"/>
      <c r="M43" s="17" t="s">
        <v>136</v>
      </c>
      <c r="N43" s="1"/>
      <c r="O43" s="18"/>
      <c r="P43" s="19"/>
      <c r="Q43" s="172" t="s">
        <v>219</v>
      </c>
      <c r="R43" s="172"/>
      <c r="S43" s="172"/>
      <c r="T43" s="1"/>
      <c r="U43" s="1"/>
      <c r="V43" s="1"/>
      <c r="W43" s="1"/>
    </row>
    <row r="44" spans="1:23" ht="15.75" x14ac:dyDescent="0.25">
      <c r="A44" s="1"/>
      <c r="B44" s="1" t="s">
        <v>123</v>
      </c>
      <c r="C44" s="1"/>
      <c r="D44" s="1"/>
      <c r="E44" s="1"/>
      <c r="F44" s="193">
        <v>44835</v>
      </c>
      <c r="G44" s="193"/>
      <c r="H44" s="193"/>
      <c r="I44" s="16"/>
      <c r="J44" s="17"/>
      <c r="K44" s="30" t="s">
        <v>135</v>
      </c>
      <c r="L44" s="17"/>
      <c r="M44" s="17"/>
      <c r="N44" s="1"/>
      <c r="O44" s="18"/>
      <c r="P44" s="19"/>
      <c r="R44" s="47" t="s">
        <v>21</v>
      </c>
      <c r="S44" s="19" t="s">
        <v>77</v>
      </c>
      <c r="T44" s="1"/>
      <c r="U44" s="1"/>
      <c r="V44" s="1"/>
      <c r="W44" s="1"/>
    </row>
    <row r="45" spans="1:23" ht="15.75" x14ac:dyDescent="0.25">
      <c r="A45" s="1"/>
      <c r="B45" s="1"/>
      <c r="C45" s="1"/>
      <c r="D45" s="1"/>
      <c r="E45" s="1"/>
      <c r="F45" s="114"/>
      <c r="G45" s="114"/>
      <c r="H45" s="114"/>
      <c r="I45" s="16"/>
      <c r="J45" s="17"/>
      <c r="K45" s="30"/>
      <c r="L45" s="17"/>
      <c r="M45" s="17"/>
      <c r="N45" s="1"/>
      <c r="O45" s="18"/>
      <c r="P45" s="19"/>
      <c r="R45" s="47"/>
      <c r="S45" s="19"/>
      <c r="T45" s="1"/>
      <c r="U45" s="1"/>
      <c r="V45" s="1"/>
      <c r="W45" s="1"/>
    </row>
    <row r="46" spans="1:23" ht="15.75" x14ac:dyDescent="0.25">
      <c r="A46" s="1" t="s">
        <v>293</v>
      </c>
      <c r="B46" s="10"/>
      <c r="C46" s="1"/>
      <c r="D46" s="1"/>
      <c r="E46" s="1"/>
      <c r="F46" s="1"/>
      <c r="G46" s="16"/>
      <c r="H46" s="16"/>
      <c r="I46" s="16"/>
      <c r="J46" s="17"/>
      <c r="K46" s="17"/>
      <c r="L46" s="17"/>
      <c r="M46" s="17"/>
      <c r="N46" s="1"/>
      <c r="O46" s="18"/>
      <c r="P46" s="19"/>
      <c r="Q46" s="172" t="s">
        <v>294</v>
      </c>
      <c r="R46" s="172"/>
      <c r="S46" s="172"/>
      <c r="T46" s="1"/>
      <c r="U46" s="1"/>
      <c r="V46" s="1"/>
      <c r="W46" s="1"/>
    </row>
    <row r="47" spans="1:23" ht="15.75" x14ac:dyDescent="0.25">
      <c r="A47" s="1"/>
      <c r="B47" s="1" t="s">
        <v>123</v>
      </c>
      <c r="C47" s="1"/>
      <c r="D47" s="1"/>
      <c r="E47" s="1"/>
      <c r="F47" s="172" t="s">
        <v>295</v>
      </c>
      <c r="G47" s="172"/>
      <c r="H47" s="172"/>
      <c r="I47" s="16"/>
      <c r="J47" s="17"/>
      <c r="K47" s="30" t="s">
        <v>135</v>
      </c>
      <c r="L47" s="17"/>
      <c r="M47" s="17"/>
      <c r="N47" s="1"/>
      <c r="O47" s="18"/>
      <c r="P47" s="19"/>
      <c r="R47" s="47" t="s">
        <v>466</v>
      </c>
      <c r="S47" s="19" t="s">
        <v>77</v>
      </c>
      <c r="T47" s="1"/>
      <c r="U47" s="1"/>
      <c r="V47" s="1"/>
      <c r="W47" s="1"/>
    </row>
    <row r="48" spans="1:23" ht="15.75" x14ac:dyDescent="0.25">
      <c r="A48" s="1"/>
      <c r="B48" s="1"/>
      <c r="C48" s="1"/>
      <c r="D48" s="1"/>
      <c r="E48" s="1"/>
      <c r="F48" s="109"/>
      <c r="G48" s="109"/>
      <c r="H48" s="109"/>
      <c r="I48" s="16"/>
      <c r="J48" s="17"/>
      <c r="K48" s="30"/>
      <c r="L48" s="17"/>
      <c r="M48" s="17"/>
      <c r="N48" s="1"/>
      <c r="O48" s="18"/>
      <c r="P48" s="19"/>
      <c r="R48" s="47"/>
      <c r="S48" s="19"/>
      <c r="T48" s="1"/>
      <c r="U48" s="1"/>
      <c r="V48" s="1"/>
      <c r="W48" s="1"/>
    </row>
    <row r="49" spans="1:23" ht="15.75" x14ac:dyDescent="0.25">
      <c r="A49" s="1" t="s">
        <v>222</v>
      </c>
      <c r="B49" s="10"/>
      <c r="C49" s="1"/>
      <c r="D49" s="1"/>
      <c r="E49" s="1"/>
      <c r="F49" s="1"/>
      <c r="G49" s="16"/>
      <c r="H49" s="16"/>
      <c r="I49" s="16"/>
      <c r="J49" s="17"/>
      <c r="K49" s="17"/>
      <c r="L49" s="17"/>
      <c r="M49" s="17"/>
      <c r="N49" s="1"/>
      <c r="O49" s="18"/>
      <c r="P49" s="19"/>
      <c r="Q49" s="172" t="s">
        <v>194</v>
      </c>
      <c r="R49" s="172"/>
      <c r="S49" s="172"/>
      <c r="T49" s="1"/>
      <c r="U49" s="1"/>
      <c r="V49" s="1"/>
      <c r="W49" s="1"/>
    </row>
    <row r="50" spans="1:23" ht="15.75" x14ac:dyDescent="0.25">
      <c r="A50" s="1"/>
      <c r="B50" s="1" t="s">
        <v>123</v>
      </c>
      <c r="C50" s="1"/>
      <c r="D50" s="1"/>
      <c r="E50" s="1"/>
      <c r="F50" s="194" t="s">
        <v>195</v>
      </c>
      <c r="G50" s="178"/>
      <c r="H50" s="178"/>
      <c r="I50" s="16"/>
      <c r="J50" s="17"/>
      <c r="K50" s="30" t="s">
        <v>135</v>
      </c>
      <c r="L50" s="17"/>
      <c r="M50" s="17"/>
      <c r="N50" s="1"/>
      <c r="O50" s="18"/>
      <c r="P50" s="19"/>
      <c r="R50" s="47" t="s">
        <v>21</v>
      </c>
      <c r="S50" s="19" t="s">
        <v>77</v>
      </c>
      <c r="T50" s="1"/>
      <c r="U50" s="1"/>
      <c r="V50" s="1"/>
      <c r="W50" s="1"/>
    </row>
    <row r="51" spans="1:23" ht="15.75" x14ac:dyDescent="0.25">
      <c r="A51" s="1"/>
      <c r="B51" s="1"/>
      <c r="C51" s="1"/>
      <c r="D51" s="1"/>
      <c r="E51" s="1"/>
      <c r="F51" s="100"/>
      <c r="G51" s="99"/>
      <c r="H51" s="99"/>
      <c r="I51" s="16"/>
      <c r="J51" s="17"/>
      <c r="K51" s="30"/>
      <c r="L51" s="17"/>
      <c r="M51" s="17"/>
      <c r="N51" s="1"/>
      <c r="O51" s="18"/>
      <c r="P51" s="19"/>
      <c r="R51" s="47"/>
      <c r="S51" s="19"/>
      <c r="T51" s="1"/>
      <c r="U51" s="1"/>
      <c r="V51" s="1"/>
      <c r="W51" s="1"/>
    </row>
    <row r="52" spans="1:23" ht="15.75" x14ac:dyDescent="0.25">
      <c r="A52" s="1" t="s">
        <v>296</v>
      </c>
      <c r="B52" s="10"/>
      <c r="C52" s="1"/>
      <c r="D52" s="1"/>
      <c r="E52" s="1"/>
      <c r="F52" s="1"/>
      <c r="G52" s="16"/>
      <c r="H52" s="16"/>
      <c r="I52" s="16"/>
      <c r="J52" s="17"/>
      <c r="K52" s="17"/>
      <c r="L52" s="17"/>
      <c r="M52" s="17"/>
      <c r="N52" s="1"/>
      <c r="O52" s="18"/>
      <c r="P52" s="19"/>
      <c r="Q52" s="172" t="s">
        <v>220</v>
      </c>
      <c r="R52" s="172"/>
      <c r="S52" s="172"/>
      <c r="T52" s="1"/>
      <c r="U52" s="1"/>
      <c r="V52" s="1"/>
      <c r="W52" s="1"/>
    </row>
    <row r="53" spans="1:23" ht="15.75" x14ac:dyDescent="0.25">
      <c r="A53" s="1"/>
      <c r="B53" s="1" t="s">
        <v>123</v>
      </c>
      <c r="C53" s="1"/>
      <c r="D53" s="1"/>
      <c r="E53" s="1"/>
      <c r="F53" s="194" t="s">
        <v>221</v>
      </c>
      <c r="G53" s="178"/>
      <c r="H53" s="178"/>
      <c r="I53" s="16"/>
      <c r="J53" s="17"/>
      <c r="K53" s="30" t="s">
        <v>135</v>
      </c>
      <c r="L53" s="17"/>
      <c r="M53" s="17"/>
      <c r="N53" s="1"/>
      <c r="O53" s="18"/>
      <c r="P53" s="19"/>
      <c r="R53" s="47" t="s">
        <v>21</v>
      </c>
      <c r="S53" s="19" t="s">
        <v>77</v>
      </c>
      <c r="T53" s="1"/>
      <c r="U53" s="1"/>
      <c r="V53" s="1"/>
      <c r="W53" s="1"/>
    </row>
    <row r="54" spans="1:23" ht="15.75" x14ac:dyDescent="0.25">
      <c r="T54" s="1"/>
      <c r="U54" s="1"/>
      <c r="V54" s="1"/>
      <c r="W54" s="1"/>
    </row>
    <row r="55" spans="1:23" ht="15.75" x14ac:dyDescent="0.25">
      <c r="A55" s="1" t="s">
        <v>467</v>
      </c>
      <c r="B55" s="10"/>
      <c r="C55" s="1"/>
      <c r="D55" s="1"/>
      <c r="E55" s="1"/>
      <c r="F55" s="1"/>
      <c r="G55" s="16"/>
      <c r="H55" s="16"/>
      <c r="I55" s="16"/>
      <c r="J55" s="17"/>
      <c r="K55" s="17"/>
      <c r="L55" s="17"/>
      <c r="M55" s="17"/>
      <c r="N55" s="1"/>
      <c r="O55" s="18"/>
      <c r="P55" s="19"/>
      <c r="Q55" s="172" t="s">
        <v>468</v>
      </c>
      <c r="R55" s="172"/>
      <c r="S55" s="172"/>
      <c r="T55" s="1"/>
      <c r="U55" s="1"/>
      <c r="V55" s="1"/>
      <c r="W55" s="1"/>
    </row>
    <row r="56" spans="1:23" ht="15.75" x14ac:dyDescent="0.25">
      <c r="A56" s="1"/>
      <c r="B56" s="1" t="s">
        <v>123</v>
      </c>
      <c r="C56" s="1"/>
      <c r="D56" s="1"/>
      <c r="E56" s="1"/>
      <c r="F56" s="194" t="s">
        <v>195</v>
      </c>
      <c r="G56" s="178"/>
      <c r="H56" s="178"/>
      <c r="I56" s="16"/>
      <c r="J56" s="17"/>
      <c r="K56" s="30" t="s">
        <v>135</v>
      </c>
      <c r="L56" s="17"/>
      <c r="M56" s="17"/>
      <c r="N56" s="1"/>
      <c r="O56" s="18"/>
      <c r="P56" s="19"/>
      <c r="R56" s="47" t="s">
        <v>21</v>
      </c>
      <c r="S56" s="19" t="s">
        <v>77</v>
      </c>
      <c r="T56" s="1"/>
      <c r="U56" s="1"/>
      <c r="V56" s="1"/>
      <c r="W56" s="1"/>
    </row>
    <row r="57" spans="1:23" ht="15.75" x14ac:dyDescent="0.25">
      <c r="T57" s="1"/>
      <c r="U57" s="1"/>
      <c r="V57" s="1"/>
      <c r="W57" s="1"/>
    </row>
    <row r="58" spans="1:23" ht="15.75" x14ac:dyDescent="0.25">
      <c r="A58" s="1" t="s">
        <v>469</v>
      </c>
      <c r="B58" s="10"/>
      <c r="C58" s="1"/>
      <c r="D58" s="1"/>
      <c r="E58" s="1"/>
      <c r="F58" s="1"/>
      <c r="G58" s="16"/>
      <c r="H58" s="16"/>
      <c r="I58" s="16"/>
      <c r="J58" s="17"/>
      <c r="K58" s="17"/>
      <c r="L58" s="17"/>
      <c r="M58" s="17"/>
      <c r="N58" s="1"/>
      <c r="O58" s="18"/>
      <c r="P58" s="19"/>
      <c r="Q58" s="172" t="s">
        <v>470</v>
      </c>
      <c r="R58" s="172"/>
      <c r="S58" s="172"/>
      <c r="T58" s="1"/>
      <c r="U58" s="1"/>
      <c r="V58" s="1"/>
      <c r="W58" s="1"/>
    </row>
    <row r="59" spans="1:23" ht="15.75" x14ac:dyDescent="0.25">
      <c r="A59" s="1"/>
      <c r="B59" s="1" t="s">
        <v>123</v>
      </c>
      <c r="C59" s="1"/>
      <c r="D59" s="1"/>
      <c r="E59" s="1"/>
      <c r="F59" s="191" t="s">
        <v>471</v>
      </c>
      <c r="G59" s="191"/>
      <c r="H59" s="191"/>
      <c r="I59" s="16"/>
      <c r="J59" s="17"/>
      <c r="K59" s="30" t="s">
        <v>135</v>
      </c>
      <c r="L59" s="17"/>
      <c r="M59" s="17"/>
      <c r="N59" s="1"/>
      <c r="O59" s="18"/>
      <c r="P59" s="19"/>
      <c r="R59" s="47" t="s">
        <v>137</v>
      </c>
      <c r="S59" s="19" t="s">
        <v>77</v>
      </c>
      <c r="T59" s="1"/>
      <c r="U59" s="1"/>
      <c r="V59" s="1"/>
      <c r="W59" s="1"/>
    </row>
    <row r="60" spans="1:23" ht="15.75" x14ac:dyDescent="0.25">
      <c r="T60" s="1"/>
      <c r="U60" s="1"/>
      <c r="V60" s="1"/>
      <c r="W60" s="1"/>
    </row>
    <row r="61" spans="1:23" ht="15.75" x14ac:dyDescent="0.25">
      <c r="A61" s="1" t="s">
        <v>472</v>
      </c>
      <c r="B61" s="10"/>
      <c r="C61" s="1"/>
      <c r="D61" s="1"/>
      <c r="E61" s="1"/>
      <c r="F61" s="1"/>
      <c r="G61" s="16"/>
      <c r="H61" s="16"/>
      <c r="I61" s="16"/>
      <c r="J61" s="17"/>
      <c r="K61" s="17"/>
      <c r="L61" s="17"/>
      <c r="M61" s="17"/>
      <c r="N61" s="1"/>
      <c r="O61" s="18"/>
      <c r="P61" s="19"/>
      <c r="Q61" s="172" t="s">
        <v>473</v>
      </c>
      <c r="R61" s="172"/>
      <c r="S61" s="172"/>
      <c r="T61" s="1"/>
      <c r="U61" s="1"/>
      <c r="V61" s="1"/>
      <c r="W61" s="1"/>
    </row>
    <row r="62" spans="1:23" ht="15.75" x14ac:dyDescent="0.25">
      <c r="A62" s="1"/>
      <c r="B62" s="1" t="s">
        <v>123</v>
      </c>
      <c r="C62" s="1"/>
      <c r="D62" s="1"/>
      <c r="E62" s="1"/>
      <c r="F62" s="191" t="s">
        <v>474</v>
      </c>
      <c r="G62" s="191"/>
      <c r="H62" s="191"/>
      <c r="I62" s="16"/>
      <c r="J62" s="17"/>
      <c r="K62" s="30" t="s">
        <v>135</v>
      </c>
      <c r="L62" s="17"/>
      <c r="M62" s="17"/>
      <c r="N62" s="1"/>
      <c r="O62" s="18"/>
      <c r="P62" s="19"/>
      <c r="R62" s="47" t="s">
        <v>21</v>
      </c>
      <c r="S62" s="19" t="s">
        <v>77</v>
      </c>
      <c r="T62" s="1"/>
      <c r="U62" s="1"/>
      <c r="V62" s="1"/>
      <c r="W62" s="1"/>
    </row>
    <row r="63" spans="1:23" ht="15.75" x14ac:dyDescent="0.25">
      <c r="T63" s="1"/>
      <c r="U63" s="1"/>
      <c r="V63" s="1"/>
      <c r="W63" s="1"/>
    </row>
    <row r="64" spans="1:23" ht="15.75" x14ac:dyDescent="0.25">
      <c r="A64" s="34" t="s">
        <v>78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</row>
    <row r="65" spans="1:23" ht="15.75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</row>
    <row r="66" spans="1:23" ht="15.75" x14ac:dyDescent="0.25">
      <c r="A66" s="34" t="s">
        <v>79</v>
      </c>
      <c r="B66" s="34"/>
      <c r="C66" s="34"/>
      <c r="D66" s="34"/>
      <c r="E66" s="34"/>
      <c r="F66" s="186">
        <f>I13</f>
        <v>42</v>
      </c>
      <c r="G66" s="186"/>
      <c r="H66" s="34" t="s">
        <v>80</v>
      </c>
      <c r="I66" s="34"/>
      <c r="J66" s="34"/>
      <c r="K66" s="34"/>
      <c r="L66" s="34"/>
      <c r="M66" s="34"/>
      <c r="N66" s="34"/>
      <c r="O66" s="34"/>
      <c r="P66" s="34"/>
      <c r="Q66" s="186">
        <f>F66</f>
        <v>42</v>
      </c>
      <c r="R66" s="186"/>
      <c r="S66" s="34" t="s">
        <v>81</v>
      </c>
      <c r="V66" s="34"/>
      <c r="W66" s="34"/>
    </row>
    <row r="67" spans="1:23" ht="15.75" x14ac:dyDescent="0.25">
      <c r="A67" s="34"/>
      <c r="B67" s="34" t="s">
        <v>82</v>
      </c>
      <c r="C67" s="34"/>
      <c r="D67" s="34"/>
      <c r="E67" s="34"/>
      <c r="F67" s="34"/>
      <c r="G67" s="34"/>
      <c r="H67" s="185">
        <f>F66*0.5</f>
        <v>21</v>
      </c>
      <c r="I67" s="185"/>
      <c r="J67" s="34" t="s">
        <v>83</v>
      </c>
      <c r="L67" s="34"/>
      <c r="M67" s="186">
        <f>F66*0.5</f>
        <v>21</v>
      </c>
      <c r="N67" s="186"/>
      <c r="O67" s="34" t="s">
        <v>84</v>
      </c>
      <c r="R67" s="34"/>
      <c r="S67" s="34"/>
      <c r="T67" s="34"/>
      <c r="U67" s="34"/>
      <c r="V67" s="34"/>
      <c r="W67" s="34"/>
    </row>
    <row r="68" spans="1:23" ht="15.75" x14ac:dyDescent="0.25">
      <c r="A68" s="34"/>
      <c r="B68" s="34" t="s">
        <v>85</v>
      </c>
      <c r="C68" s="34"/>
      <c r="D68" s="34"/>
      <c r="E68" s="34"/>
      <c r="F68" s="185">
        <f>F66</f>
        <v>42</v>
      </c>
      <c r="G68" s="185"/>
      <c r="H68" s="34" t="s">
        <v>86</v>
      </c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spans="1:23" ht="15.75" x14ac:dyDescent="0.25">
      <c r="A69" s="34"/>
      <c r="B69" s="34"/>
      <c r="C69" s="34"/>
      <c r="D69" s="34"/>
      <c r="E69" s="34"/>
      <c r="F69" s="34"/>
      <c r="G69" s="44"/>
      <c r="H69" s="4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spans="1:23" ht="15.75" x14ac:dyDescent="0.25">
      <c r="A70" s="34" t="s">
        <v>87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</row>
    <row r="71" spans="1:23" ht="15.75" x14ac:dyDescent="0.25">
      <c r="A71" s="34"/>
      <c r="B71" s="34"/>
      <c r="C71" s="34" t="s">
        <v>88</v>
      </c>
      <c r="D71" s="34"/>
      <c r="E71" s="34"/>
      <c r="F71" s="34"/>
      <c r="G71" s="34"/>
      <c r="H71" s="34"/>
      <c r="I71" s="34"/>
      <c r="J71" s="186">
        <f>F66</f>
        <v>42</v>
      </c>
      <c r="K71" s="186"/>
      <c r="L71" s="34" t="s">
        <v>89</v>
      </c>
      <c r="O71" s="34"/>
      <c r="P71" s="34"/>
      <c r="Q71" s="34"/>
      <c r="R71" s="34"/>
      <c r="S71" s="34"/>
      <c r="T71" s="34"/>
      <c r="U71" s="34"/>
      <c r="V71" s="34"/>
      <c r="W71" s="34"/>
    </row>
    <row r="72" spans="1:23" ht="15.75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44"/>
      <c r="M72" s="4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ht="15.75" x14ac:dyDescent="0.25">
      <c r="A73" s="34" t="s">
        <v>90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ht="15.75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ht="15.75" x14ac:dyDescent="0.25">
      <c r="A75" s="45" t="s">
        <v>138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ht="15.75" x14ac:dyDescent="0.25">
      <c r="A76" s="45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ht="15.75" x14ac:dyDescent="0.25">
      <c r="A77" s="23" t="s">
        <v>92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ht="15.75" x14ac:dyDescent="0.25">
      <c r="A78" s="23"/>
      <c r="B78" s="23" t="s">
        <v>93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ht="15.75" x14ac:dyDescent="0.25">
      <c r="A79" s="23"/>
      <c r="B79" s="34" t="s">
        <v>94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45" t="s">
        <v>95</v>
      </c>
      <c r="N79" s="34"/>
      <c r="O79" s="34"/>
      <c r="P79" s="34"/>
      <c r="Q79" s="34"/>
      <c r="R79" s="183" t="s">
        <v>96</v>
      </c>
      <c r="S79" s="183"/>
      <c r="T79" s="183"/>
      <c r="U79" s="183"/>
      <c r="V79" s="183"/>
      <c r="W79" s="40"/>
    </row>
    <row r="80" spans="1:23" ht="15.75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T80" s="34"/>
      <c r="U80" s="34"/>
      <c r="V80" s="34"/>
      <c r="W80" s="34"/>
    </row>
    <row r="81" spans="1:23" ht="15.75" x14ac:dyDescent="0.25">
      <c r="A81" s="34"/>
      <c r="B81" s="34" t="s">
        <v>97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T81" s="34"/>
      <c r="U81" s="34"/>
      <c r="V81" s="34"/>
      <c r="W81" s="34"/>
    </row>
    <row r="82" spans="1:23" ht="15.75" x14ac:dyDescent="0.25">
      <c r="A82" s="34"/>
      <c r="B82" s="24" t="s">
        <v>98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45" t="s">
        <v>99</v>
      </c>
      <c r="N82" s="34"/>
      <c r="O82" s="34"/>
      <c r="P82" s="34"/>
      <c r="Q82" s="34"/>
      <c r="R82" s="183" t="s">
        <v>96</v>
      </c>
      <c r="S82" s="183"/>
      <c r="T82" s="183"/>
      <c r="U82" s="183"/>
      <c r="V82" s="183"/>
      <c r="W82" s="40"/>
    </row>
    <row r="83" spans="1:23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T83" s="1"/>
      <c r="U83" s="1"/>
      <c r="V83" s="1"/>
      <c r="W83" s="1"/>
    </row>
    <row r="84" spans="1:23" ht="15.75" x14ac:dyDescent="0.25">
      <c r="B84" s="1" t="s">
        <v>100</v>
      </c>
      <c r="M84" s="12" t="str">
        <f>'Акт собаки R'!M58:R58</f>
        <v>Москаленко И.А.</v>
      </c>
      <c r="R84" s="183" t="s">
        <v>96</v>
      </c>
      <c r="S84" s="183"/>
      <c r="T84" s="183"/>
      <c r="U84" s="183"/>
      <c r="V84" s="183"/>
      <c r="W84" s="40"/>
    </row>
    <row r="85" spans="1:23" ht="15.75" x14ac:dyDescent="0.25">
      <c r="B85" s="24" t="s">
        <v>101</v>
      </c>
    </row>
  </sheetData>
  <mergeCells count="50">
    <mergeCell ref="A2:V2"/>
    <mergeCell ref="A1:V1"/>
    <mergeCell ref="A3:V3"/>
    <mergeCell ref="A6:V6"/>
    <mergeCell ref="Q19:S19"/>
    <mergeCell ref="Q58:S58"/>
    <mergeCell ref="F59:H59"/>
    <mergeCell ref="Q61:S61"/>
    <mergeCell ref="G9:L9"/>
    <mergeCell ref="A4:B4"/>
    <mergeCell ref="C4:F4"/>
    <mergeCell ref="G4:H4"/>
    <mergeCell ref="A12:V12"/>
    <mergeCell ref="F20:H20"/>
    <mergeCell ref="Q22:S22"/>
    <mergeCell ref="F23:H23"/>
    <mergeCell ref="Q25:S25"/>
    <mergeCell ref="F26:H26"/>
    <mergeCell ref="Q43:S43"/>
    <mergeCell ref="F44:H44"/>
    <mergeCell ref="F50:H50"/>
    <mergeCell ref="F41:H41"/>
    <mergeCell ref="Q31:S31"/>
    <mergeCell ref="F32:H32"/>
    <mergeCell ref="Q55:S55"/>
    <mergeCell ref="F56:H56"/>
    <mergeCell ref="F35:H35"/>
    <mergeCell ref="Q37:S37"/>
    <mergeCell ref="F38:H38"/>
    <mergeCell ref="Q52:S52"/>
    <mergeCell ref="F53:H53"/>
    <mergeCell ref="Q46:S46"/>
    <mergeCell ref="F47:H47"/>
    <mergeCell ref="Q49:S49"/>
    <mergeCell ref="F62:H62"/>
    <mergeCell ref="R79:V79"/>
    <mergeCell ref="R82:V82"/>
    <mergeCell ref="R84:V84"/>
    <mergeCell ref="P16:R16"/>
    <mergeCell ref="F17:H17"/>
    <mergeCell ref="Q28:S28"/>
    <mergeCell ref="F29:H29"/>
    <mergeCell ref="Q34:S34"/>
    <mergeCell ref="H67:I67"/>
    <mergeCell ref="M67:N67"/>
    <mergeCell ref="F68:G68"/>
    <mergeCell ref="J71:K71"/>
    <mergeCell ref="F66:G66"/>
    <mergeCell ref="Q66:R66"/>
    <mergeCell ref="Q40:S40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MK38"/>
  <sheetViews>
    <sheetView topLeftCell="A22" zoomScaleNormal="100" workbookViewId="0">
      <selection activeCell="N30" sqref="N30"/>
    </sheetView>
  </sheetViews>
  <sheetFormatPr defaultColWidth="9.140625" defaultRowHeight="15" x14ac:dyDescent="0.25"/>
  <cols>
    <col min="1" max="27" width="3.7109375" style="42" customWidth="1"/>
    <col min="28" max="1025" width="9.140625" style="42"/>
  </cols>
  <sheetData>
    <row r="1" spans="1:25" ht="20.25" x14ac:dyDescent="0.25">
      <c r="A1" s="208" t="s">
        <v>142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</row>
    <row r="2" spans="1:25" ht="15.75" x14ac:dyDescent="0.25">
      <c r="A2" s="34"/>
      <c r="B2" s="34" t="s">
        <v>143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18.75" x14ac:dyDescent="0.25">
      <c r="A3" s="34"/>
      <c r="B3" s="34"/>
      <c r="C3" s="34" t="s">
        <v>144</v>
      </c>
      <c r="D3" s="164" t="str">
        <f>'2-я 1-ВЕТ'!M3</f>
        <v>квітень</v>
      </c>
      <c r="E3" s="164"/>
      <c r="F3" s="164"/>
      <c r="G3" s="164"/>
      <c r="H3" s="164"/>
      <c r="I3" s="164"/>
      <c r="J3" s="212">
        <v>2020</v>
      </c>
      <c r="K3" s="212"/>
      <c r="L3" s="23" t="s">
        <v>145</v>
      </c>
      <c r="M3" s="34"/>
      <c r="N3" s="34"/>
      <c r="O3" s="34"/>
      <c r="P3" s="34"/>
      <c r="Q3" s="34"/>
      <c r="R3" s="34"/>
      <c r="X3" s="34"/>
      <c r="Y3" s="34"/>
    </row>
    <row r="4" spans="1:25" ht="15.75" x14ac:dyDescent="0.25">
      <c r="A4" s="34"/>
      <c r="B4" s="34"/>
      <c r="C4" s="34"/>
      <c r="D4" s="53"/>
      <c r="E4" s="53"/>
      <c r="F4" s="53"/>
      <c r="G4" s="53"/>
      <c r="H4" s="36"/>
      <c r="I4" s="36"/>
      <c r="J4" s="2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ht="18.75" x14ac:dyDescent="0.3">
      <c r="A5" s="209" t="s">
        <v>146</v>
      </c>
      <c r="B5" s="209"/>
      <c r="C5" s="209"/>
      <c r="D5" s="209"/>
      <c r="E5" s="210" t="str">
        <f>'2-я 1-ВЕТ'!D33</f>
        <v>квітня</v>
      </c>
      <c r="F5" s="210"/>
      <c r="G5" s="210"/>
      <c r="H5" s="210"/>
      <c r="I5" s="210"/>
      <c r="J5" s="76" t="s">
        <v>147</v>
      </c>
      <c r="K5" s="76"/>
      <c r="L5" s="76"/>
      <c r="M5" s="211">
        <f>J3</f>
        <v>2020</v>
      </c>
      <c r="N5" s="211"/>
      <c r="O5" s="75" t="s">
        <v>148</v>
      </c>
      <c r="P5" s="76"/>
      <c r="Q5" s="76" t="s">
        <v>149</v>
      </c>
      <c r="R5" s="76"/>
      <c r="S5" s="76"/>
      <c r="T5" s="76"/>
      <c r="U5" s="34"/>
      <c r="V5" s="34"/>
      <c r="W5" s="34"/>
      <c r="X5" s="34"/>
      <c r="Y5" s="34"/>
    </row>
    <row r="6" spans="1:25" ht="15.75" x14ac:dyDescent="0.25">
      <c r="A6" s="74"/>
      <c r="B6" s="75" t="s">
        <v>223</v>
      </c>
      <c r="C6" s="76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23"/>
      <c r="V6" s="23"/>
      <c r="W6" s="23"/>
      <c r="X6" s="23"/>
      <c r="Y6" s="23"/>
    </row>
    <row r="7" spans="1:25" ht="15.75" x14ac:dyDescent="0.25">
      <c r="A7" s="74"/>
      <c r="B7" s="75" t="s">
        <v>188</v>
      </c>
      <c r="C7" s="76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23"/>
      <c r="V7" s="23"/>
      <c r="W7" s="23"/>
      <c r="X7" s="23"/>
      <c r="Y7" s="23"/>
    </row>
    <row r="8" spans="1:25" ht="15.75" x14ac:dyDescent="0.25">
      <c r="A8" s="103" t="s">
        <v>224</v>
      </c>
      <c r="B8" s="104">
        <v>1</v>
      </c>
      <c r="C8" s="103" t="s">
        <v>229</v>
      </c>
      <c r="D8" s="103"/>
      <c r="E8" s="103"/>
      <c r="F8" s="201" t="s">
        <v>479</v>
      </c>
      <c r="G8" s="201"/>
      <c r="H8" s="201"/>
      <c r="I8" s="201"/>
      <c r="J8" s="201"/>
      <c r="K8" s="103" t="s">
        <v>227</v>
      </c>
      <c r="L8" s="201" t="s">
        <v>480</v>
      </c>
      <c r="M8" s="201"/>
      <c r="N8" s="201"/>
      <c r="O8" s="75"/>
      <c r="P8" s="75"/>
      <c r="Q8" s="75"/>
      <c r="R8" s="75"/>
      <c r="S8" s="75"/>
      <c r="T8" s="75"/>
      <c r="U8" s="23"/>
      <c r="V8" s="23"/>
      <c r="W8" s="23"/>
      <c r="X8" s="23"/>
      <c r="Y8" s="23"/>
    </row>
    <row r="9" spans="1:25" ht="15.75" x14ac:dyDescent="0.25">
      <c r="A9" s="103" t="s">
        <v>224</v>
      </c>
      <c r="B9" s="104">
        <v>2</v>
      </c>
      <c r="C9" s="103" t="s">
        <v>229</v>
      </c>
      <c r="D9" s="103"/>
      <c r="E9" s="103"/>
      <c r="F9" s="201" t="s">
        <v>481</v>
      </c>
      <c r="G9" s="201"/>
      <c r="H9" s="201"/>
      <c r="I9" s="201"/>
      <c r="J9" s="201"/>
      <c r="K9" s="103" t="s">
        <v>227</v>
      </c>
      <c r="L9" s="201" t="s">
        <v>480</v>
      </c>
      <c r="M9" s="201"/>
      <c r="N9" s="201"/>
      <c r="O9" s="105"/>
      <c r="P9" s="106"/>
      <c r="Q9" s="103"/>
      <c r="R9" s="103"/>
      <c r="S9" s="103"/>
      <c r="T9" s="103"/>
      <c r="U9" s="103"/>
      <c r="V9" s="103"/>
      <c r="W9" s="103"/>
      <c r="X9" s="103"/>
      <c r="Y9" s="103"/>
    </row>
    <row r="10" spans="1:25" x14ac:dyDescent="0.25">
      <c r="A10" s="213" t="s">
        <v>231</v>
      </c>
      <c r="B10" s="199" t="s">
        <v>232</v>
      </c>
      <c r="C10" s="199"/>
      <c r="D10" s="199"/>
      <c r="E10" s="199"/>
      <c r="F10" s="215" t="s">
        <v>233</v>
      </c>
      <c r="G10" s="215"/>
      <c r="H10" s="215"/>
      <c r="I10" s="198" t="s">
        <v>234</v>
      </c>
      <c r="J10" s="198"/>
      <c r="K10" s="198"/>
      <c r="L10" s="198"/>
      <c r="M10" s="202" t="s">
        <v>235</v>
      </c>
      <c r="N10" s="202"/>
      <c r="O10" s="202"/>
      <c r="P10" s="203"/>
      <c r="Q10" s="217" t="s">
        <v>236</v>
      </c>
      <c r="R10" s="217"/>
      <c r="S10" s="217"/>
      <c r="T10" s="217"/>
      <c r="U10" s="217" t="s">
        <v>237</v>
      </c>
      <c r="V10" s="217"/>
      <c r="W10" s="217"/>
      <c r="X10" s="217"/>
      <c r="Y10" s="217"/>
    </row>
    <row r="11" spans="1:25" x14ac:dyDescent="0.25">
      <c r="A11" s="214"/>
      <c r="B11" s="199"/>
      <c r="C11" s="199"/>
      <c r="D11" s="199"/>
      <c r="E11" s="199"/>
      <c r="F11" s="216"/>
      <c r="G11" s="216"/>
      <c r="H11" s="216"/>
      <c r="I11" s="198"/>
      <c r="J11" s="198"/>
      <c r="K11" s="198"/>
      <c r="L11" s="198"/>
      <c r="M11" s="204"/>
      <c r="N11" s="204"/>
      <c r="O11" s="204"/>
      <c r="P11" s="205"/>
      <c r="Q11" s="217"/>
      <c r="R11" s="217"/>
      <c r="S11" s="217"/>
      <c r="T11" s="217"/>
      <c r="U11" s="217"/>
      <c r="V11" s="217"/>
      <c r="W11" s="217"/>
      <c r="X11" s="217"/>
      <c r="Y11" s="217"/>
    </row>
    <row r="12" spans="1:25" x14ac:dyDescent="0.25">
      <c r="A12" s="200">
        <v>1</v>
      </c>
      <c r="B12" s="199" t="s">
        <v>482</v>
      </c>
      <c r="C12" s="199"/>
      <c r="D12" s="199"/>
      <c r="E12" s="199"/>
      <c r="F12" s="199" t="s">
        <v>483</v>
      </c>
      <c r="G12" s="199"/>
      <c r="H12" s="199"/>
      <c r="I12" s="199" t="s">
        <v>267</v>
      </c>
      <c r="J12" s="199"/>
      <c r="K12" s="199"/>
      <c r="L12" s="199"/>
      <c r="M12" s="199" t="s">
        <v>268</v>
      </c>
      <c r="N12" s="199"/>
      <c r="O12" s="199"/>
      <c r="P12" s="199"/>
      <c r="Q12" s="198" t="s">
        <v>43</v>
      </c>
      <c r="R12" s="198"/>
      <c r="S12" s="198"/>
      <c r="T12" s="198"/>
      <c r="U12" s="199" t="s">
        <v>269</v>
      </c>
      <c r="V12" s="199"/>
      <c r="W12" s="199"/>
      <c r="X12" s="199"/>
      <c r="Y12" s="199"/>
    </row>
    <row r="13" spans="1:25" x14ac:dyDescent="0.25">
      <c r="A13" s="200"/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8"/>
      <c r="R13" s="198"/>
      <c r="S13" s="198"/>
      <c r="T13" s="198"/>
      <c r="U13" s="199"/>
      <c r="V13" s="199"/>
      <c r="W13" s="199"/>
      <c r="X13" s="199"/>
      <c r="Y13" s="199"/>
    </row>
    <row r="14" spans="1:25" x14ac:dyDescent="0.25">
      <c r="A14" s="200"/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8"/>
      <c r="R14" s="198"/>
      <c r="S14" s="198"/>
      <c r="T14" s="198"/>
      <c r="U14" s="199"/>
      <c r="V14" s="199"/>
      <c r="W14" s="199"/>
      <c r="X14" s="199"/>
      <c r="Y14" s="199"/>
    </row>
    <row r="15" spans="1:25" x14ac:dyDescent="0.25">
      <c r="A15" s="200"/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8"/>
      <c r="R15" s="198"/>
      <c r="S15" s="198"/>
      <c r="T15" s="198"/>
      <c r="U15" s="199"/>
      <c r="V15" s="199"/>
      <c r="W15" s="199"/>
      <c r="X15" s="199"/>
      <c r="Y15" s="199"/>
    </row>
    <row r="16" spans="1:25" x14ac:dyDescent="0.25">
      <c r="A16" s="200"/>
      <c r="B16" s="199"/>
      <c r="C16" s="199"/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8"/>
      <c r="R16" s="198"/>
      <c r="S16" s="198"/>
      <c r="T16" s="198"/>
      <c r="U16" s="199"/>
      <c r="V16" s="199"/>
      <c r="W16" s="199"/>
      <c r="X16" s="199"/>
      <c r="Y16" s="199"/>
    </row>
    <row r="17" spans="1:25" ht="15" customHeight="1" x14ac:dyDescent="0.25">
      <c r="A17" s="200">
        <v>2</v>
      </c>
      <c r="B17" s="199" t="s">
        <v>484</v>
      </c>
      <c r="C17" s="199"/>
      <c r="D17" s="199"/>
      <c r="E17" s="199"/>
      <c r="F17" s="199" t="s">
        <v>485</v>
      </c>
      <c r="G17" s="199"/>
      <c r="H17" s="199"/>
      <c r="I17" s="199" t="s">
        <v>486</v>
      </c>
      <c r="J17" s="199"/>
      <c r="K17" s="199"/>
      <c r="L17" s="199"/>
      <c r="M17" s="199" t="s">
        <v>487</v>
      </c>
      <c r="N17" s="199"/>
      <c r="O17" s="199"/>
      <c r="P17" s="199"/>
      <c r="Q17" s="198" t="s">
        <v>42</v>
      </c>
      <c r="R17" s="198"/>
      <c r="S17" s="198"/>
      <c r="T17" s="198"/>
      <c r="U17" s="199" t="s">
        <v>488</v>
      </c>
      <c r="V17" s="199"/>
      <c r="W17" s="199"/>
      <c r="X17" s="199"/>
      <c r="Y17" s="199"/>
    </row>
    <row r="18" spans="1:25" ht="15" customHeight="1" x14ac:dyDescent="0.25">
      <c r="A18" s="200"/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8"/>
      <c r="R18" s="198"/>
      <c r="S18" s="198"/>
      <c r="T18" s="198"/>
      <c r="U18" s="199"/>
      <c r="V18" s="199"/>
      <c r="W18" s="199"/>
      <c r="X18" s="199"/>
      <c r="Y18" s="199"/>
    </row>
    <row r="19" spans="1:25" ht="15" customHeight="1" x14ac:dyDescent="0.25">
      <c r="A19" s="200"/>
      <c r="B19" s="199"/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8"/>
      <c r="R19" s="198"/>
      <c r="S19" s="198"/>
      <c r="T19" s="198"/>
      <c r="U19" s="199"/>
      <c r="V19" s="199"/>
      <c r="W19" s="199"/>
      <c r="X19" s="199"/>
      <c r="Y19" s="199"/>
    </row>
    <row r="20" spans="1:25" ht="15" customHeight="1" x14ac:dyDescent="0.25">
      <c r="A20" s="200"/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8"/>
      <c r="R20" s="198"/>
      <c r="S20" s="198"/>
      <c r="T20" s="198"/>
      <c r="U20" s="199"/>
      <c r="V20" s="199"/>
      <c r="W20" s="199"/>
      <c r="X20" s="199"/>
      <c r="Y20" s="199"/>
    </row>
    <row r="21" spans="1:25" ht="15" customHeight="1" x14ac:dyDescent="0.25">
      <c r="A21" s="200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8"/>
      <c r="R21" s="198"/>
      <c r="S21" s="198"/>
      <c r="T21" s="198"/>
      <c r="U21" s="199"/>
      <c r="V21" s="199"/>
      <c r="W21" s="199"/>
      <c r="X21" s="199"/>
      <c r="Y21" s="199"/>
    </row>
    <row r="22" spans="1:25" ht="15" customHeight="1" x14ac:dyDescent="0.25">
      <c r="A22" s="200">
        <v>3</v>
      </c>
      <c r="B22" s="199" t="s">
        <v>489</v>
      </c>
      <c r="C22" s="199"/>
      <c r="D22" s="199"/>
      <c r="E22" s="199"/>
      <c r="F22" s="199" t="s">
        <v>490</v>
      </c>
      <c r="G22" s="199"/>
      <c r="H22" s="199"/>
      <c r="I22" s="199" t="s">
        <v>486</v>
      </c>
      <c r="J22" s="199"/>
      <c r="K22" s="199"/>
      <c r="L22" s="199"/>
      <c r="M22" s="199" t="s">
        <v>487</v>
      </c>
      <c r="N22" s="199"/>
      <c r="O22" s="199"/>
      <c r="P22" s="199"/>
      <c r="Q22" s="198" t="s">
        <v>42</v>
      </c>
      <c r="R22" s="198"/>
      <c r="S22" s="198"/>
      <c r="T22" s="198"/>
      <c r="U22" s="199" t="s">
        <v>488</v>
      </c>
      <c r="V22" s="199"/>
      <c r="W22" s="199"/>
      <c r="X22" s="199"/>
      <c r="Y22" s="199"/>
    </row>
    <row r="23" spans="1:25" ht="15" customHeight="1" x14ac:dyDescent="0.25">
      <c r="A23" s="20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8"/>
      <c r="R23" s="198"/>
      <c r="S23" s="198"/>
      <c r="T23" s="198"/>
      <c r="U23" s="199"/>
      <c r="V23" s="199"/>
      <c r="W23" s="199"/>
      <c r="X23" s="199"/>
      <c r="Y23" s="199"/>
    </row>
    <row r="24" spans="1:25" ht="15" customHeight="1" x14ac:dyDescent="0.25">
      <c r="A24" s="200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8"/>
      <c r="R24" s="198"/>
      <c r="S24" s="198"/>
      <c r="T24" s="198"/>
      <c r="U24" s="199"/>
      <c r="V24" s="199"/>
      <c r="W24" s="199"/>
      <c r="X24" s="199"/>
      <c r="Y24" s="199"/>
    </row>
    <row r="25" spans="1:25" ht="15" customHeight="1" x14ac:dyDescent="0.25">
      <c r="A25" s="200"/>
      <c r="B25" s="199"/>
      <c r="C25" s="199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8"/>
      <c r="R25" s="198"/>
      <c r="S25" s="198"/>
      <c r="T25" s="198"/>
      <c r="U25" s="199"/>
      <c r="V25" s="199"/>
      <c r="W25" s="199"/>
      <c r="X25" s="199"/>
      <c r="Y25" s="199"/>
    </row>
    <row r="26" spans="1:25" ht="15" customHeight="1" x14ac:dyDescent="0.25">
      <c r="A26" s="200"/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8"/>
      <c r="R26" s="198"/>
      <c r="S26" s="198"/>
      <c r="T26" s="198"/>
      <c r="U26" s="199"/>
      <c r="V26" s="199"/>
      <c r="W26" s="199"/>
      <c r="X26" s="199"/>
      <c r="Y26" s="199"/>
    </row>
    <row r="27" spans="1:25" ht="15.75" x14ac:dyDescent="0.25">
      <c r="A27" s="131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3"/>
      <c r="R27" s="133"/>
      <c r="S27" s="133"/>
      <c r="T27" s="133"/>
      <c r="U27" s="132"/>
      <c r="V27" s="132"/>
      <c r="W27" s="132"/>
      <c r="X27" s="132"/>
      <c r="Y27" s="132"/>
    </row>
    <row r="28" spans="1:25" ht="15.75" x14ac:dyDescent="0.25">
      <c r="A28" s="74"/>
      <c r="B28" s="75"/>
      <c r="C28" s="76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23"/>
      <c r="R28" s="23"/>
      <c r="S28" s="23"/>
      <c r="T28" s="23"/>
      <c r="U28" s="23"/>
      <c r="V28" s="23"/>
      <c r="W28" s="23"/>
      <c r="X28" s="23"/>
      <c r="Y28" s="23"/>
    </row>
    <row r="29" spans="1:25" ht="15.75" x14ac:dyDescent="0.25">
      <c r="A29" s="77" t="s">
        <v>150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34"/>
      <c r="R29" s="34"/>
      <c r="S29" s="34"/>
      <c r="T29" s="34"/>
      <c r="U29" s="34"/>
      <c r="V29" s="34"/>
      <c r="W29" s="34"/>
      <c r="X29" s="34"/>
      <c r="Y29" s="34"/>
    </row>
    <row r="30" spans="1:25" ht="15.75" x14ac:dyDescent="0.25">
      <c r="A30" s="34"/>
      <c r="B30" s="34" t="s">
        <v>151</v>
      </c>
      <c r="C30" s="34"/>
      <c r="D30" s="34"/>
      <c r="E30" s="34"/>
      <c r="F30" s="34"/>
      <c r="G30" s="185">
        <f>'Акт собаки R'!E12</f>
        <v>24</v>
      </c>
      <c r="H30" s="185"/>
      <c r="I30" s="34" t="s">
        <v>152</v>
      </c>
      <c r="J30" s="34"/>
      <c r="K30" s="34"/>
      <c r="L30" s="34"/>
      <c r="M30" s="34"/>
      <c r="N30" s="34"/>
      <c r="O30" s="34"/>
      <c r="P30" s="34"/>
      <c r="Q30" s="185"/>
      <c r="R30" s="185"/>
      <c r="S30" s="34"/>
      <c r="U30" s="34"/>
      <c r="Y30" s="34"/>
    </row>
    <row r="31" spans="1:25" ht="15.75" x14ac:dyDescent="0.25">
      <c r="A31" s="34"/>
      <c r="B31" s="34" t="s">
        <v>153</v>
      </c>
      <c r="C31" s="34"/>
      <c r="D31" s="34"/>
      <c r="E31" s="34"/>
      <c r="F31" s="34"/>
      <c r="G31" s="34"/>
      <c r="H31" s="185">
        <f>'Акт собаки L'!I13</f>
        <v>42</v>
      </c>
      <c r="I31" s="185"/>
      <c r="J31" s="34" t="s">
        <v>152</v>
      </c>
      <c r="L31" s="34"/>
      <c r="M31" s="34"/>
      <c r="Q31" s="34"/>
      <c r="R31" s="34"/>
      <c r="S31" s="34"/>
      <c r="T31" s="34"/>
      <c r="U31" s="34"/>
      <c r="V31" s="34"/>
      <c r="W31" s="34"/>
      <c r="X31" s="34"/>
      <c r="Y31" s="34"/>
    </row>
    <row r="32" spans="1:25" ht="15.75" x14ac:dyDescent="0.25">
      <c r="A32" s="34"/>
      <c r="B32" s="34" t="s">
        <v>154</v>
      </c>
      <c r="C32" s="34"/>
      <c r="D32" s="34"/>
      <c r="E32" s="34"/>
      <c r="F32" s="34"/>
      <c r="G32" s="34"/>
      <c r="H32" s="185">
        <f>'Акт собаки L'!I13</f>
        <v>42</v>
      </c>
      <c r="I32" s="185"/>
      <c r="J32" s="34" t="s">
        <v>152</v>
      </c>
      <c r="L32" s="34"/>
      <c r="M32" s="34"/>
      <c r="Q32" s="34"/>
      <c r="R32" s="34"/>
      <c r="S32" s="34"/>
      <c r="T32" s="34"/>
      <c r="U32" s="34"/>
      <c r="V32" s="34"/>
      <c r="W32" s="34"/>
      <c r="X32" s="34"/>
      <c r="Y32" s="34"/>
    </row>
    <row r="33" spans="1:25" ht="15.75" x14ac:dyDescent="0.25">
      <c r="A33" s="54" t="s">
        <v>155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 spans="1:25" ht="15.75" x14ac:dyDescent="0.25">
      <c r="A34" s="54"/>
      <c r="B34" s="34" t="s">
        <v>151</v>
      </c>
      <c r="C34" s="34"/>
      <c r="D34" s="34"/>
      <c r="E34" s="34"/>
      <c r="G34" s="185">
        <f>'Акт коты R'!E13</f>
        <v>14</v>
      </c>
      <c r="H34" s="185"/>
      <c r="I34" s="34" t="s">
        <v>152</v>
      </c>
      <c r="J34" s="34"/>
      <c r="K34" s="34"/>
      <c r="L34" s="34"/>
      <c r="M34" s="34"/>
      <c r="N34" s="34"/>
      <c r="O34" s="34"/>
      <c r="P34" s="34"/>
      <c r="Q34" s="185"/>
      <c r="R34" s="185"/>
      <c r="S34" s="34"/>
      <c r="T34" s="34"/>
      <c r="V34" s="34"/>
    </row>
    <row r="35" spans="1:25" ht="15.75" x14ac:dyDescent="0.25">
      <c r="A35" s="54"/>
      <c r="B35" s="34" t="s">
        <v>156</v>
      </c>
      <c r="C35" s="34"/>
      <c r="D35" s="34"/>
      <c r="E35" s="34"/>
      <c r="F35" s="34"/>
      <c r="G35" s="34"/>
      <c r="H35" s="34"/>
      <c r="I35" s="34"/>
      <c r="J35" s="185">
        <f>'Акт коты PCHCh'!E13</f>
        <v>17</v>
      </c>
      <c r="K35" s="185"/>
      <c r="L35" s="34" t="s">
        <v>152</v>
      </c>
      <c r="N35" s="34"/>
      <c r="O35" s="34"/>
      <c r="S35" s="34"/>
      <c r="T35" s="34"/>
      <c r="U35" s="34"/>
      <c r="V35" s="34"/>
      <c r="W35" s="34"/>
      <c r="X35" s="34"/>
      <c r="Y35" s="34"/>
    </row>
    <row r="36" spans="1:25" ht="15.75" x14ac:dyDescent="0.25">
      <c r="A36" s="54"/>
      <c r="B36" s="34" t="s">
        <v>157</v>
      </c>
      <c r="C36" s="34"/>
      <c r="D36" s="34"/>
      <c r="E36" s="34"/>
      <c r="F36" s="34"/>
      <c r="G36" s="34"/>
      <c r="H36" s="34"/>
      <c r="I36" s="34"/>
      <c r="J36" s="185">
        <f>J35</f>
        <v>17</v>
      </c>
      <c r="K36" s="185"/>
      <c r="L36" s="34" t="s">
        <v>152</v>
      </c>
      <c r="N36" s="34"/>
      <c r="O36" s="34"/>
      <c r="S36" s="34"/>
      <c r="T36" s="34"/>
      <c r="U36" s="34"/>
      <c r="V36" s="34"/>
      <c r="W36" s="34"/>
      <c r="X36" s="34"/>
      <c r="Y36" s="34"/>
    </row>
    <row r="37" spans="1:25" ht="18.75" x14ac:dyDescent="0.3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</row>
    <row r="38" spans="1:25" ht="18.75" x14ac:dyDescent="0.3">
      <c r="J38" s="206"/>
      <c r="K38" s="206"/>
      <c r="L38" s="206"/>
      <c r="M38" s="206"/>
      <c r="N38" s="206"/>
      <c r="O38" s="56"/>
      <c r="Q38" s="207" t="s">
        <v>158</v>
      </c>
      <c r="R38" s="207"/>
      <c r="S38" s="207"/>
      <c r="T38" s="207"/>
      <c r="U38" s="207"/>
      <c r="V38" s="207"/>
      <c r="W38" s="207"/>
      <c r="X38" s="207"/>
      <c r="Y38" s="207"/>
    </row>
  </sheetData>
  <mergeCells count="48">
    <mergeCell ref="G30:H30"/>
    <mergeCell ref="Q30:R30"/>
    <mergeCell ref="H31:I31"/>
    <mergeCell ref="A1:Y1"/>
    <mergeCell ref="A5:D5"/>
    <mergeCell ref="E5:I5"/>
    <mergeCell ref="M5:N5"/>
    <mergeCell ref="D3:I3"/>
    <mergeCell ref="J3:K3"/>
    <mergeCell ref="A10:A11"/>
    <mergeCell ref="B10:E11"/>
    <mergeCell ref="F10:H11"/>
    <mergeCell ref="Q10:T11"/>
    <mergeCell ref="U10:Y11"/>
    <mergeCell ref="A12:A16"/>
    <mergeCell ref="B12:E16"/>
    <mergeCell ref="J38:N38"/>
    <mergeCell ref="Q38:Y38"/>
    <mergeCell ref="H32:I32"/>
    <mergeCell ref="G34:H34"/>
    <mergeCell ref="Q34:R34"/>
    <mergeCell ref="J35:K35"/>
    <mergeCell ref="J36:K36"/>
    <mergeCell ref="F12:H16"/>
    <mergeCell ref="I12:L16"/>
    <mergeCell ref="M12:P16"/>
    <mergeCell ref="Q12:T16"/>
    <mergeCell ref="U12:Y16"/>
    <mergeCell ref="F9:J9"/>
    <mergeCell ref="L9:N9"/>
    <mergeCell ref="I10:L11"/>
    <mergeCell ref="M10:P11"/>
    <mergeCell ref="F8:J8"/>
    <mergeCell ref="L8:N8"/>
    <mergeCell ref="Q17:T21"/>
    <mergeCell ref="U17:Y21"/>
    <mergeCell ref="A22:A26"/>
    <mergeCell ref="B22:E26"/>
    <mergeCell ref="F22:H26"/>
    <mergeCell ref="I22:L26"/>
    <mergeCell ref="M22:P26"/>
    <mergeCell ref="Q22:T26"/>
    <mergeCell ref="U22:Y26"/>
    <mergeCell ref="A17:A21"/>
    <mergeCell ref="B17:E21"/>
    <mergeCell ref="F17:H21"/>
    <mergeCell ref="I17:L21"/>
    <mergeCell ref="M17:P21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1:AI62"/>
  <sheetViews>
    <sheetView topLeftCell="A40" workbookViewId="0">
      <selection activeCell="I60" sqref="I60:L62"/>
    </sheetView>
  </sheetViews>
  <sheetFormatPr defaultRowHeight="15" x14ac:dyDescent="0.25"/>
  <cols>
    <col min="1" max="42" width="3.28515625" customWidth="1"/>
  </cols>
  <sheetData>
    <row r="1" spans="1:35" ht="15.75" x14ac:dyDescent="0.25">
      <c r="AB1" s="30" t="s">
        <v>116</v>
      </c>
    </row>
    <row r="2" spans="1:35" ht="15.75" x14ac:dyDescent="0.25">
      <c r="V2" s="57" t="s">
        <v>109</v>
      </c>
      <c r="W2" t="s">
        <v>110</v>
      </c>
      <c r="AB2" s="30" t="s">
        <v>114</v>
      </c>
      <c r="AI2" s="69" t="s">
        <v>178</v>
      </c>
    </row>
    <row r="3" spans="1:35" ht="15.75" x14ac:dyDescent="0.25">
      <c r="A3" s="48" t="s">
        <v>163</v>
      </c>
      <c r="B3" s="1"/>
      <c r="C3" s="1"/>
      <c r="D3" s="1"/>
      <c r="E3" s="1"/>
      <c r="F3" s="1"/>
      <c r="G3" s="1"/>
      <c r="H3" s="1"/>
      <c r="N3" s="1"/>
      <c r="O3" s="1"/>
      <c r="Q3" s="178"/>
      <c r="R3" s="178"/>
      <c r="S3" s="178"/>
      <c r="V3" s="57" t="s">
        <v>111</v>
      </c>
      <c r="W3" s="1" t="s">
        <v>113</v>
      </c>
      <c r="AB3" s="30" t="s">
        <v>119</v>
      </c>
      <c r="AI3" s="69" t="s">
        <v>185</v>
      </c>
    </row>
    <row r="4" spans="1:35" ht="15.75" x14ac:dyDescent="0.25">
      <c r="A4" s="48" t="s">
        <v>165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166</v>
      </c>
      <c r="AB4" s="30" t="s">
        <v>159</v>
      </c>
      <c r="AI4" s="69" t="s">
        <v>186</v>
      </c>
    </row>
    <row r="5" spans="1:35" ht="15.75" x14ac:dyDescent="0.25">
      <c r="A5" s="48" t="s">
        <v>167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30" t="s">
        <v>115</v>
      </c>
      <c r="AI5" s="69" t="s">
        <v>179</v>
      </c>
    </row>
    <row r="6" spans="1:35" ht="15.75" x14ac:dyDescent="0.25">
      <c r="A6" s="1" t="s">
        <v>460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136</v>
      </c>
      <c r="N6" s="1"/>
      <c r="O6" s="18"/>
      <c r="P6" s="19"/>
      <c r="Q6" s="172" t="s">
        <v>292</v>
      </c>
      <c r="R6" s="172"/>
      <c r="S6" s="172"/>
      <c r="AB6" s="30" t="s">
        <v>118</v>
      </c>
      <c r="AI6" s="69" t="s">
        <v>162</v>
      </c>
    </row>
    <row r="7" spans="1:35" ht="15.75" x14ac:dyDescent="0.25">
      <c r="A7" s="1"/>
      <c r="B7" s="1" t="s">
        <v>123</v>
      </c>
      <c r="C7" s="1"/>
      <c r="D7" s="1"/>
      <c r="E7" s="1"/>
      <c r="F7" s="172" t="s">
        <v>202</v>
      </c>
      <c r="G7" s="172"/>
      <c r="H7" s="172"/>
      <c r="I7" s="16"/>
      <c r="J7" s="17"/>
      <c r="K7" s="30" t="s">
        <v>135</v>
      </c>
      <c r="L7" s="17"/>
      <c r="M7" s="17"/>
      <c r="N7" s="1"/>
      <c r="O7" s="18"/>
      <c r="P7" s="19"/>
      <c r="R7" s="47" t="s">
        <v>21</v>
      </c>
      <c r="S7" s="19" t="s">
        <v>77</v>
      </c>
      <c r="AB7" s="30" t="s">
        <v>164</v>
      </c>
      <c r="AI7" s="69" t="s">
        <v>177</v>
      </c>
    </row>
    <row r="8" spans="1:35" ht="15.75" x14ac:dyDescent="0.25">
      <c r="A8" s="1"/>
      <c r="B8" s="1"/>
      <c r="C8" s="1"/>
      <c r="D8" s="1"/>
      <c r="E8" s="1"/>
      <c r="F8" s="109"/>
      <c r="G8" s="109"/>
      <c r="H8" s="109"/>
      <c r="I8" s="16"/>
      <c r="J8" s="17"/>
      <c r="K8" s="30"/>
      <c r="L8" s="17"/>
      <c r="M8" s="17"/>
      <c r="N8" s="1"/>
      <c r="O8" s="18"/>
      <c r="P8" s="19"/>
      <c r="R8" s="47"/>
      <c r="S8" s="19"/>
      <c r="AB8" s="30" t="s">
        <v>131</v>
      </c>
      <c r="AI8" s="69" t="s">
        <v>181</v>
      </c>
    </row>
    <row r="9" spans="1:35" ht="15.75" x14ac:dyDescent="0.25">
      <c r="A9" s="1"/>
      <c r="B9" s="1"/>
      <c r="C9" s="1"/>
      <c r="D9" s="1"/>
      <c r="E9" s="1"/>
      <c r="F9" s="109"/>
      <c r="G9" s="109"/>
      <c r="H9" s="109"/>
      <c r="I9" s="16"/>
      <c r="J9" s="17"/>
      <c r="K9" s="30"/>
      <c r="L9" s="17"/>
      <c r="M9" s="17"/>
      <c r="N9" s="1"/>
      <c r="O9" s="18"/>
      <c r="P9" s="19"/>
      <c r="R9" s="47"/>
      <c r="S9" s="19"/>
      <c r="AB9" s="30" t="s">
        <v>108</v>
      </c>
      <c r="AI9" s="69" t="s">
        <v>176</v>
      </c>
    </row>
    <row r="10" spans="1:35" ht="15.75" x14ac:dyDescent="0.25">
      <c r="A10" s="48" t="s">
        <v>168</v>
      </c>
      <c r="B10" s="10"/>
      <c r="C10" s="1"/>
      <c r="D10" s="1"/>
      <c r="E10" s="1"/>
      <c r="F10" s="1"/>
      <c r="G10" s="16"/>
      <c r="H10" s="16"/>
      <c r="AB10" s="30" t="s">
        <v>130</v>
      </c>
      <c r="AI10" s="69" t="s">
        <v>180</v>
      </c>
    </row>
    <row r="11" spans="1:35" ht="15.75" x14ac:dyDescent="0.25">
      <c r="A11" s="48" t="s">
        <v>169</v>
      </c>
      <c r="B11" s="10"/>
      <c r="C11" s="1"/>
      <c r="D11" s="1"/>
      <c r="E11" s="1"/>
      <c r="F11" s="1"/>
      <c r="G11" s="16"/>
      <c r="H11" s="16"/>
      <c r="AB11" s="30" t="s">
        <v>117</v>
      </c>
      <c r="AI11" s="69" t="s">
        <v>133</v>
      </c>
    </row>
    <row r="12" spans="1:35" ht="15.75" x14ac:dyDescent="0.25">
      <c r="A12" s="48" t="s">
        <v>170</v>
      </c>
      <c r="B12" s="10"/>
      <c r="C12" s="1"/>
      <c r="D12" s="1"/>
      <c r="E12" s="1"/>
      <c r="F12" s="1"/>
      <c r="G12" s="16"/>
      <c r="H12" s="16"/>
      <c r="AB12" s="30" t="s">
        <v>112</v>
      </c>
      <c r="AI12" s="69" t="s">
        <v>182</v>
      </c>
    </row>
    <row r="13" spans="1:35" ht="15.75" x14ac:dyDescent="0.25">
      <c r="A13" s="48" t="s">
        <v>171</v>
      </c>
      <c r="B13" s="10"/>
      <c r="C13" s="1"/>
      <c r="D13" s="1"/>
      <c r="E13" s="1"/>
      <c r="F13" s="1"/>
      <c r="G13" s="16"/>
      <c r="H13" s="16"/>
      <c r="AB13" s="30" t="s">
        <v>132</v>
      </c>
    </row>
    <row r="14" spans="1:35" ht="15.75" x14ac:dyDescent="0.25">
      <c r="A14" s="48"/>
      <c r="B14" s="10"/>
      <c r="C14" s="1"/>
      <c r="D14" s="1"/>
      <c r="E14" s="1"/>
      <c r="F14" s="1"/>
      <c r="G14" s="16"/>
      <c r="H14" s="16"/>
      <c r="AB14" s="30" t="s">
        <v>141</v>
      </c>
    </row>
    <row r="15" spans="1:35" ht="15.75" x14ac:dyDescent="0.25">
      <c r="A15" s="48"/>
      <c r="B15" s="1"/>
      <c r="C15" s="1"/>
      <c r="D15" s="1"/>
      <c r="E15" s="1"/>
      <c r="F15" s="59"/>
      <c r="G15" s="32"/>
      <c r="H15" s="32"/>
      <c r="L15" s="30"/>
      <c r="M15" s="69"/>
      <c r="N15" s="30"/>
      <c r="O15" s="30"/>
      <c r="AB15" s="30" t="s">
        <v>160</v>
      </c>
    </row>
    <row r="16" spans="1:35" ht="15.75" x14ac:dyDescent="0.25">
      <c r="A16" s="70"/>
      <c r="B16" s="50"/>
      <c r="C16" s="42"/>
      <c r="D16" s="42"/>
      <c r="E16" s="42"/>
      <c r="F16" s="42"/>
      <c r="G16" s="51"/>
      <c r="H16" s="51"/>
      <c r="L16" s="30"/>
      <c r="M16" s="69"/>
      <c r="N16" s="30"/>
      <c r="O16" s="30"/>
      <c r="AB16" s="30" t="s">
        <v>183</v>
      </c>
    </row>
    <row r="17" spans="1:28" ht="15.75" x14ac:dyDescent="0.25">
      <c r="A17" s="70"/>
      <c r="B17" s="42"/>
      <c r="C17" s="42"/>
      <c r="D17" s="42"/>
      <c r="E17" s="42"/>
      <c r="F17" s="60"/>
      <c r="G17" s="52"/>
      <c r="H17" s="52"/>
      <c r="L17" s="30"/>
      <c r="M17" s="69"/>
      <c r="N17" s="30"/>
      <c r="O17" s="30"/>
      <c r="AB17" s="69" t="s">
        <v>184</v>
      </c>
    </row>
    <row r="18" spans="1:28" ht="15.75" x14ac:dyDescent="0.25">
      <c r="A18" s="70"/>
      <c r="B18" s="42"/>
      <c r="C18" s="42"/>
      <c r="D18" s="42"/>
      <c r="E18" s="42"/>
      <c r="F18" s="112"/>
      <c r="G18" s="52"/>
      <c r="H18" s="52"/>
      <c r="L18" s="30"/>
      <c r="M18" s="69"/>
      <c r="N18" s="30"/>
      <c r="O18" s="30"/>
    </row>
    <row r="19" spans="1:28" ht="15.75" x14ac:dyDescent="0.25">
      <c r="A19" s="1" t="s">
        <v>330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52" t="s">
        <v>331</v>
      </c>
      <c r="N19" s="152"/>
      <c r="O19" s="152"/>
      <c r="P19" s="13" t="s">
        <v>122</v>
      </c>
      <c r="Q19" s="28"/>
      <c r="R19" s="28"/>
      <c r="S19" s="1"/>
      <c r="T19" s="169">
        <v>44652</v>
      </c>
      <c r="U19" s="169"/>
      <c r="V19" s="169"/>
    </row>
    <row r="20" spans="1:28" ht="15.75" x14ac:dyDescent="0.25">
      <c r="A20" s="1"/>
      <c r="B20" s="1" t="s">
        <v>76</v>
      </c>
      <c r="C20" s="1"/>
      <c r="D20" s="1"/>
      <c r="E20" s="1"/>
      <c r="F20" s="1"/>
      <c r="G20" s="17"/>
      <c r="H20" s="17"/>
      <c r="I20" s="29">
        <v>1</v>
      </c>
      <c r="J20" s="30" t="s">
        <v>77</v>
      </c>
      <c r="K20" s="17"/>
      <c r="L20" s="1"/>
      <c r="M20" s="1"/>
      <c r="N20" s="1"/>
      <c r="O20" s="1"/>
      <c r="P20" s="17"/>
      <c r="Q20" s="17"/>
      <c r="R20" s="29"/>
      <c r="S20" s="30"/>
      <c r="T20" s="17"/>
      <c r="U20" s="1"/>
      <c r="V20" s="1"/>
    </row>
    <row r="21" spans="1:28" ht="15.75" x14ac:dyDescent="0.25">
      <c r="A21" s="1"/>
      <c r="B21" s="1"/>
      <c r="C21" s="1"/>
      <c r="D21" s="1"/>
      <c r="E21" s="1"/>
      <c r="F21" s="1"/>
      <c r="G21" s="17"/>
      <c r="H21" s="17"/>
      <c r="I21" s="29"/>
      <c r="J21" s="30"/>
      <c r="K21" s="17"/>
      <c r="L21" s="1"/>
      <c r="M21" s="1"/>
      <c r="N21" s="1"/>
      <c r="O21" s="1"/>
      <c r="P21" s="17"/>
      <c r="Q21" s="17"/>
      <c r="R21" s="29"/>
      <c r="S21" s="30"/>
      <c r="T21" s="17"/>
      <c r="U21" s="1"/>
      <c r="V21" s="1"/>
    </row>
    <row r="22" spans="1:28" ht="15.75" x14ac:dyDescent="0.25">
      <c r="A22" s="1" t="s">
        <v>432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52">
        <v>185827</v>
      </c>
      <c r="Q22" s="152"/>
      <c r="R22" s="152"/>
      <c r="S22" s="13" t="s">
        <v>122</v>
      </c>
      <c r="T22" s="28"/>
      <c r="U22" s="28"/>
      <c r="V22" s="1"/>
      <c r="W22" s="169">
        <v>44621</v>
      </c>
      <c r="X22" s="169"/>
      <c r="Y22" s="169"/>
    </row>
    <row r="23" spans="1:28" ht="15.75" x14ac:dyDescent="0.25">
      <c r="A23" s="1"/>
      <c r="B23" s="1" t="s">
        <v>76</v>
      </c>
      <c r="C23" s="1"/>
      <c r="D23" s="1"/>
      <c r="E23" s="1"/>
      <c r="F23" s="1"/>
      <c r="G23" s="17"/>
      <c r="H23" s="17"/>
      <c r="I23" s="29">
        <v>1</v>
      </c>
      <c r="J23" s="30" t="s">
        <v>77</v>
      </c>
      <c r="K23" s="17"/>
      <c r="L23" s="1"/>
      <c r="M23" s="1"/>
      <c r="N23" s="1"/>
      <c r="O23" s="1"/>
      <c r="P23" s="17"/>
      <c r="Q23" s="17"/>
      <c r="R23" s="29"/>
      <c r="S23" s="30"/>
      <c r="T23" s="17"/>
      <c r="U23" s="1"/>
      <c r="V23" s="1"/>
      <c r="W23" s="34"/>
      <c r="X23" s="34"/>
    </row>
    <row r="24" spans="1:28" ht="15.75" x14ac:dyDescent="0.25">
      <c r="A24" s="1"/>
      <c r="B24" s="1"/>
      <c r="C24" s="1"/>
      <c r="D24" s="1"/>
      <c r="E24" s="1"/>
      <c r="F24" s="1"/>
      <c r="G24" s="17"/>
      <c r="H24" s="17"/>
      <c r="I24" s="29"/>
      <c r="J24" s="30"/>
      <c r="K24" s="17"/>
      <c r="L24" s="1"/>
      <c r="M24" s="1"/>
      <c r="N24" s="1"/>
      <c r="O24" s="1"/>
      <c r="P24" s="17"/>
      <c r="Q24" s="17"/>
      <c r="R24" s="29"/>
      <c r="S24" s="30"/>
      <c r="T24" s="17"/>
      <c r="U24" s="1"/>
      <c r="V24" s="1"/>
      <c r="W24" s="34"/>
      <c r="X24" s="34"/>
    </row>
    <row r="25" spans="1:28" ht="15.75" x14ac:dyDescent="0.25">
      <c r="A25" s="1"/>
      <c r="B25" s="1"/>
      <c r="C25" s="1"/>
      <c r="D25" s="1"/>
      <c r="E25" s="1"/>
      <c r="F25" s="1"/>
      <c r="G25" s="17"/>
      <c r="H25" s="17"/>
      <c r="I25" s="29"/>
      <c r="J25" s="30"/>
      <c r="K25" s="17"/>
      <c r="L25" s="1"/>
      <c r="M25" s="1"/>
      <c r="N25" s="1"/>
      <c r="O25" s="1"/>
      <c r="P25" s="17"/>
      <c r="Q25" s="17"/>
      <c r="R25" s="29"/>
      <c r="S25" s="30"/>
      <c r="T25" s="17"/>
      <c r="U25" s="1"/>
      <c r="V25" s="1"/>
      <c r="W25" s="34"/>
      <c r="X25" s="34"/>
    </row>
    <row r="26" spans="1:28" ht="15.75" x14ac:dyDescent="0.25">
      <c r="A26" s="48" t="s">
        <v>172</v>
      </c>
      <c r="B26" s="10"/>
      <c r="C26" s="1"/>
      <c r="D26" s="1"/>
      <c r="E26" s="1"/>
      <c r="F26" s="1"/>
      <c r="G26" s="16"/>
      <c r="H26" s="16"/>
      <c r="L26" s="30"/>
      <c r="M26" s="69"/>
      <c r="N26" s="30"/>
      <c r="O26" s="30"/>
    </row>
    <row r="27" spans="1:28" ht="15.75" x14ac:dyDescent="0.25">
      <c r="A27" s="48" t="s">
        <v>173</v>
      </c>
      <c r="B27" s="10"/>
      <c r="C27" s="1"/>
      <c r="D27" s="1"/>
      <c r="E27" s="1"/>
      <c r="F27" s="1"/>
      <c r="G27" s="16"/>
      <c r="H27" s="16"/>
      <c r="M27" s="69"/>
      <c r="N27" s="30"/>
      <c r="O27" s="30"/>
    </row>
    <row r="28" spans="1:28" ht="15.75" x14ac:dyDescent="0.25">
      <c r="A28" s="48" t="s">
        <v>172</v>
      </c>
      <c r="B28" s="10"/>
      <c r="C28" s="1"/>
      <c r="D28" s="1"/>
      <c r="E28" s="1"/>
      <c r="F28" s="1"/>
      <c r="G28" s="16"/>
      <c r="H28" s="16"/>
      <c r="K28" s="69"/>
      <c r="M28" s="69"/>
      <c r="N28" s="30"/>
      <c r="O28" s="30"/>
    </row>
    <row r="29" spans="1:28" ht="15.75" x14ac:dyDescent="0.25">
      <c r="A29" s="48" t="s">
        <v>173</v>
      </c>
      <c r="B29" s="10"/>
      <c r="C29" s="1"/>
      <c r="D29" s="1"/>
      <c r="E29" s="1"/>
      <c r="F29" s="1"/>
      <c r="G29" s="16"/>
      <c r="H29" s="16"/>
      <c r="K29" s="69"/>
      <c r="M29" s="69"/>
      <c r="N29" s="30"/>
      <c r="O29" s="30"/>
    </row>
    <row r="30" spans="1:28" ht="15.75" x14ac:dyDescent="0.25">
      <c r="A30" s="48" t="s">
        <v>174</v>
      </c>
      <c r="B30" s="1"/>
      <c r="C30" s="1"/>
      <c r="D30" s="1"/>
      <c r="E30" s="1"/>
      <c r="F30" s="58"/>
      <c r="G30" s="49"/>
      <c r="H30" s="49"/>
      <c r="K30" s="69"/>
      <c r="M30" s="69"/>
      <c r="N30" s="30"/>
      <c r="O30" s="30"/>
    </row>
    <row r="31" spans="1:28" ht="15.75" x14ac:dyDescent="0.25">
      <c r="A31" s="42"/>
      <c r="B31" s="42"/>
      <c r="C31" s="42"/>
      <c r="D31" s="42"/>
      <c r="E31" s="42"/>
      <c r="F31" s="60"/>
      <c r="G31" s="52"/>
      <c r="H31" s="52"/>
      <c r="K31" s="69"/>
      <c r="M31" s="69"/>
      <c r="N31" s="30"/>
      <c r="O31" s="30"/>
    </row>
    <row r="32" spans="1:28" ht="15" customHeight="1" x14ac:dyDescent="0.25">
      <c r="A32" s="71"/>
      <c r="B32" s="1"/>
      <c r="C32" s="1"/>
      <c r="D32" s="1"/>
      <c r="E32" s="1"/>
      <c r="F32" s="58"/>
      <c r="G32" s="49"/>
      <c r="H32" s="49"/>
      <c r="K32" s="69"/>
      <c r="M32" s="69"/>
      <c r="N32" s="30"/>
      <c r="O32" s="30"/>
    </row>
    <row r="33" spans="1:25" ht="15.75" x14ac:dyDescent="0.25">
      <c r="A33" s="1" t="s">
        <v>175</v>
      </c>
      <c r="B33" s="10"/>
      <c r="C33" s="1"/>
      <c r="D33" s="1"/>
      <c r="E33" s="1"/>
      <c r="F33" s="1"/>
      <c r="G33" s="16"/>
      <c r="H33" s="16"/>
      <c r="K33" s="69"/>
      <c r="M33" s="69"/>
      <c r="N33" s="30"/>
      <c r="O33" s="30"/>
    </row>
    <row r="34" spans="1:25" ht="15.75" x14ac:dyDescent="0.25">
      <c r="A34" s="1"/>
      <c r="B34" s="1"/>
      <c r="C34" s="1"/>
      <c r="D34" s="1"/>
      <c r="E34" s="1"/>
      <c r="F34" s="49"/>
      <c r="G34" s="49"/>
      <c r="H34" s="49"/>
      <c r="K34" s="69"/>
      <c r="M34" s="69"/>
      <c r="N34" s="30"/>
      <c r="O34" s="30"/>
    </row>
    <row r="35" spans="1:25" ht="15.75" x14ac:dyDescent="0.25">
      <c r="A35" s="1" t="s">
        <v>211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34"/>
      <c r="O35" s="234"/>
      <c r="P35" s="234"/>
      <c r="Q35" s="98"/>
      <c r="S35" s="32"/>
      <c r="T35" s="34"/>
    </row>
    <row r="36" spans="1:25" ht="15.75" x14ac:dyDescent="0.25">
      <c r="A36" s="1"/>
      <c r="B36" s="1"/>
      <c r="C36" s="1"/>
      <c r="D36" s="1"/>
      <c r="E36" s="1"/>
      <c r="F36" s="234"/>
      <c r="G36" s="234"/>
      <c r="H36" s="234"/>
      <c r="I36" s="234"/>
      <c r="J36" s="10"/>
      <c r="K36" s="1"/>
      <c r="L36" s="1"/>
      <c r="M36" s="1"/>
      <c r="N36" s="1"/>
      <c r="O36" s="1"/>
      <c r="P36" s="10"/>
      <c r="Q36" s="10"/>
      <c r="R36" s="14"/>
      <c r="S36" s="1"/>
      <c r="T36" s="34"/>
    </row>
    <row r="37" spans="1:25" ht="15.75" x14ac:dyDescent="0.25">
      <c r="A37" s="42"/>
      <c r="B37" s="42"/>
      <c r="C37" s="42"/>
      <c r="D37" s="42"/>
      <c r="E37" s="42"/>
      <c r="F37" s="60"/>
      <c r="G37" s="52"/>
      <c r="H37" s="52"/>
      <c r="K37" s="69"/>
      <c r="M37" s="69"/>
      <c r="N37" s="30"/>
      <c r="O37" s="30"/>
    </row>
    <row r="38" spans="1:25" ht="15.75" x14ac:dyDescent="0.25">
      <c r="A38" s="235" t="s">
        <v>146</v>
      </c>
      <c r="B38" s="235"/>
      <c r="C38" s="235"/>
      <c r="D38" s="235"/>
      <c r="E38" s="236" t="s">
        <v>244</v>
      </c>
      <c r="F38" s="236"/>
      <c r="G38" s="236"/>
      <c r="H38" s="236"/>
      <c r="I38" s="236"/>
      <c r="J38" s="103" t="s">
        <v>147</v>
      </c>
      <c r="K38" s="103"/>
      <c r="L38" s="229" t="s">
        <v>252</v>
      </c>
      <c r="M38" s="229"/>
      <c r="N38" s="229"/>
      <c r="O38" s="106" t="s">
        <v>148</v>
      </c>
      <c r="P38" s="103"/>
      <c r="Q38" s="103" t="s">
        <v>149</v>
      </c>
      <c r="R38" s="103"/>
      <c r="S38" s="103"/>
      <c r="T38" s="103"/>
      <c r="U38" s="103"/>
      <c r="V38" s="103"/>
      <c r="W38" s="103"/>
      <c r="X38" s="103"/>
      <c r="Y38" s="103"/>
    </row>
    <row r="39" spans="1:25" ht="15.75" x14ac:dyDescent="0.25">
      <c r="A39" s="107"/>
      <c r="B39" s="106" t="s">
        <v>245</v>
      </c>
      <c r="C39" s="103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</row>
    <row r="40" spans="1:25" ht="15.75" x14ac:dyDescent="0.25">
      <c r="A40" s="107"/>
      <c r="B40" s="106" t="s">
        <v>246</v>
      </c>
      <c r="C40" s="103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</row>
    <row r="41" spans="1:25" ht="15.75" x14ac:dyDescent="0.25">
      <c r="A41" s="103" t="s">
        <v>224</v>
      </c>
      <c r="B41" s="104">
        <v>1</v>
      </c>
      <c r="C41" s="103" t="s">
        <v>225</v>
      </c>
      <c r="D41" s="103"/>
      <c r="E41" s="103"/>
      <c r="F41" s="201" t="s">
        <v>226</v>
      </c>
      <c r="G41" s="201"/>
      <c r="H41" s="201"/>
      <c r="I41" s="201"/>
      <c r="J41" s="201"/>
      <c r="K41" s="103" t="s">
        <v>227</v>
      </c>
      <c r="L41" s="201" t="s">
        <v>228</v>
      </c>
      <c r="M41" s="201"/>
      <c r="N41" s="201"/>
      <c r="O41" s="105"/>
      <c r="P41" s="106"/>
      <c r="Q41" s="103"/>
      <c r="R41" s="103"/>
      <c r="S41" s="103"/>
      <c r="T41" s="103"/>
      <c r="U41" s="103"/>
      <c r="V41" s="103"/>
      <c r="W41" s="103"/>
      <c r="X41" s="103"/>
      <c r="Y41" s="103"/>
    </row>
    <row r="42" spans="1:25" ht="15.75" x14ac:dyDescent="0.25">
      <c r="A42" s="103" t="s">
        <v>224</v>
      </c>
      <c r="B42" s="104">
        <v>1</v>
      </c>
      <c r="C42" s="103" t="s">
        <v>229</v>
      </c>
      <c r="D42" s="103"/>
      <c r="E42" s="103"/>
      <c r="F42" s="201" t="s">
        <v>230</v>
      </c>
      <c r="G42" s="201"/>
      <c r="H42" s="201"/>
      <c r="I42" s="201"/>
      <c r="J42" s="201"/>
      <c r="K42" s="103" t="s">
        <v>227</v>
      </c>
      <c r="L42" s="201" t="s">
        <v>228</v>
      </c>
      <c r="M42" s="201"/>
      <c r="N42" s="201"/>
      <c r="O42" s="105"/>
      <c r="P42" s="106"/>
      <c r="Q42" s="103"/>
      <c r="R42" s="103"/>
      <c r="S42" s="103"/>
      <c r="T42" s="103"/>
      <c r="U42" s="103"/>
      <c r="V42" s="103"/>
      <c r="W42" s="103"/>
      <c r="X42" s="103"/>
      <c r="Y42" s="103"/>
    </row>
    <row r="43" spans="1:25" x14ac:dyDescent="0.25">
      <c r="A43" s="230" t="s">
        <v>231</v>
      </c>
      <c r="B43" s="228" t="s">
        <v>232</v>
      </c>
      <c r="C43" s="228"/>
      <c r="D43" s="228"/>
      <c r="E43" s="228"/>
      <c r="F43" s="232" t="s">
        <v>233</v>
      </c>
      <c r="G43" s="232"/>
      <c r="H43" s="232"/>
      <c r="I43" s="228" t="s">
        <v>234</v>
      </c>
      <c r="J43" s="228"/>
      <c r="K43" s="228"/>
      <c r="L43" s="228"/>
      <c r="M43" s="219" t="s">
        <v>235</v>
      </c>
      <c r="N43" s="219"/>
      <c r="O43" s="219"/>
      <c r="P43" s="220"/>
      <c r="Q43" s="227" t="s">
        <v>236</v>
      </c>
      <c r="R43" s="227"/>
      <c r="S43" s="227"/>
      <c r="T43" s="227"/>
      <c r="U43" s="227" t="s">
        <v>237</v>
      </c>
      <c r="V43" s="227"/>
      <c r="W43" s="227"/>
      <c r="X43" s="227"/>
      <c r="Y43" s="227"/>
    </row>
    <row r="44" spans="1:25" x14ac:dyDescent="0.25">
      <c r="A44" s="231"/>
      <c r="B44" s="228"/>
      <c r="C44" s="228"/>
      <c r="D44" s="228"/>
      <c r="E44" s="228"/>
      <c r="F44" s="233"/>
      <c r="G44" s="233"/>
      <c r="H44" s="233"/>
      <c r="I44" s="228"/>
      <c r="J44" s="228"/>
      <c r="K44" s="228"/>
      <c r="L44" s="228"/>
      <c r="M44" s="225"/>
      <c r="N44" s="225"/>
      <c r="O44" s="225"/>
      <c r="P44" s="226"/>
      <c r="Q44" s="227"/>
      <c r="R44" s="227"/>
      <c r="S44" s="227"/>
      <c r="T44" s="227"/>
      <c r="U44" s="227"/>
      <c r="V44" s="227"/>
      <c r="W44" s="227"/>
      <c r="X44" s="227"/>
      <c r="Y44" s="227"/>
    </row>
    <row r="45" spans="1:25" x14ac:dyDescent="0.25">
      <c r="A45" s="227">
        <v>1</v>
      </c>
      <c r="B45" s="228" t="s">
        <v>238</v>
      </c>
      <c r="C45" s="228"/>
      <c r="D45" s="228"/>
      <c r="E45" s="228"/>
      <c r="F45" s="228" t="s">
        <v>253</v>
      </c>
      <c r="G45" s="228"/>
      <c r="H45" s="228"/>
      <c r="I45" s="228" t="s">
        <v>239</v>
      </c>
      <c r="J45" s="228"/>
      <c r="K45" s="228"/>
      <c r="L45" s="228"/>
      <c r="M45" s="228" t="s">
        <v>240</v>
      </c>
      <c r="N45" s="228"/>
      <c r="O45" s="228"/>
      <c r="P45" s="228"/>
      <c r="Q45" s="228" t="s">
        <v>48</v>
      </c>
      <c r="R45" s="228"/>
      <c r="S45" s="228"/>
      <c r="T45" s="228"/>
      <c r="U45" s="228" t="s">
        <v>241</v>
      </c>
      <c r="V45" s="228"/>
      <c r="W45" s="228"/>
      <c r="X45" s="228"/>
      <c r="Y45" s="228"/>
    </row>
    <row r="46" spans="1:25" x14ac:dyDescent="0.25">
      <c r="A46" s="227"/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228"/>
      <c r="P46" s="228"/>
      <c r="Q46" s="228"/>
      <c r="R46" s="228"/>
      <c r="S46" s="228"/>
      <c r="T46" s="228"/>
      <c r="U46" s="228"/>
      <c r="V46" s="228"/>
      <c r="W46" s="228"/>
      <c r="X46" s="228"/>
      <c r="Y46" s="228"/>
    </row>
    <row r="47" spans="1:25" x14ac:dyDescent="0.25">
      <c r="A47" s="227"/>
      <c r="B47" s="228"/>
      <c r="C47" s="228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28"/>
      <c r="W47" s="228"/>
      <c r="X47" s="228"/>
      <c r="Y47" s="228"/>
    </row>
    <row r="48" spans="1:25" x14ac:dyDescent="0.25">
      <c r="A48" s="227">
        <v>2</v>
      </c>
      <c r="B48" s="228" t="s">
        <v>247</v>
      </c>
      <c r="C48" s="228"/>
      <c r="D48" s="228"/>
      <c r="E48" s="228"/>
      <c r="F48" s="228" t="s">
        <v>248</v>
      </c>
      <c r="G48" s="228"/>
      <c r="H48" s="228"/>
      <c r="I48" s="228" t="s">
        <v>249</v>
      </c>
      <c r="J48" s="228"/>
      <c r="K48" s="228"/>
      <c r="L48" s="228"/>
      <c r="M48" s="228" t="s">
        <v>250</v>
      </c>
      <c r="N48" s="228"/>
      <c r="O48" s="228"/>
      <c r="P48" s="228"/>
      <c r="Q48" s="228" t="s">
        <v>47</v>
      </c>
      <c r="R48" s="228"/>
      <c r="S48" s="228"/>
      <c r="T48" s="228"/>
      <c r="U48" s="228" t="s">
        <v>251</v>
      </c>
      <c r="V48" s="228"/>
      <c r="W48" s="228"/>
      <c r="X48" s="228"/>
      <c r="Y48" s="228"/>
    </row>
    <row r="49" spans="1:25" x14ac:dyDescent="0.25">
      <c r="A49" s="227"/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8"/>
      <c r="Y49" s="228"/>
    </row>
    <row r="50" spans="1:25" x14ac:dyDescent="0.25">
      <c r="A50" s="227"/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</row>
    <row r="51" spans="1:25" x14ac:dyDescent="0.25">
      <c r="A51" s="227">
        <v>3</v>
      </c>
      <c r="B51" s="228" t="s">
        <v>257</v>
      </c>
      <c r="C51" s="228"/>
      <c r="D51" s="228"/>
      <c r="E51" s="228"/>
      <c r="F51" s="228" t="s">
        <v>258</v>
      </c>
      <c r="G51" s="228"/>
      <c r="H51" s="228"/>
      <c r="I51" s="228" t="s">
        <v>255</v>
      </c>
      <c r="J51" s="228"/>
      <c r="K51" s="228"/>
      <c r="L51" s="228"/>
      <c r="M51" s="228" t="s">
        <v>259</v>
      </c>
      <c r="N51" s="228"/>
      <c r="O51" s="228"/>
      <c r="P51" s="228"/>
      <c r="Q51" s="228" t="s">
        <v>50</v>
      </c>
      <c r="R51" s="228"/>
      <c r="S51" s="228"/>
      <c r="T51" s="228"/>
      <c r="U51" s="228" t="s">
        <v>256</v>
      </c>
      <c r="V51" s="228"/>
      <c r="W51" s="228"/>
      <c r="X51" s="228"/>
      <c r="Y51" s="228"/>
    </row>
    <row r="52" spans="1:25" x14ac:dyDescent="0.25">
      <c r="A52" s="227"/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</row>
    <row r="53" spans="1:25" x14ac:dyDescent="0.25">
      <c r="A53" s="227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</row>
    <row r="54" spans="1:25" x14ac:dyDescent="0.25">
      <c r="A54" s="227">
        <v>4</v>
      </c>
      <c r="B54" s="228" t="s">
        <v>242</v>
      </c>
      <c r="C54" s="228"/>
      <c r="D54" s="228"/>
      <c r="E54" s="228"/>
      <c r="F54" s="228" t="s">
        <v>243</v>
      </c>
      <c r="G54" s="228"/>
      <c r="H54" s="228"/>
      <c r="I54" s="228" t="s">
        <v>255</v>
      </c>
      <c r="J54" s="228"/>
      <c r="K54" s="228"/>
      <c r="L54" s="228"/>
      <c r="M54" s="228" t="s">
        <v>254</v>
      </c>
      <c r="N54" s="228"/>
      <c r="O54" s="228"/>
      <c r="P54" s="228"/>
      <c r="Q54" s="228" t="s">
        <v>50</v>
      </c>
      <c r="R54" s="228"/>
      <c r="S54" s="228"/>
      <c r="T54" s="228"/>
      <c r="U54" s="228" t="s">
        <v>256</v>
      </c>
      <c r="V54" s="228"/>
      <c r="W54" s="228"/>
      <c r="X54" s="228"/>
      <c r="Y54" s="228"/>
    </row>
    <row r="55" spans="1:25" x14ac:dyDescent="0.25">
      <c r="A55" s="227"/>
      <c r="B55" s="228"/>
      <c r="C55" s="228"/>
      <c r="D55" s="228"/>
      <c r="E55" s="228"/>
      <c r="F55" s="228"/>
      <c r="G55" s="228"/>
      <c r="H55" s="228"/>
      <c r="I55" s="228"/>
      <c r="J55" s="228"/>
      <c r="K55" s="228"/>
      <c r="L55" s="228"/>
      <c r="M55" s="228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</row>
    <row r="56" spans="1:25" x14ac:dyDescent="0.25">
      <c r="A56" s="227"/>
      <c r="B56" s="228"/>
      <c r="C56" s="228"/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</row>
    <row r="57" spans="1:25" x14ac:dyDescent="0.25">
      <c r="A57" s="227">
        <v>5</v>
      </c>
      <c r="B57" s="228" t="s">
        <v>260</v>
      </c>
      <c r="C57" s="228"/>
      <c r="D57" s="228"/>
      <c r="E57" s="228"/>
      <c r="F57" s="228" t="s">
        <v>261</v>
      </c>
      <c r="G57" s="228"/>
      <c r="H57" s="228"/>
      <c r="I57" s="228" t="s">
        <v>255</v>
      </c>
      <c r="J57" s="228"/>
      <c r="K57" s="228"/>
      <c r="L57" s="228"/>
      <c r="M57" s="228" t="s">
        <v>262</v>
      </c>
      <c r="N57" s="228"/>
      <c r="O57" s="228"/>
      <c r="P57" s="228"/>
      <c r="Q57" s="228" t="s">
        <v>263</v>
      </c>
      <c r="R57" s="228"/>
      <c r="S57" s="228"/>
      <c r="T57" s="228"/>
      <c r="U57" s="228" t="s">
        <v>264</v>
      </c>
      <c r="V57" s="228"/>
      <c r="W57" s="228"/>
      <c r="X57" s="228"/>
      <c r="Y57" s="228"/>
    </row>
    <row r="58" spans="1:25" x14ac:dyDescent="0.25">
      <c r="A58" s="227"/>
      <c r="B58" s="228"/>
      <c r="C58" s="228"/>
      <c r="D58" s="228"/>
      <c r="E58" s="228"/>
      <c r="F58" s="228"/>
      <c r="G58" s="228"/>
      <c r="H58" s="228"/>
      <c r="I58" s="228"/>
      <c r="J58" s="228"/>
      <c r="K58" s="228"/>
      <c r="L58" s="228"/>
      <c r="M58" s="228"/>
      <c r="N58" s="228"/>
      <c r="O58" s="228"/>
      <c r="P58" s="228"/>
      <c r="Q58" s="228"/>
      <c r="R58" s="228"/>
      <c r="S58" s="228"/>
      <c r="T58" s="228"/>
      <c r="U58" s="228"/>
      <c r="V58" s="228"/>
      <c r="W58" s="228"/>
      <c r="X58" s="228"/>
      <c r="Y58" s="228"/>
    </row>
    <row r="59" spans="1:25" x14ac:dyDescent="0.25">
      <c r="A59" s="227"/>
      <c r="B59" s="228"/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</row>
    <row r="60" spans="1:25" ht="15" customHeight="1" x14ac:dyDescent="0.25">
      <c r="A60" s="227">
        <v>6</v>
      </c>
      <c r="B60" s="228" t="s">
        <v>265</v>
      </c>
      <c r="C60" s="228"/>
      <c r="D60" s="228"/>
      <c r="E60" s="228"/>
      <c r="F60" s="218" t="s">
        <v>266</v>
      </c>
      <c r="G60" s="219"/>
      <c r="H60" s="220"/>
      <c r="I60" s="218" t="s">
        <v>267</v>
      </c>
      <c r="J60" s="219"/>
      <c r="K60" s="219"/>
      <c r="L60" s="220"/>
      <c r="M60" s="218" t="s">
        <v>268</v>
      </c>
      <c r="N60" s="219"/>
      <c r="O60" s="219"/>
      <c r="P60" s="220"/>
      <c r="Q60" s="218" t="s">
        <v>43</v>
      </c>
      <c r="R60" s="219"/>
      <c r="S60" s="219"/>
      <c r="T60" s="220"/>
      <c r="U60" s="218" t="s">
        <v>269</v>
      </c>
      <c r="V60" s="219"/>
      <c r="W60" s="219"/>
      <c r="X60" s="219"/>
      <c r="Y60" s="220"/>
    </row>
    <row r="61" spans="1:25" x14ac:dyDescent="0.25">
      <c r="A61" s="227"/>
      <c r="B61" s="228"/>
      <c r="C61" s="228"/>
      <c r="D61" s="228"/>
      <c r="E61" s="228"/>
      <c r="F61" s="221"/>
      <c r="G61" s="222"/>
      <c r="H61" s="223"/>
      <c r="I61" s="221"/>
      <c r="J61" s="222"/>
      <c r="K61" s="222"/>
      <c r="L61" s="223"/>
      <c r="M61" s="221"/>
      <c r="N61" s="222"/>
      <c r="O61" s="222"/>
      <c r="P61" s="223"/>
      <c r="Q61" s="221"/>
      <c r="R61" s="222"/>
      <c r="S61" s="222"/>
      <c r="T61" s="223"/>
      <c r="U61" s="221"/>
      <c r="V61" s="222"/>
      <c r="W61" s="222"/>
      <c r="X61" s="222"/>
      <c r="Y61" s="223"/>
    </row>
    <row r="62" spans="1:25" x14ac:dyDescent="0.25">
      <c r="A62" s="227"/>
      <c r="B62" s="228"/>
      <c r="C62" s="228"/>
      <c r="D62" s="228"/>
      <c r="E62" s="228"/>
      <c r="F62" s="224"/>
      <c r="G62" s="225"/>
      <c r="H62" s="226"/>
      <c r="I62" s="224"/>
      <c r="J62" s="225"/>
      <c r="K62" s="225"/>
      <c r="L62" s="226"/>
      <c r="M62" s="224"/>
      <c r="N62" s="225"/>
      <c r="O62" s="225"/>
      <c r="P62" s="226"/>
      <c r="Q62" s="224"/>
      <c r="R62" s="225"/>
      <c r="S62" s="225"/>
      <c r="T62" s="226"/>
      <c r="U62" s="224"/>
      <c r="V62" s="225"/>
      <c r="W62" s="225"/>
      <c r="X62" s="225"/>
      <c r="Y62" s="226"/>
    </row>
  </sheetData>
  <sortState xmlns:xlrd2="http://schemas.microsoft.com/office/spreadsheetml/2017/richdata2" ref="M2:M37">
    <sortCondition ref="M2"/>
  </sortState>
  <mergeCells count="65">
    <mergeCell ref="Q3:S3"/>
    <mergeCell ref="N35:P35"/>
    <mergeCell ref="F36:I36"/>
    <mergeCell ref="A38:D38"/>
    <mergeCell ref="E38:I38"/>
    <mergeCell ref="M19:O19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U43:Y44"/>
    <mergeCell ref="A45:A47"/>
    <mergeCell ref="B45:E47"/>
    <mergeCell ref="F45:H47"/>
    <mergeCell ref="I45:L47"/>
    <mergeCell ref="M45:P47"/>
    <mergeCell ref="Q45:T47"/>
    <mergeCell ref="U45:Y47"/>
    <mergeCell ref="Q48:T50"/>
    <mergeCell ref="U48:Y50"/>
    <mergeCell ref="L38:N38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3:T44"/>
    <mergeCell ref="Q54:T56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60:T62"/>
    <mergeCell ref="U60:Y62"/>
    <mergeCell ref="A60:A62"/>
    <mergeCell ref="B60:E62"/>
    <mergeCell ref="F60:H62"/>
    <mergeCell ref="I60:L62"/>
    <mergeCell ref="M60:P62"/>
    <mergeCell ref="T19:V19"/>
    <mergeCell ref="P22:R22"/>
    <mergeCell ref="W22:Y22"/>
    <mergeCell ref="Q6:S6"/>
    <mergeCell ref="F7:H7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C52A-01CF-41F2-8A79-19FE3DC5032A}">
  <sheetPr>
    <tabColor rgb="FF92D050"/>
  </sheetPr>
  <dimension ref="A1"/>
  <sheetViews>
    <sheetView workbookViewId="0">
      <selection activeCell="C3" sqref="C3:C4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opLeftCell="A10" zoomScaleNormal="100" workbookViewId="0">
      <selection activeCell="W22" sqref="W22:AA22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62" t="s">
        <v>23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</row>
    <row r="2" spans="1:35" ht="18.75" x14ac:dyDescent="0.25">
      <c r="A2" s="162" t="s">
        <v>24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</row>
    <row r="3" spans="1:35" ht="18.75" x14ac:dyDescent="0.25">
      <c r="B3" s="72"/>
      <c r="C3" s="72"/>
      <c r="D3" s="72"/>
      <c r="E3" s="72"/>
      <c r="F3" s="72"/>
      <c r="G3" s="72"/>
      <c r="H3" s="72"/>
      <c r="I3" s="72"/>
      <c r="J3" s="72"/>
      <c r="K3" s="72"/>
      <c r="L3" s="72" t="s">
        <v>187</v>
      </c>
      <c r="M3" s="164" t="s">
        <v>297</v>
      </c>
      <c r="N3" s="164"/>
      <c r="O3" s="164"/>
      <c r="P3" s="164"/>
      <c r="Q3" s="164"/>
      <c r="R3" s="164"/>
      <c r="S3" s="164">
        <v>2021</v>
      </c>
      <c r="T3" s="164"/>
      <c r="U3" s="73"/>
      <c r="V3" s="73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</row>
    <row r="4" spans="1:35" ht="15" customHeight="1" x14ac:dyDescent="0.25">
      <c r="A4" s="163" t="s">
        <v>25</v>
      </c>
      <c r="B4" s="163"/>
      <c r="C4" s="163"/>
      <c r="D4" s="163"/>
      <c r="E4" s="163" t="s">
        <v>26</v>
      </c>
      <c r="F4" s="163"/>
      <c r="G4" s="163"/>
      <c r="H4" s="157" t="s">
        <v>27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63" t="s">
        <v>28</v>
      </c>
      <c r="X4" s="163"/>
      <c r="Y4" s="163"/>
      <c r="Z4" s="163"/>
      <c r="AA4" s="163"/>
      <c r="AB4" s="163" t="s">
        <v>29</v>
      </c>
      <c r="AC4" s="163"/>
      <c r="AD4" s="163"/>
      <c r="AE4" s="163"/>
      <c r="AF4" s="163"/>
      <c r="AG4" s="163"/>
      <c r="AH4" s="163"/>
      <c r="AI4" s="163"/>
    </row>
    <row r="5" spans="1:35" ht="15" customHeight="1" x14ac:dyDescent="0.25">
      <c r="A5" s="163"/>
      <c r="B5" s="163"/>
      <c r="C5" s="163"/>
      <c r="D5" s="163"/>
      <c r="E5" s="163"/>
      <c r="F5" s="163"/>
      <c r="G5" s="163"/>
      <c r="H5" s="163" t="s">
        <v>30</v>
      </c>
      <c r="I5" s="163"/>
      <c r="J5" s="163"/>
      <c r="K5" s="163"/>
      <c r="L5" s="163"/>
      <c r="M5" s="163"/>
      <c r="N5" s="163" t="s">
        <v>31</v>
      </c>
      <c r="O5" s="163"/>
      <c r="P5" s="163"/>
      <c r="Q5" s="157" t="s">
        <v>32</v>
      </c>
      <c r="R5" s="157"/>
      <c r="S5" s="157"/>
      <c r="T5" s="157"/>
      <c r="U5" s="157"/>
      <c r="V5" s="157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</row>
    <row r="6" spans="1:35" ht="15" customHeight="1" x14ac:dyDescent="0.25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57"/>
      <c r="R6" s="157"/>
      <c r="S6" s="157"/>
      <c r="T6" s="157"/>
      <c r="U6" s="157"/>
      <c r="V6" s="157"/>
      <c r="W6" s="163"/>
      <c r="X6" s="163"/>
      <c r="Y6" s="163"/>
      <c r="Z6" s="163"/>
      <c r="AA6" s="163"/>
      <c r="AB6" s="163" t="s">
        <v>33</v>
      </c>
      <c r="AC6" s="163"/>
      <c r="AD6" s="163"/>
      <c r="AE6" s="163"/>
      <c r="AF6" s="163"/>
      <c r="AG6" s="163" t="s">
        <v>34</v>
      </c>
      <c r="AH6" s="163"/>
      <c r="AI6" s="163"/>
    </row>
    <row r="7" spans="1:35" ht="18.75" customHeight="1" x14ac:dyDescent="0.25">
      <c r="A7" s="163"/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57" t="s">
        <v>35</v>
      </c>
      <c r="R7" s="157"/>
      <c r="S7" s="157"/>
      <c r="T7" s="157" t="s">
        <v>36</v>
      </c>
      <c r="U7" s="157"/>
      <c r="V7" s="157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</row>
    <row r="8" spans="1:35" ht="17.100000000000001" customHeight="1" x14ac:dyDescent="0.25">
      <c r="A8" s="161" t="s">
        <v>37</v>
      </c>
      <c r="B8" s="161"/>
      <c r="C8" s="161"/>
      <c r="D8" s="161"/>
      <c r="E8" s="161" t="s">
        <v>38</v>
      </c>
      <c r="F8" s="161"/>
      <c r="G8" s="161"/>
      <c r="H8" s="161">
        <v>1</v>
      </c>
      <c r="I8" s="161"/>
      <c r="J8" s="161"/>
      <c r="K8" s="161"/>
      <c r="L8" s="161"/>
      <c r="M8" s="161"/>
      <c r="N8" s="161">
        <v>2</v>
      </c>
      <c r="O8" s="161"/>
      <c r="P8" s="161"/>
      <c r="Q8" s="161">
        <v>3</v>
      </c>
      <c r="R8" s="161"/>
      <c r="S8" s="161"/>
      <c r="T8" s="161">
        <v>4</v>
      </c>
      <c r="U8" s="161"/>
      <c r="V8" s="161"/>
      <c r="W8" s="161">
        <v>5</v>
      </c>
      <c r="X8" s="161"/>
      <c r="Y8" s="161"/>
      <c r="Z8" s="161"/>
      <c r="AA8" s="161"/>
      <c r="AB8" s="161">
        <v>6</v>
      </c>
      <c r="AC8" s="161"/>
      <c r="AD8" s="161"/>
      <c r="AE8" s="161"/>
      <c r="AF8" s="161"/>
      <c r="AG8" s="161">
        <v>7</v>
      </c>
      <c r="AH8" s="161"/>
      <c r="AI8" s="161"/>
    </row>
    <row r="9" spans="1:35" ht="15" customHeight="1" x14ac:dyDescent="0.25">
      <c r="A9" s="160" t="s">
        <v>39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</row>
    <row r="10" spans="1:35" ht="17.100000000000001" customHeight="1" x14ac:dyDescent="0.25">
      <c r="A10" s="156" t="s">
        <v>40</v>
      </c>
      <c r="B10" s="156"/>
      <c r="C10" s="156"/>
      <c r="D10" s="156"/>
      <c r="E10" s="157">
        <v>1103</v>
      </c>
      <c r="F10" s="157"/>
      <c r="G10" s="157"/>
      <c r="H10" s="158" t="s">
        <v>41</v>
      </c>
      <c r="I10" s="158"/>
      <c r="J10" s="158"/>
      <c r="K10" s="158"/>
      <c r="L10" s="158"/>
      <c r="M10" s="158"/>
      <c r="N10" s="158" t="s">
        <v>41</v>
      </c>
      <c r="O10" s="158"/>
      <c r="P10" s="158"/>
      <c r="Q10" s="158" t="s">
        <v>41</v>
      </c>
      <c r="R10" s="158"/>
      <c r="S10" s="158"/>
      <c r="T10" s="158" t="s">
        <v>41</v>
      </c>
      <c r="U10" s="158"/>
      <c r="V10" s="158"/>
      <c r="W10" s="158" t="s">
        <v>41</v>
      </c>
      <c r="X10" s="158"/>
      <c r="Y10" s="158"/>
      <c r="Z10" s="158"/>
      <c r="AA10" s="158"/>
      <c r="AB10" s="158" t="s">
        <v>41</v>
      </c>
      <c r="AC10" s="158"/>
      <c r="AD10" s="158"/>
      <c r="AE10" s="158"/>
      <c r="AF10" s="158"/>
      <c r="AG10" s="158" t="s">
        <v>41</v>
      </c>
      <c r="AH10" s="158"/>
      <c r="AI10" s="158"/>
    </row>
    <row r="11" spans="1:35" ht="17.100000000000001" customHeight="1" x14ac:dyDescent="0.25">
      <c r="A11" s="156" t="s">
        <v>42</v>
      </c>
      <c r="B11" s="156"/>
      <c r="C11" s="156"/>
      <c r="D11" s="156"/>
      <c r="E11" s="157">
        <v>1511</v>
      </c>
      <c r="F11" s="157"/>
      <c r="G11" s="157"/>
      <c r="H11" s="158">
        <v>1</v>
      </c>
      <c r="I11" s="158"/>
      <c r="J11" s="158"/>
      <c r="K11" s="158"/>
      <c r="L11" s="158"/>
      <c r="M11" s="158"/>
      <c r="N11" s="158">
        <v>2</v>
      </c>
      <c r="O11" s="158"/>
      <c r="P11" s="158"/>
      <c r="Q11" s="158" t="s">
        <v>41</v>
      </c>
      <c r="R11" s="158"/>
      <c r="S11" s="158"/>
      <c r="T11" s="158" t="s">
        <v>41</v>
      </c>
      <c r="U11" s="158"/>
      <c r="V11" s="158"/>
      <c r="W11" s="158">
        <v>1</v>
      </c>
      <c r="X11" s="158"/>
      <c r="Y11" s="158"/>
      <c r="Z11" s="158"/>
      <c r="AA11" s="158"/>
      <c r="AB11" s="158" t="s">
        <v>41</v>
      </c>
      <c r="AC11" s="158"/>
      <c r="AD11" s="158"/>
      <c r="AE11" s="158"/>
      <c r="AF11" s="158"/>
      <c r="AG11" s="158" t="s">
        <v>41</v>
      </c>
      <c r="AH11" s="158"/>
      <c r="AI11" s="158"/>
    </row>
    <row r="12" spans="1:35" ht="17.100000000000001" customHeight="1" x14ac:dyDescent="0.25">
      <c r="A12" s="156" t="s">
        <v>43</v>
      </c>
      <c r="B12" s="156"/>
      <c r="C12" s="156"/>
      <c r="D12" s="156"/>
      <c r="E12" s="157">
        <v>1711</v>
      </c>
      <c r="F12" s="157"/>
      <c r="G12" s="157"/>
      <c r="H12" s="158">
        <v>1</v>
      </c>
      <c r="I12" s="158"/>
      <c r="J12" s="158"/>
      <c r="K12" s="158"/>
      <c r="L12" s="158"/>
      <c r="M12" s="158"/>
      <c r="N12" s="158">
        <v>1</v>
      </c>
      <c r="O12" s="158"/>
      <c r="P12" s="158"/>
      <c r="Q12" s="158" t="s">
        <v>41</v>
      </c>
      <c r="R12" s="158"/>
      <c r="S12" s="158"/>
      <c r="T12" s="158" t="s">
        <v>41</v>
      </c>
      <c r="U12" s="158"/>
      <c r="V12" s="158"/>
      <c r="W12" s="158">
        <v>1</v>
      </c>
      <c r="X12" s="158"/>
      <c r="Y12" s="158"/>
      <c r="Z12" s="158"/>
      <c r="AA12" s="158"/>
      <c r="AB12" s="158" t="s">
        <v>41</v>
      </c>
      <c r="AC12" s="158"/>
      <c r="AD12" s="158"/>
      <c r="AE12" s="158"/>
      <c r="AF12" s="158"/>
      <c r="AG12" s="158" t="s">
        <v>41</v>
      </c>
      <c r="AH12" s="158"/>
      <c r="AI12" s="158"/>
    </row>
    <row r="13" spans="1:35" ht="17.100000000000001" customHeight="1" x14ac:dyDescent="0.25">
      <c r="A13" s="156" t="s">
        <v>44</v>
      </c>
      <c r="B13" s="156"/>
      <c r="C13" s="156"/>
      <c r="D13" s="156"/>
      <c r="E13" s="157">
        <v>1657</v>
      </c>
      <c r="F13" s="157"/>
      <c r="G13" s="157"/>
      <c r="H13" s="158" t="s">
        <v>41</v>
      </c>
      <c r="I13" s="158"/>
      <c r="J13" s="158"/>
      <c r="K13" s="158"/>
      <c r="L13" s="158"/>
      <c r="M13" s="158"/>
      <c r="N13" s="158" t="s">
        <v>41</v>
      </c>
      <c r="O13" s="158"/>
      <c r="P13" s="158"/>
      <c r="Q13" s="158" t="s">
        <v>41</v>
      </c>
      <c r="R13" s="158"/>
      <c r="S13" s="158"/>
      <c r="T13" s="158" t="s">
        <v>41</v>
      </c>
      <c r="U13" s="158"/>
      <c r="V13" s="158"/>
      <c r="W13" s="158" t="s">
        <v>41</v>
      </c>
      <c r="X13" s="158"/>
      <c r="Y13" s="158"/>
      <c r="Z13" s="158"/>
      <c r="AA13" s="158"/>
      <c r="AB13" s="158" t="s">
        <v>41</v>
      </c>
      <c r="AC13" s="158"/>
      <c r="AD13" s="158"/>
      <c r="AE13" s="158"/>
      <c r="AF13" s="158"/>
      <c r="AG13" s="158" t="s">
        <v>41</v>
      </c>
      <c r="AH13" s="158"/>
      <c r="AI13" s="158"/>
    </row>
    <row r="14" spans="1:35" ht="17.100000000000001" customHeight="1" x14ac:dyDescent="0.25">
      <c r="A14" s="156" t="s">
        <v>45</v>
      </c>
      <c r="B14" s="156"/>
      <c r="C14" s="156"/>
      <c r="D14" s="156"/>
      <c r="E14" s="157">
        <v>1502</v>
      </c>
      <c r="F14" s="157"/>
      <c r="G14" s="157"/>
      <c r="H14" s="158" t="s">
        <v>41</v>
      </c>
      <c r="I14" s="158"/>
      <c r="J14" s="158"/>
      <c r="K14" s="158"/>
      <c r="L14" s="158"/>
      <c r="M14" s="158"/>
      <c r="N14" s="158" t="s">
        <v>41</v>
      </c>
      <c r="O14" s="158"/>
      <c r="P14" s="158"/>
      <c r="Q14" s="158" t="s">
        <v>41</v>
      </c>
      <c r="R14" s="158"/>
      <c r="S14" s="158"/>
      <c r="T14" s="158" t="s">
        <v>41</v>
      </c>
      <c r="U14" s="158"/>
      <c r="V14" s="158"/>
      <c r="W14" s="158" t="s">
        <v>41</v>
      </c>
      <c r="X14" s="158"/>
      <c r="Y14" s="158"/>
      <c r="Z14" s="158"/>
      <c r="AA14" s="158"/>
      <c r="AB14" s="158" t="s">
        <v>41</v>
      </c>
      <c r="AC14" s="158"/>
      <c r="AD14" s="158"/>
      <c r="AE14" s="158"/>
      <c r="AF14" s="158"/>
      <c r="AG14" s="158" t="s">
        <v>41</v>
      </c>
      <c r="AH14" s="158"/>
      <c r="AI14" s="158"/>
    </row>
    <row r="15" spans="1:35" ht="17.100000000000001" customHeight="1" x14ac:dyDescent="0.25">
      <c r="A15" s="156" t="s">
        <v>46</v>
      </c>
      <c r="B15" s="156"/>
      <c r="C15" s="156"/>
      <c r="D15" s="156"/>
      <c r="E15" s="157">
        <v>1310</v>
      </c>
      <c r="F15" s="157"/>
      <c r="G15" s="157"/>
      <c r="H15" s="158" t="s">
        <v>41</v>
      </c>
      <c r="I15" s="158"/>
      <c r="J15" s="158"/>
      <c r="K15" s="158"/>
      <c r="L15" s="158"/>
      <c r="M15" s="158"/>
      <c r="N15" s="158" t="s">
        <v>41</v>
      </c>
      <c r="O15" s="158"/>
      <c r="P15" s="158"/>
      <c r="Q15" s="158" t="s">
        <v>41</v>
      </c>
      <c r="R15" s="158"/>
      <c r="S15" s="158"/>
      <c r="T15" s="158" t="s">
        <v>41</v>
      </c>
      <c r="U15" s="158"/>
      <c r="V15" s="158"/>
      <c r="W15" s="158" t="s">
        <v>41</v>
      </c>
      <c r="X15" s="158"/>
      <c r="Y15" s="158"/>
      <c r="Z15" s="158"/>
      <c r="AA15" s="158"/>
      <c r="AB15" s="158" t="s">
        <v>41</v>
      </c>
      <c r="AC15" s="158"/>
      <c r="AD15" s="158"/>
      <c r="AE15" s="158"/>
      <c r="AF15" s="158"/>
      <c r="AG15" s="158" t="s">
        <v>41</v>
      </c>
      <c r="AH15" s="158"/>
      <c r="AI15" s="158"/>
    </row>
    <row r="16" spans="1:35" ht="17.100000000000001" customHeight="1" x14ac:dyDescent="0.25">
      <c r="A16" s="156" t="s">
        <v>47</v>
      </c>
      <c r="B16" s="156"/>
      <c r="C16" s="156"/>
      <c r="D16" s="156"/>
      <c r="E16" s="157">
        <v>1409</v>
      </c>
      <c r="F16" s="157"/>
      <c r="G16" s="157"/>
      <c r="H16" s="158" t="s">
        <v>41</v>
      </c>
      <c r="I16" s="158"/>
      <c r="J16" s="158"/>
      <c r="K16" s="158"/>
      <c r="L16" s="158"/>
      <c r="M16" s="158"/>
      <c r="N16" s="158" t="s">
        <v>41</v>
      </c>
      <c r="O16" s="158"/>
      <c r="P16" s="158"/>
      <c r="Q16" s="158" t="s">
        <v>41</v>
      </c>
      <c r="R16" s="158"/>
      <c r="S16" s="158"/>
      <c r="T16" s="158" t="s">
        <v>41</v>
      </c>
      <c r="U16" s="158"/>
      <c r="V16" s="158"/>
      <c r="W16" s="158" t="s">
        <v>41</v>
      </c>
      <c r="X16" s="158"/>
      <c r="Y16" s="158"/>
      <c r="Z16" s="158"/>
      <c r="AA16" s="158"/>
      <c r="AB16" s="158" t="s">
        <v>41</v>
      </c>
      <c r="AC16" s="158"/>
      <c r="AD16" s="158"/>
      <c r="AE16" s="158"/>
      <c r="AF16" s="158"/>
      <c r="AG16" s="158" t="s">
        <v>41</v>
      </c>
      <c r="AH16" s="158"/>
      <c r="AI16" s="158"/>
    </row>
    <row r="17" spans="1:35" ht="17.100000000000001" customHeight="1" x14ac:dyDescent="0.25">
      <c r="A17" s="156" t="s">
        <v>48</v>
      </c>
      <c r="B17" s="156"/>
      <c r="C17" s="156"/>
      <c r="D17" s="156"/>
      <c r="E17" s="157">
        <v>1714</v>
      </c>
      <c r="F17" s="157"/>
      <c r="G17" s="157"/>
      <c r="H17" s="158" t="s">
        <v>41</v>
      </c>
      <c r="I17" s="158"/>
      <c r="J17" s="158"/>
      <c r="K17" s="158"/>
      <c r="L17" s="158"/>
      <c r="M17" s="158"/>
      <c r="N17" s="158" t="s">
        <v>41</v>
      </c>
      <c r="O17" s="158"/>
      <c r="P17" s="158"/>
      <c r="Q17" s="158" t="s">
        <v>41</v>
      </c>
      <c r="R17" s="158"/>
      <c r="S17" s="158"/>
      <c r="T17" s="158" t="s">
        <v>41</v>
      </c>
      <c r="U17" s="158"/>
      <c r="V17" s="158"/>
      <c r="W17" s="158" t="s">
        <v>41</v>
      </c>
      <c r="X17" s="158"/>
      <c r="Y17" s="158"/>
      <c r="Z17" s="158"/>
      <c r="AA17" s="158"/>
      <c r="AB17" s="158" t="s">
        <v>41</v>
      </c>
      <c r="AC17" s="158"/>
      <c r="AD17" s="158"/>
      <c r="AE17" s="158"/>
      <c r="AF17" s="158"/>
      <c r="AG17" s="158" t="s">
        <v>41</v>
      </c>
      <c r="AH17" s="158"/>
      <c r="AI17" s="158"/>
    </row>
    <row r="18" spans="1:35" ht="17.100000000000001" customHeight="1" x14ac:dyDescent="0.25">
      <c r="A18" s="156" t="s">
        <v>49</v>
      </c>
      <c r="B18" s="156"/>
      <c r="C18" s="156"/>
      <c r="D18" s="156"/>
      <c r="E18" s="157">
        <v>1416</v>
      </c>
      <c r="F18" s="157"/>
      <c r="G18" s="157"/>
      <c r="H18" s="158" t="s">
        <v>41</v>
      </c>
      <c r="I18" s="158"/>
      <c r="J18" s="158"/>
      <c r="K18" s="158"/>
      <c r="L18" s="158"/>
      <c r="M18" s="158"/>
      <c r="N18" s="158" t="s">
        <v>41</v>
      </c>
      <c r="O18" s="158"/>
      <c r="P18" s="158"/>
      <c r="Q18" s="158" t="s">
        <v>41</v>
      </c>
      <c r="R18" s="158"/>
      <c r="S18" s="158"/>
      <c r="T18" s="158" t="s">
        <v>41</v>
      </c>
      <c r="U18" s="158"/>
      <c r="V18" s="158"/>
      <c r="W18" s="158" t="s">
        <v>41</v>
      </c>
      <c r="X18" s="158"/>
      <c r="Y18" s="158"/>
      <c r="Z18" s="158"/>
      <c r="AA18" s="158"/>
      <c r="AB18" s="158" t="s">
        <v>41</v>
      </c>
      <c r="AC18" s="158"/>
      <c r="AD18" s="158"/>
      <c r="AE18" s="158"/>
      <c r="AF18" s="158"/>
      <c r="AG18" s="158" t="s">
        <v>41</v>
      </c>
      <c r="AH18" s="158"/>
      <c r="AI18" s="158"/>
    </row>
    <row r="19" spans="1:35" ht="17.100000000000001" customHeight="1" x14ac:dyDescent="0.25">
      <c r="A19" s="156" t="s">
        <v>50</v>
      </c>
      <c r="B19" s="156"/>
      <c r="C19" s="156"/>
      <c r="D19" s="156"/>
      <c r="E19" s="157">
        <v>1641</v>
      </c>
      <c r="F19" s="157"/>
      <c r="G19" s="157"/>
      <c r="H19" s="158" t="s">
        <v>41</v>
      </c>
      <c r="I19" s="158"/>
      <c r="J19" s="158"/>
      <c r="K19" s="158"/>
      <c r="L19" s="158"/>
      <c r="M19" s="158"/>
      <c r="N19" s="158" t="s">
        <v>41</v>
      </c>
      <c r="O19" s="158"/>
      <c r="P19" s="158"/>
      <c r="Q19" s="158" t="s">
        <v>41</v>
      </c>
      <c r="R19" s="158"/>
      <c r="S19" s="158"/>
      <c r="T19" s="158" t="s">
        <v>41</v>
      </c>
      <c r="U19" s="158"/>
      <c r="V19" s="158"/>
      <c r="W19" s="158" t="s">
        <v>41</v>
      </c>
      <c r="X19" s="158"/>
      <c r="Y19" s="158"/>
      <c r="Z19" s="158"/>
      <c r="AA19" s="158"/>
      <c r="AB19" s="158" t="s">
        <v>41</v>
      </c>
      <c r="AC19" s="158"/>
      <c r="AD19" s="158"/>
      <c r="AE19" s="158"/>
      <c r="AF19" s="158"/>
      <c r="AG19" s="158" t="s">
        <v>41</v>
      </c>
      <c r="AH19" s="158"/>
      <c r="AI19" s="158"/>
    </row>
    <row r="20" spans="1:35" ht="15" customHeight="1" x14ac:dyDescent="0.25">
      <c r="A20" s="160" t="s">
        <v>51</v>
      </c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</row>
    <row r="21" spans="1:35" ht="17.100000000000001" customHeight="1" x14ac:dyDescent="0.25">
      <c r="A21" s="156" t="s">
        <v>40</v>
      </c>
      <c r="B21" s="156"/>
      <c r="C21" s="156"/>
      <c r="D21" s="156"/>
      <c r="E21" s="157">
        <v>1103</v>
      </c>
      <c r="F21" s="157"/>
      <c r="G21" s="157"/>
      <c r="H21" s="158" t="s">
        <v>41</v>
      </c>
      <c r="I21" s="158"/>
      <c r="J21" s="158"/>
      <c r="K21" s="158"/>
      <c r="L21" s="158"/>
      <c r="M21" s="158"/>
      <c r="N21" s="158" t="s">
        <v>41</v>
      </c>
      <c r="O21" s="158"/>
      <c r="P21" s="158"/>
      <c r="Q21" s="158" t="s">
        <v>41</v>
      </c>
      <c r="R21" s="158"/>
      <c r="S21" s="158"/>
      <c r="T21" s="158" t="s">
        <v>41</v>
      </c>
      <c r="U21" s="158"/>
      <c r="V21" s="158"/>
      <c r="W21" s="159" t="s">
        <v>41</v>
      </c>
      <c r="X21" s="159"/>
      <c r="Y21" s="159"/>
      <c r="Z21" s="159"/>
      <c r="AA21" s="159"/>
      <c r="AB21" s="159" t="s">
        <v>41</v>
      </c>
      <c r="AC21" s="159"/>
      <c r="AD21" s="159"/>
      <c r="AE21" s="159"/>
      <c r="AF21" s="159"/>
      <c r="AG21" s="159" t="s">
        <v>41</v>
      </c>
      <c r="AH21" s="159"/>
      <c r="AI21" s="159"/>
    </row>
    <row r="22" spans="1:35" ht="17.100000000000001" customHeight="1" x14ac:dyDescent="0.25">
      <c r="A22" s="156" t="s">
        <v>47</v>
      </c>
      <c r="B22" s="156"/>
      <c r="C22" s="156"/>
      <c r="D22" s="156"/>
      <c r="E22" s="157">
        <v>1409</v>
      </c>
      <c r="F22" s="157"/>
      <c r="G22" s="157"/>
      <c r="H22" s="158" t="s">
        <v>41</v>
      </c>
      <c r="I22" s="158"/>
      <c r="J22" s="158"/>
      <c r="K22" s="158"/>
      <c r="L22" s="158"/>
      <c r="M22" s="158"/>
      <c r="N22" s="158" t="s">
        <v>41</v>
      </c>
      <c r="O22" s="158"/>
      <c r="P22" s="158"/>
      <c r="Q22" s="158" t="s">
        <v>41</v>
      </c>
      <c r="R22" s="158"/>
      <c r="S22" s="158"/>
      <c r="T22" s="158" t="s">
        <v>41</v>
      </c>
      <c r="U22" s="158"/>
      <c r="V22" s="158"/>
      <c r="W22" s="159" t="s">
        <v>41</v>
      </c>
      <c r="X22" s="159"/>
      <c r="Y22" s="159"/>
      <c r="Z22" s="159"/>
      <c r="AA22" s="159"/>
      <c r="AB22" s="159" t="s">
        <v>41</v>
      </c>
      <c r="AC22" s="159"/>
      <c r="AD22" s="159"/>
      <c r="AE22" s="159"/>
      <c r="AF22" s="159"/>
      <c r="AG22" s="159" t="s">
        <v>41</v>
      </c>
      <c r="AH22" s="159"/>
      <c r="AI22" s="159"/>
    </row>
    <row r="23" spans="1:35" ht="17.100000000000001" customHeight="1" x14ac:dyDescent="0.25">
      <c r="A23" s="156" t="s">
        <v>52</v>
      </c>
      <c r="B23" s="156"/>
      <c r="C23" s="156"/>
      <c r="D23" s="156"/>
      <c r="E23" s="157">
        <v>1713</v>
      </c>
      <c r="F23" s="157"/>
      <c r="G23" s="157"/>
      <c r="H23" s="158" t="s">
        <v>41</v>
      </c>
      <c r="I23" s="158"/>
      <c r="J23" s="158"/>
      <c r="K23" s="158"/>
      <c r="L23" s="158"/>
      <c r="M23" s="158"/>
      <c r="N23" s="158" t="s">
        <v>41</v>
      </c>
      <c r="O23" s="158"/>
      <c r="P23" s="158"/>
      <c r="Q23" s="158" t="s">
        <v>41</v>
      </c>
      <c r="R23" s="158"/>
      <c r="S23" s="158"/>
      <c r="T23" s="158" t="s">
        <v>41</v>
      </c>
      <c r="U23" s="158"/>
      <c r="V23" s="158"/>
      <c r="W23" s="159" t="s">
        <v>41</v>
      </c>
      <c r="X23" s="159"/>
      <c r="Y23" s="159"/>
      <c r="Z23" s="159"/>
      <c r="AA23" s="159"/>
      <c r="AB23" s="159" t="s">
        <v>41</v>
      </c>
      <c r="AC23" s="159"/>
      <c r="AD23" s="159"/>
      <c r="AE23" s="159"/>
      <c r="AF23" s="159"/>
      <c r="AG23" s="159" t="s">
        <v>41</v>
      </c>
      <c r="AH23" s="159"/>
      <c r="AI23" s="159"/>
    </row>
    <row r="24" spans="1:35" ht="17.100000000000001" customHeight="1" x14ac:dyDescent="0.25">
      <c r="A24" s="156" t="s">
        <v>48</v>
      </c>
      <c r="B24" s="156"/>
      <c r="C24" s="156"/>
      <c r="D24" s="156"/>
      <c r="E24" s="157">
        <v>1714</v>
      </c>
      <c r="F24" s="157"/>
      <c r="G24" s="157"/>
      <c r="H24" s="158" t="s">
        <v>41</v>
      </c>
      <c r="I24" s="158"/>
      <c r="J24" s="158"/>
      <c r="K24" s="158"/>
      <c r="L24" s="158"/>
      <c r="M24" s="158"/>
      <c r="N24" s="158" t="s">
        <v>41</v>
      </c>
      <c r="O24" s="158"/>
      <c r="P24" s="158"/>
      <c r="Q24" s="158" t="s">
        <v>41</v>
      </c>
      <c r="R24" s="158"/>
      <c r="S24" s="158"/>
      <c r="T24" s="158" t="s">
        <v>41</v>
      </c>
      <c r="U24" s="158"/>
      <c r="V24" s="158"/>
      <c r="W24" s="159" t="s">
        <v>41</v>
      </c>
      <c r="X24" s="159"/>
      <c r="Y24" s="159"/>
      <c r="Z24" s="159"/>
      <c r="AA24" s="159"/>
      <c r="AB24" s="159" t="s">
        <v>41</v>
      </c>
      <c r="AC24" s="159"/>
      <c r="AD24" s="159"/>
      <c r="AE24" s="159"/>
      <c r="AF24" s="159"/>
      <c r="AG24" s="159" t="s">
        <v>41</v>
      </c>
      <c r="AH24" s="159"/>
      <c r="AI24" s="159"/>
    </row>
    <row r="25" spans="1:35" ht="17.100000000000001" customHeight="1" x14ac:dyDescent="0.25">
      <c r="A25" s="156" t="s">
        <v>49</v>
      </c>
      <c r="B25" s="156"/>
      <c r="C25" s="156"/>
      <c r="D25" s="156"/>
      <c r="E25" s="157">
        <v>1416</v>
      </c>
      <c r="F25" s="157"/>
      <c r="G25" s="157"/>
      <c r="H25" s="158" t="s">
        <v>41</v>
      </c>
      <c r="I25" s="158"/>
      <c r="J25" s="158"/>
      <c r="K25" s="158"/>
      <c r="L25" s="158"/>
      <c r="M25" s="158"/>
      <c r="N25" s="158" t="s">
        <v>41</v>
      </c>
      <c r="O25" s="158"/>
      <c r="P25" s="158"/>
      <c r="Q25" s="158" t="s">
        <v>41</v>
      </c>
      <c r="R25" s="158"/>
      <c r="S25" s="158"/>
      <c r="T25" s="158" t="s">
        <v>41</v>
      </c>
      <c r="U25" s="158"/>
      <c r="V25" s="158"/>
      <c r="W25" s="159" t="s">
        <v>41</v>
      </c>
      <c r="X25" s="159"/>
      <c r="Y25" s="159"/>
      <c r="Z25" s="159"/>
      <c r="AA25" s="159"/>
      <c r="AB25" s="159" t="s">
        <v>41</v>
      </c>
      <c r="AC25" s="159"/>
      <c r="AD25" s="159"/>
      <c r="AE25" s="159"/>
      <c r="AF25" s="159"/>
      <c r="AG25" s="159" t="s">
        <v>41</v>
      </c>
      <c r="AH25" s="159"/>
      <c r="AI25" s="159"/>
    </row>
    <row r="26" spans="1:35" ht="17.100000000000001" customHeight="1" x14ac:dyDescent="0.25">
      <c r="A26" s="156" t="s">
        <v>53</v>
      </c>
      <c r="B26" s="156"/>
      <c r="C26" s="156"/>
      <c r="D26" s="156"/>
      <c r="E26" s="157">
        <v>1659</v>
      </c>
      <c r="F26" s="157"/>
      <c r="G26" s="157"/>
      <c r="H26" s="158" t="s">
        <v>41</v>
      </c>
      <c r="I26" s="158"/>
      <c r="J26" s="158"/>
      <c r="K26" s="158"/>
      <c r="L26" s="158"/>
      <c r="M26" s="158"/>
      <c r="N26" s="158" t="s">
        <v>41</v>
      </c>
      <c r="O26" s="158"/>
      <c r="P26" s="158"/>
      <c r="Q26" s="158" t="s">
        <v>41</v>
      </c>
      <c r="R26" s="158"/>
      <c r="S26" s="158"/>
      <c r="T26" s="158" t="s">
        <v>41</v>
      </c>
      <c r="U26" s="158"/>
      <c r="V26" s="158"/>
      <c r="W26" s="159" t="s">
        <v>41</v>
      </c>
      <c r="X26" s="159"/>
      <c r="Y26" s="159"/>
      <c r="Z26" s="159"/>
      <c r="AA26" s="159"/>
      <c r="AB26" s="159" t="s">
        <v>41</v>
      </c>
      <c r="AC26" s="159"/>
      <c r="AD26" s="159"/>
      <c r="AE26" s="159"/>
      <c r="AF26" s="159"/>
      <c r="AG26" s="159" t="s">
        <v>41</v>
      </c>
      <c r="AH26" s="159"/>
      <c r="AI26" s="159"/>
    </row>
    <row r="27" spans="1:35" ht="17.100000000000001" customHeight="1" x14ac:dyDescent="0.25">
      <c r="A27" s="156" t="s">
        <v>45</v>
      </c>
      <c r="B27" s="156"/>
      <c r="C27" s="156"/>
      <c r="D27" s="156"/>
      <c r="E27" s="157">
        <v>1502</v>
      </c>
      <c r="F27" s="157"/>
      <c r="G27" s="157"/>
      <c r="H27" s="158" t="s">
        <v>41</v>
      </c>
      <c r="I27" s="158"/>
      <c r="J27" s="158"/>
      <c r="K27" s="158"/>
      <c r="L27" s="158"/>
      <c r="M27" s="158"/>
      <c r="N27" s="158" t="s">
        <v>41</v>
      </c>
      <c r="O27" s="158"/>
      <c r="P27" s="158"/>
      <c r="Q27" s="158" t="s">
        <v>41</v>
      </c>
      <c r="R27" s="158"/>
      <c r="S27" s="158"/>
      <c r="T27" s="158" t="s">
        <v>41</v>
      </c>
      <c r="U27" s="158"/>
      <c r="V27" s="158"/>
      <c r="W27" s="159" t="s">
        <v>41</v>
      </c>
      <c r="X27" s="159"/>
      <c r="Y27" s="159"/>
      <c r="Z27" s="159"/>
      <c r="AA27" s="159"/>
      <c r="AB27" s="159" t="s">
        <v>41</v>
      </c>
      <c r="AC27" s="159"/>
      <c r="AD27" s="159"/>
      <c r="AE27" s="159"/>
      <c r="AF27" s="159"/>
      <c r="AG27" s="159" t="s">
        <v>41</v>
      </c>
      <c r="AH27" s="159"/>
      <c r="AI27" s="159"/>
    </row>
    <row r="28" spans="1:35" ht="17.100000000000001" customHeight="1" x14ac:dyDescent="0.25">
      <c r="A28" s="156" t="s">
        <v>43</v>
      </c>
      <c r="B28" s="156"/>
      <c r="C28" s="156"/>
      <c r="D28" s="156"/>
      <c r="E28" s="157">
        <v>1711</v>
      </c>
      <c r="F28" s="157"/>
      <c r="G28" s="157"/>
      <c r="H28" s="158" t="s">
        <v>41</v>
      </c>
      <c r="I28" s="158"/>
      <c r="J28" s="158"/>
      <c r="K28" s="158"/>
      <c r="L28" s="158"/>
      <c r="M28" s="158"/>
      <c r="N28" s="158" t="s">
        <v>41</v>
      </c>
      <c r="O28" s="158"/>
      <c r="P28" s="158"/>
      <c r="Q28" s="158" t="s">
        <v>41</v>
      </c>
      <c r="R28" s="158"/>
      <c r="S28" s="158"/>
      <c r="T28" s="158" t="s">
        <v>41</v>
      </c>
      <c r="U28" s="158"/>
      <c r="V28" s="158"/>
      <c r="W28" s="159" t="s">
        <v>41</v>
      </c>
      <c r="X28" s="159"/>
      <c r="Y28" s="159"/>
      <c r="Z28" s="159"/>
      <c r="AA28" s="159"/>
      <c r="AB28" s="159" t="s">
        <v>41</v>
      </c>
      <c r="AC28" s="159"/>
      <c r="AD28" s="159"/>
      <c r="AE28" s="159"/>
      <c r="AF28" s="159"/>
      <c r="AG28" s="159" t="s">
        <v>41</v>
      </c>
      <c r="AH28" s="159"/>
      <c r="AI28" s="159"/>
    </row>
    <row r="29" spans="1:35" ht="17.100000000000001" customHeight="1" x14ac:dyDescent="0.25">
      <c r="A29" s="156" t="s">
        <v>50</v>
      </c>
      <c r="B29" s="156"/>
      <c r="C29" s="156"/>
      <c r="D29" s="156"/>
      <c r="E29" s="157">
        <v>1641</v>
      </c>
      <c r="F29" s="157"/>
      <c r="G29" s="157"/>
      <c r="H29" s="158" t="s">
        <v>41</v>
      </c>
      <c r="I29" s="158"/>
      <c r="J29" s="158"/>
      <c r="K29" s="158"/>
      <c r="L29" s="158"/>
      <c r="M29" s="158"/>
      <c r="N29" s="158" t="s">
        <v>41</v>
      </c>
      <c r="O29" s="158"/>
      <c r="P29" s="158"/>
      <c r="Q29" s="158" t="s">
        <v>41</v>
      </c>
      <c r="R29" s="158"/>
      <c r="S29" s="158"/>
      <c r="T29" s="158" t="s">
        <v>41</v>
      </c>
      <c r="U29" s="158"/>
      <c r="V29" s="158"/>
      <c r="W29" s="158" t="s">
        <v>41</v>
      </c>
      <c r="X29" s="158"/>
      <c r="Y29" s="158"/>
      <c r="Z29" s="158"/>
      <c r="AA29" s="158"/>
      <c r="AB29" s="159" t="s">
        <v>41</v>
      </c>
      <c r="AC29" s="159"/>
      <c r="AD29" s="159"/>
      <c r="AE29" s="159"/>
      <c r="AF29" s="159"/>
      <c r="AG29" s="159" t="s">
        <v>41</v>
      </c>
      <c r="AH29" s="159"/>
      <c r="AI29" s="159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51">
        <v>20</v>
      </c>
      <c r="C33" s="151"/>
      <c r="D33" s="152" t="s">
        <v>298</v>
      </c>
      <c r="E33" s="152"/>
      <c r="F33" s="152"/>
      <c r="G33" s="152"/>
      <c r="H33" s="152"/>
      <c r="I33" s="153" t="s">
        <v>196</v>
      </c>
      <c r="J33" s="153"/>
      <c r="K33" s="153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54" t="s">
        <v>56</v>
      </c>
      <c r="AC33" s="154"/>
      <c r="AD33" s="154"/>
      <c r="AE33" s="154"/>
      <c r="AF33" s="154"/>
      <c r="AG33" s="4"/>
      <c r="AH33" s="4"/>
      <c r="AI33" s="4"/>
    </row>
    <row r="34" spans="1:35" ht="15.75" x14ac:dyDescent="0.25">
      <c r="A34" s="1"/>
      <c r="B34" s="155" t="s">
        <v>57</v>
      </c>
      <c r="C34" s="155"/>
      <c r="D34" s="155"/>
      <c r="E34" s="155"/>
      <c r="F34" s="155"/>
      <c r="G34" s="155"/>
      <c r="H34" s="155"/>
      <c r="I34" s="155"/>
      <c r="J34" s="155"/>
      <c r="K34" s="155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55" t="s">
        <v>59</v>
      </c>
      <c r="AC34" s="155"/>
      <c r="AD34" s="155"/>
      <c r="AE34" s="155"/>
      <c r="AF34" s="155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55" t="s">
        <v>189</v>
      </c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F5" sqref="F5:F1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14062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66" t="s">
        <v>124</v>
      </c>
      <c r="B2" s="166"/>
      <c r="C2" s="166"/>
      <c r="D2" s="166"/>
      <c r="E2" s="166"/>
      <c r="F2" s="166"/>
      <c r="G2" s="166"/>
      <c r="H2" s="61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9" t="s">
        <v>104</v>
      </c>
      <c r="B4" s="80" t="s">
        <v>105</v>
      </c>
      <c r="C4" s="89" t="s">
        <v>106</v>
      </c>
      <c r="D4" s="165" t="s">
        <v>328</v>
      </c>
      <c r="E4" s="165"/>
      <c r="F4" s="165"/>
      <c r="G4" s="165"/>
    </row>
    <row r="5" spans="1:8" ht="15.75" x14ac:dyDescent="0.25">
      <c r="A5" s="81">
        <v>1</v>
      </c>
      <c r="B5" s="96" t="s">
        <v>299</v>
      </c>
      <c r="C5" s="96" t="s">
        <v>300</v>
      </c>
      <c r="D5" s="119" t="s">
        <v>301</v>
      </c>
      <c r="E5" s="97" t="s">
        <v>162</v>
      </c>
      <c r="F5" s="97" t="s">
        <v>491</v>
      </c>
      <c r="G5" s="97" t="s">
        <v>109</v>
      </c>
    </row>
    <row r="6" spans="1:8" ht="15.75" x14ac:dyDescent="0.25">
      <c r="A6" s="85">
        <f>IF(ISBLANK(B6),"",A5+1)</f>
        <v>2</v>
      </c>
      <c r="B6" s="96" t="s">
        <v>302</v>
      </c>
      <c r="C6" s="96" t="s">
        <v>303</v>
      </c>
      <c r="D6" s="119" t="s">
        <v>304</v>
      </c>
      <c r="E6" s="97" t="s">
        <v>162</v>
      </c>
      <c r="F6" s="97" t="s">
        <v>493</v>
      </c>
      <c r="G6" s="97" t="s">
        <v>109</v>
      </c>
    </row>
    <row r="7" spans="1:8" ht="15.75" x14ac:dyDescent="0.25">
      <c r="A7" s="85">
        <f t="shared" ref="A7:A20" si="0">IF(ISBLANK(B7),"",A6+1)</f>
        <v>3</v>
      </c>
      <c r="B7" s="96" t="s">
        <v>305</v>
      </c>
      <c r="C7" s="96" t="s">
        <v>341</v>
      </c>
      <c r="D7" s="119" t="s">
        <v>306</v>
      </c>
      <c r="E7" s="97" t="s">
        <v>351</v>
      </c>
      <c r="F7" s="97" t="s">
        <v>491</v>
      </c>
      <c r="G7" s="97" t="s">
        <v>111</v>
      </c>
    </row>
    <row r="8" spans="1:8" ht="15.75" x14ac:dyDescent="0.25">
      <c r="A8" s="85">
        <f t="shared" si="0"/>
        <v>4</v>
      </c>
      <c r="B8" s="96" t="s">
        <v>307</v>
      </c>
      <c r="C8" s="96" t="s">
        <v>342</v>
      </c>
      <c r="D8" s="119" t="s">
        <v>308</v>
      </c>
      <c r="E8" s="97" t="s">
        <v>162</v>
      </c>
      <c r="F8" s="97" t="s">
        <v>492</v>
      </c>
      <c r="G8" s="97" t="s">
        <v>109</v>
      </c>
    </row>
    <row r="9" spans="1:8" ht="15.75" x14ac:dyDescent="0.25">
      <c r="A9" s="85">
        <f t="shared" si="0"/>
        <v>5</v>
      </c>
      <c r="B9" s="96" t="s">
        <v>309</v>
      </c>
      <c r="C9" s="96" t="s">
        <v>343</v>
      </c>
      <c r="D9" s="119" t="s">
        <v>310</v>
      </c>
      <c r="E9" s="97" t="s">
        <v>162</v>
      </c>
      <c r="F9" s="97" t="s">
        <v>494</v>
      </c>
      <c r="G9" s="97" t="s">
        <v>111</v>
      </c>
    </row>
    <row r="10" spans="1:8" ht="15.75" x14ac:dyDescent="0.25">
      <c r="A10" s="85">
        <f t="shared" si="0"/>
        <v>6</v>
      </c>
      <c r="B10" s="96" t="s">
        <v>311</v>
      </c>
      <c r="C10" s="96" t="s">
        <v>132</v>
      </c>
      <c r="D10" s="119" t="s">
        <v>312</v>
      </c>
      <c r="E10" s="97" t="s">
        <v>162</v>
      </c>
      <c r="F10" s="97" t="s">
        <v>491</v>
      </c>
      <c r="G10" s="97" t="s">
        <v>111</v>
      </c>
    </row>
    <row r="11" spans="1:8" ht="15.75" x14ac:dyDescent="0.25">
      <c r="A11" s="92">
        <f t="shared" si="0"/>
        <v>7</v>
      </c>
      <c r="B11" s="96" t="s">
        <v>313</v>
      </c>
      <c r="C11" s="96" t="s">
        <v>344</v>
      </c>
      <c r="D11" s="119" t="s">
        <v>314</v>
      </c>
      <c r="E11" s="97" t="s">
        <v>162</v>
      </c>
      <c r="F11" s="97" t="s">
        <v>495</v>
      </c>
      <c r="G11" s="97" t="s">
        <v>109</v>
      </c>
    </row>
    <row r="12" spans="1:8" ht="15.75" x14ac:dyDescent="0.25">
      <c r="A12" s="108">
        <f t="shared" si="0"/>
        <v>8</v>
      </c>
      <c r="B12" s="96" t="s">
        <v>311</v>
      </c>
      <c r="C12" s="96" t="s">
        <v>132</v>
      </c>
      <c r="D12" s="119" t="s">
        <v>315</v>
      </c>
      <c r="E12" s="120" t="s">
        <v>162</v>
      </c>
      <c r="F12" s="120" t="s">
        <v>492</v>
      </c>
      <c r="G12" s="120" t="s">
        <v>111</v>
      </c>
    </row>
    <row r="13" spans="1:8" ht="15.75" x14ac:dyDescent="0.25">
      <c r="A13" s="108">
        <f>IF(ISBLANK(B13),"",A12+1)</f>
        <v>9</v>
      </c>
      <c r="B13" s="96" t="s">
        <v>316</v>
      </c>
      <c r="C13" s="96" t="s">
        <v>345</v>
      </c>
      <c r="D13" s="119" t="s">
        <v>317</v>
      </c>
      <c r="E13" s="120" t="s">
        <v>203</v>
      </c>
      <c r="F13" s="120" t="s">
        <v>496</v>
      </c>
      <c r="G13" s="120" t="s">
        <v>111</v>
      </c>
    </row>
    <row r="14" spans="1:8" ht="15.75" x14ac:dyDescent="0.25">
      <c r="A14" s="108">
        <f t="shared" si="0"/>
        <v>10</v>
      </c>
      <c r="B14" s="96" t="s">
        <v>318</v>
      </c>
      <c r="C14" s="96" t="s">
        <v>346</v>
      </c>
      <c r="D14" s="119" t="s">
        <v>319</v>
      </c>
      <c r="E14" s="120" t="s">
        <v>162</v>
      </c>
      <c r="F14" s="120" t="s">
        <v>496</v>
      </c>
      <c r="G14" s="120" t="s">
        <v>109</v>
      </c>
    </row>
    <row r="15" spans="1:8" ht="15.75" x14ac:dyDescent="0.25">
      <c r="A15" s="108">
        <f t="shared" si="0"/>
        <v>11</v>
      </c>
      <c r="B15" s="96" t="s">
        <v>320</v>
      </c>
      <c r="C15" s="96" t="s">
        <v>347</v>
      </c>
      <c r="D15" s="119" t="s">
        <v>321</v>
      </c>
      <c r="E15" s="120" t="s">
        <v>203</v>
      </c>
      <c r="F15" s="120" t="s">
        <v>280</v>
      </c>
      <c r="G15" s="120" t="s">
        <v>111</v>
      </c>
    </row>
    <row r="16" spans="1:8" ht="15.75" x14ac:dyDescent="0.25">
      <c r="A16" s="108">
        <f t="shared" si="0"/>
        <v>12</v>
      </c>
      <c r="B16" s="96" t="s">
        <v>322</v>
      </c>
      <c r="C16" s="96" t="s">
        <v>348</v>
      </c>
      <c r="D16" s="119" t="s">
        <v>323</v>
      </c>
      <c r="E16" s="120" t="s">
        <v>162</v>
      </c>
      <c r="F16" s="120" t="s">
        <v>270</v>
      </c>
      <c r="G16" s="120" t="s">
        <v>109</v>
      </c>
    </row>
    <row r="17" spans="1:7" ht="15.75" x14ac:dyDescent="0.25">
      <c r="A17" s="108">
        <f t="shared" si="0"/>
        <v>13</v>
      </c>
      <c r="B17" s="96" t="s">
        <v>324</v>
      </c>
      <c r="C17" s="96" t="s">
        <v>349</v>
      </c>
      <c r="D17" s="119" t="s">
        <v>325</v>
      </c>
      <c r="E17" s="120" t="s">
        <v>203</v>
      </c>
      <c r="F17" s="120" t="s">
        <v>492</v>
      </c>
      <c r="G17" s="120" t="s">
        <v>109</v>
      </c>
    </row>
    <row r="18" spans="1:7" ht="15.75" x14ac:dyDescent="0.25">
      <c r="A18" s="92">
        <f t="shared" si="0"/>
        <v>14</v>
      </c>
      <c r="B18" s="96" t="s">
        <v>326</v>
      </c>
      <c r="C18" s="96" t="s">
        <v>350</v>
      </c>
      <c r="D18" s="119" t="s">
        <v>327</v>
      </c>
      <c r="E18" s="120" t="s">
        <v>351</v>
      </c>
      <c r="F18" s="120" t="s">
        <v>491</v>
      </c>
      <c r="G18" s="120" t="s">
        <v>109</v>
      </c>
    </row>
    <row r="19" spans="1:7" ht="15.75" x14ac:dyDescent="0.25">
      <c r="A19" s="92" t="str">
        <f t="shared" si="0"/>
        <v/>
      </c>
      <c r="B19" s="121"/>
      <c r="C19" s="122"/>
      <c r="D19" s="120"/>
      <c r="E19" s="120"/>
      <c r="F19" s="120"/>
      <c r="G19" s="120"/>
    </row>
    <row r="20" spans="1:7" ht="15.75" x14ac:dyDescent="0.25">
      <c r="A20" s="92" t="str">
        <f t="shared" si="0"/>
        <v/>
      </c>
      <c r="B20" s="121"/>
      <c r="C20" s="122"/>
      <c r="D20" s="120"/>
      <c r="E20" s="120"/>
      <c r="F20" s="120"/>
      <c r="G20" s="120"/>
    </row>
  </sheetData>
  <mergeCells count="2">
    <mergeCell ref="D4:G4"/>
    <mergeCell ref="A2:G2"/>
  </mergeCells>
  <phoneticPr fontId="30" type="noConversion"/>
  <dataValidations count="3">
    <dataValidation type="list" allowBlank="1" showInputMessage="1" showErrorMessage="1" sqref="G12:G16" xr:uid="{00000000-0002-0000-0500-000000000000}">
      <formula1>пол</formula1>
    </dataValidation>
    <dataValidation type="list" allowBlank="1" showInputMessage="1" showErrorMessage="1" sqref="E14:E16" xr:uid="{00000000-0002-0000-0500-000001000000}">
      <formula1>INDIRECT($E$3)</formula1>
    </dataValidation>
    <dataValidation type="list" allowBlank="1" showInputMessage="1" showErrorMessage="1" sqref="E12:E13" xr:uid="{00000000-0002-0000-0500-000003000000}">
      <formula1>INDIRECT($E$2)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A52"/>
  <sheetViews>
    <sheetView topLeftCell="A7" zoomScaleNormal="100" workbookViewId="0">
      <selection activeCell="A20" sqref="A20:V21"/>
    </sheetView>
  </sheetViews>
  <sheetFormatPr defaultColWidth="8.7109375" defaultRowHeight="15" x14ac:dyDescent="0.25"/>
  <cols>
    <col min="1" max="29" width="3.7109375" customWidth="1"/>
    <col min="30" max="30" width="29.140625" bestFit="1" customWidth="1"/>
    <col min="31" max="48" width="3.7109375" customWidth="1"/>
  </cols>
  <sheetData>
    <row r="1" spans="1:24" ht="15" customHeight="1" x14ac:dyDescent="0.25">
      <c r="A1" s="173" t="s">
        <v>60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</row>
    <row r="2" spans="1:24" ht="15" customHeight="1" x14ac:dyDescent="0.25">
      <c r="A2" s="173" t="s">
        <v>61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</row>
    <row r="3" spans="1:24" ht="15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15" customHeight="1" x14ac:dyDescent="0.25">
      <c r="A4" s="174" t="s">
        <v>62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</row>
    <row r="5" spans="1:24" ht="15" customHeight="1" x14ac:dyDescent="0.25">
      <c r="A5" s="167">
        <v>20</v>
      </c>
      <c r="B5" s="167"/>
      <c r="C5" s="168" t="str">
        <f>'2-я 1-ВЕТ'!D33</f>
        <v>квітня</v>
      </c>
      <c r="D5" s="168"/>
      <c r="E5" s="168"/>
      <c r="F5" s="168"/>
      <c r="G5" s="167">
        <v>2021</v>
      </c>
      <c r="H5" s="167"/>
      <c r="I5" s="95" t="s">
        <v>148</v>
      </c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</row>
    <row r="7" spans="1:24" ht="15" customHeight="1" x14ac:dyDescent="0.25">
      <c r="A7" s="1"/>
      <c r="B7" s="1"/>
      <c r="C7" s="175" t="s">
        <v>63</v>
      </c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</row>
    <row r="8" spans="1:24" ht="15" customHeight="1" x14ac:dyDescent="0.25">
      <c r="A8" s="10" t="s">
        <v>64</v>
      </c>
      <c r="B8" s="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5" customHeight="1" x14ac:dyDescent="0.25">
      <c r="A9" s="1" t="s">
        <v>65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ht="15" customHeight="1" x14ac:dyDescent="0.25">
      <c r="A10" s="1" t="s">
        <v>66</v>
      </c>
      <c r="B10" s="1"/>
      <c r="C10" s="1"/>
      <c r="D10" s="1"/>
      <c r="E10" s="1"/>
      <c r="F10" s="1"/>
      <c r="G10" s="12" t="str">
        <f>'Список коти R'!B5</f>
        <v>Мотова И.Н.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120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2" t="s">
        <v>329</v>
      </c>
      <c r="S11" s="1"/>
      <c r="T11" s="1"/>
      <c r="U11" s="1"/>
      <c r="V11" s="1"/>
      <c r="W11" s="1"/>
      <c r="X11" s="1"/>
    </row>
    <row r="12" spans="1:24" ht="15.75" x14ac:dyDescent="0.25">
      <c r="A12" s="1" t="s">
        <v>121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70</v>
      </c>
      <c r="B13" s="1"/>
      <c r="C13" s="1"/>
      <c r="D13" s="1"/>
      <c r="E13" s="176">
        <f>MAX('Список коти R'!A5:A20)</f>
        <v>14</v>
      </c>
      <c r="F13" s="176"/>
      <c r="G13" s="1" t="s">
        <v>71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7" ht="15.75" x14ac:dyDescent="0.25">
      <c r="A17" s="1" t="s">
        <v>271</v>
      </c>
      <c r="B17" s="27"/>
      <c r="C17" s="13"/>
      <c r="D17" s="13"/>
      <c r="E17" s="13"/>
      <c r="F17" s="17"/>
      <c r="G17" s="17"/>
      <c r="H17" s="17"/>
      <c r="I17" s="17"/>
      <c r="J17" s="17"/>
      <c r="K17" s="17"/>
      <c r="L17" s="17"/>
      <c r="M17" s="172" t="s">
        <v>206</v>
      </c>
      <c r="N17" s="172"/>
      <c r="O17" s="172"/>
      <c r="P17" s="13" t="s">
        <v>122</v>
      </c>
      <c r="Q17" s="28"/>
      <c r="R17" s="28"/>
      <c r="S17" s="1"/>
      <c r="T17" s="169">
        <v>44470</v>
      </c>
      <c r="U17" s="169"/>
      <c r="V17" s="169"/>
      <c r="W17" s="1"/>
      <c r="X17" s="1"/>
    </row>
    <row r="18" spans="1:27" ht="15.75" x14ac:dyDescent="0.25">
      <c r="A18" s="1"/>
      <c r="B18" s="1" t="s">
        <v>76</v>
      </c>
      <c r="C18" s="1"/>
      <c r="D18" s="1"/>
      <c r="E18" s="1"/>
      <c r="F18" s="1"/>
      <c r="G18" s="17"/>
      <c r="H18" s="17"/>
      <c r="I18" s="29">
        <v>2</v>
      </c>
      <c r="J18" s="30" t="s">
        <v>77</v>
      </c>
      <c r="K18" s="17"/>
      <c r="L18" s="17"/>
      <c r="M18" s="17"/>
      <c r="N18" s="1"/>
      <c r="O18" s="31"/>
      <c r="P18" s="19"/>
      <c r="Q18" s="19"/>
      <c r="R18" s="19"/>
      <c r="S18" s="1"/>
      <c r="T18" s="1"/>
      <c r="U18" s="1"/>
      <c r="V18" s="1"/>
      <c r="W18" s="1"/>
      <c r="X18" s="1"/>
    </row>
    <row r="19" spans="1:27" ht="15.75" x14ac:dyDescent="0.25">
      <c r="A19" s="1"/>
      <c r="B19" s="1"/>
      <c r="C19" s="1"/>
      <c r="D19" s="1"/>
      <c r="E19" s="1"/>
      <c r="F19" s="1"/>
      <c r="G19" s="17"/>
      <c r="H19" s="17"/>
      <c r="I19" s="29"/>
      <c r="J19" s="30"/>
      <c r="K19" s="17"/>
      <c r="L19" s="17"/>
      <c r="M19" s="17"/>
      <c r="N19" s="1"/>
      <c r="O19" s="31"/>
      <c r="P19" s="19"/>
      <c r="Q19" s="19"/>
      <c r="R19" s="19"/>
      <c r="S19" s="1"/>
      <c r="T19" s="1"/>
      <c r="U19" s="1"/>
      <c r="V19" s="1"/>
      <c r="W19" s="1"/>
      <c r="X19" s="1"/>
    </row>
    <row r="20" spans="1:27" ht="15.75" x14ac:dyDescent="0.25">
      <c r="A20" s="1" t="s">
        <v>330</v>
      </c>
      <c r="B20" s="10"/>
      <c r="C20" s="1"/>
      <c r="D20" s="1"/>
      <c r="E20" s="1"/>
      <c r="F20" s="1"/>
      <c r="G20" s="17"/>
      <c r="H20" s="17"/>
      <c r="I20" s="17"/>
      <c r="J20" s="17"/>
      <c r="K20" s="17"/>
      <c r="L20" s="17"/>
      <c r="M20" s="152" t="s">
        <v>331</v>
      </c>
      <c r="N20" s="152"/>
      <c r="O20" s="152"/>
      <c r="P20" s="13" t="s">
        <v>122</v>
      </c>
      <c r="Q20" s="28"/>
      <c r="R20" s="28"/>
      <c r="S20" s="1"/>
      <c r="T20" s="169">
        <v>44652</v>
      </c>
      <c r="U20" s="169"/>
      <c r="V20" s="169"/>
      <c r="W20" s="1"/>
      <c r="X20" s="1"/>
    </row>
    <row r="21" spans="1:27" ht="15.75" x14ac:dyDescent="0.25">
      <c r="A21" s="1"/>
      <c r="B21" s="1" t="s">
        <v>76</v>
      </c>
      <c r="C21" s="1"/>
      <c r="D21" s="1"/>
      <c r="E21" s="1"/>
      <c r="F21" s="1"/>
      <c r="G21" s="17"/>
      <c r="H21" s="17"/>
      <c r="I21" s="29">
        <v>1</v>
      </c>
      <c r="J21" s="30" t="s">
        <v>77</v>
      </c>
      <c r="K21" s="17"/>
      <c r="L21" s="1"/>
      <c r="M21" s="1"/>
      <c r="N21" s="1"/>
      <c r="O21" s="1"/>
      <c r="P21" s="17"/>
      <c r="Q21" s="17"/>
      <c r="R21" s="29"/>
      <c r="S21" s="30"/>
      <c r="T21" s="17"/>
      <c r="U21" s="1"/>
      <c r="V21" s="1"/>
      <c r="W21" s="1"/>
      <c r="X21" s="1"/>
    </row>
    <row r="22" spans="1:27" ht="15.75" x14ac:dyDescent="0.25">
      <c r="A22" s="1"/>
      <c r="B22" s="1"/>
      <c r="C22" s="1"/>
      <c r="D22" s="1"/>
      <c r="E22" s="1"/>
      <c r="F22" s="1"/>
      <c r="G22" s="17"/>
      <c r="H22" s="17"/>
      <c r="I22" s="29"/>
      <c r="J22" s="30"/>
      <c r="K22" s="17"/>
      <c r="L22" s="17"/>
      <c r="M22" s="17"/>
      <c r="N22" s="1"/>
      <c r="O22" s="31"/>
      <c r="P22" s="19"/>
      <c r="Q22" s="19"/>
      <c r="R22" s="19"/>
      <c r="S22" s="1"/>
      <c r="T22" s="1"/>
      <c r="U22" s="1"/>
      <c r="V22" s="1"/>
      <c r="W22" s="1"/>
      <c r="X22" s="1"/>
    </row>
    <row r="23" spans="1:27" ht="15.75" x14ac:dyDescent="0.25">
      <c r="A23" s="1" t="s">
        <v>273</v>
      </c>
      <c r="B23" s="10"/>
      <c r="C23" s="1"/>
      <c r="D23" s="1"/>
      <c r="E23" s="1"/>
      <c r="F23" s="1"/>
      <c r="G23" s="17"/>
      <c r="H23" s="17"/>
      <c r="I23" s="17"/>
      <c r="J23" s="17"/>
      <c r="K23" s="17"/>
      <c r="L23" s="17"/>
      <c r="M23" s="17"/>
      <c r="N23" s="1"/>
      <c r="O23" s="31"/>
      <c r="P23" s="19"/>
      <c r="Q23" s="19"/>
      <c r="R23" s="172" t="s">
        <v>197</v>
      </c>
      <c r="S23" s="172"/>
      <c r="T23" s="172"/>
      <c r="U23" s="1"/>
      <c r="V23" s="1"/>
      <c r="W23" s="1"/>
      <c r="X23" s="1"/>
    </row>
    <row r="24" spans="1:27" ht="15.75" x14ac:dyDescent="0.25">
      <c r="A24" s="1"/>
      <c r="B24" s="1" t="s">
        <v>123</v>
      </c>
      <c r="C24" s="1"/>
      <c r="D24" s="1"/>
      <c r="E24" s="1"/>
      <c r="F24" s="172" t="s">
        <v>198</v>
      </c>
      <c r="G24" s="172"/>
      <c r="H24" s="172"/>
      <c r="I24" s="172"/>
      <c r="J24" s="17"/>
      <c r="K24" s="1" t="s">
        <v>76</v>
      </c>
      <c r="L24" s="1"/>
      <c r="M24" s="1"/>
      <c r="N24" s="1"/>
      <c r="O24" s="1"/>
      <c r="P24" s="17"/>
      <c r="Q24" s="17"/>
      <c r="R24" s="29">
        <v>1</v>
      </c>
      <c r="S24" s="30" t="s">
        <v>77</v>
      </c>
      <c r="T24" s="17"/>
      <c r="U24" s="1"/>
      <c r="V24" s="1"/>
      <c r="W24" s="1"/>
      <c r="X24" s="1"/>
    </row>
    <row r="25" spans="1:27" ht="15.75" x14ac:dyDescent="0.25">
      <c r="U25" s="1"/>
      <c r="V25" s="1"/>
      <c r="W25" s="1"/>
      <c r="X25" s="1"/>
    </row>
    <row r="26" spans="1:27" ht="15.75" x14ac:dyDescent="0.25">
      <c r="A26" s="1" t="s">
        <v>274</v>
      </c>
      <c r="B26" s="10"/>
      <c r="C26" s="1"/>
      <c r="D26" s="1"/>
      <c r="E26" s="1"/>
      <c r="F26" s="1"/>
      <c r="G26" s="17"/>
      <c r="H26" s="17"/>
      <c r="I26" s="17"/>
      <c r="J26" s="17"/>
      <c r="K26" s="17"/>
      <c r="L26" s="17"/>
      <c r="M26" s="17"/>
      <c r="N26" s="1"/>
      <c r="O26" s="31"/>
      <c r="P26" s="19"/>
      <c r="Q26" s="19"/>
      <c r="R26" s="172" t="s">
        <v>204</v>
      </c>
      <c r="S26" s="172"/>
      <c r="T26" s="172"/>
      <c r="U26" s="1"/>
      <c r="V26" s="1"/>
      <c r="W26" s="1"/>
      <c r="X26" s="1"/>
    </row>
    <row r="27" spans="1:27" ht="15.75" x14ac:dyDescent="0.25">
      <c r="A27" s="1"/>
      <c r="B27" s="1" t="s">
        <v>123</v>
      </c>
      <c r="C27" s="1"/>
      <c r="D27" s="1"/>
      <c r="E27" s="1"/>
      <c r="F27" s="172" t="s">
        <v>205</v>
      </c>
      <c r="G27" s="172"/>
      <c r="H27" s="172"/>
      <c r="I27" s="172"/>
      <c r="J27" s="17"/>
      <c r="K27" s="1" t="s">
        <v>76</v>
      </c>
      <c r="L27" s="1"/>
      <c r="M27" s="1"/>
      <c r="N27" s="1"/>
      <c r="O27" s="1"/>
      <c r="P27" s="17"/>
      <c r="Q27" s="17"/>
      <c r="R27" s="29">
        <v>5</v>
      </c>
      <c r="S27" s="30" t="s">
        <v>77</v>
      </c>
      <c r="T27" s="17"/>
      <c r="U27" s="1"/>
      <c r="V27" s="1"/>
      <c r="W27" s="1"/>
      <c r="X27" s="1"/>
    </row>
    <row r="28" spans="1:27" ht="15.75" x14ac:dyDescent="0.25">
      <c r="A28" s="1"/>
      <c r="B28" s="1"/>
      <c r="C28" s="1"/>
      <c r="D28" s="1"/>
      <c r="E28" s="1"/>
      <c r="F28" s="109"/>
      <c r="G28" s="109"/>
      <c r="H28" s="109"/>
      <c r="I28" s="109"/>
      <c r="J28" s="17"/>
      <c r="K28" s="1"/>
      <c r="L28" s="1"/>
      <c r="M28" s="1"/>
      <c r="N28" s="1"/>
      <c r="O28" s="1"/>
      <c r="P28" s="17"/>
      <c r="Q28" s="17"/>
      <c r="R28" s="29"/>
      <c r="S28" s="30"/>
      <c r="T28" s="17"/>
      <c r="U28" s="1"/>
      <c r="V28" s="1"/>
      <c r="W28" s="1"/>
      <c r="X28" s="1"/>
    </row>
    <row r="29" spans="1:27" ht="15.75" x14ac:dyDescent="0.25">
      <c r="A29" s="1" t="s">
        <v>332</v>
      </c>
      <c r="B29" s="10"/>
      <c r="C29" s="1"/>
      <c r="D29" s="1"/>
      <c r="E29" s="1"/>
      <c r="F29" s="1"/>
      <c r="G29" s="17"/>
      <c r="H29" s="17"/>
      <c r="I29" s="17"/>
      <c r="J29" s="17"/>
      <c r="K29" s="17"/>
      <c r="L29" s="17"/>
      <c r="M29" s="17"/>
      <c r="N29" s="1"/>
      <c r="O29" s="31"/>
      <c r="P29" s="19"/>
      <c r="Q29" s="19"/>
      <c r="R29" s="172" t="s">
        <v>333</v>
      </c>
      <c r="S29" s="172"/>
      <c r="T29" s="172"/>
      <c r="U29" s="1"/>
      <c r="V29" s="1"/>
      <c r="W29" s="1"/>
      <c r="X29" s="1"/>
    </row>
    <row r="30" spans="1:27" ht="15.75" x14ac:dyDescent="0.25">
      <c r="A30" s="1"/>
      <c r="B30" s="1" t="s">
        <v>123</v>
      </c>
      <c r="C30" s="1"/>
      <c r="D30" s="1"/>
      <c r="E30" s="1"/>
      <c r="F30" s="172" t="s">
        <v>334</v>
      </c>
      <c r="G30" s="172"/>
      <c r="H30" s="172"/>
      <c r="I30" s="172"/>
      <c r="J30" s="17"/>
      <c r="K30" s="1" t="s">
        <v>76</v>
      </c>
      <c r="L30" s="1"/>
      <c r="M30" s="1"/>
      <c r="N30" s="1"/>
      <c r="O30" s="1"/>
      <c r="P30" s="17"/>
      <c r="Q30" s="17"/>
      <c r="R30" s="29">
        <v>5</v>
      </c>
      <c r="S30" s="30" t="s">
        <v>77</v>
      </c>
      <c r="T30" s="17"/>
      <c r="U30" s="1"/>
      <c r="V30" s="1"/>
      <c r="W30" s="1"/>
      <c r="X30" s="1"/>
    </row>
    <row r="31" spans="1:27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3"/>
      <c r="L31" s="13"/>
      <c r="M31" s="1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78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3"/>
      <c r="Z32" s="68"/>
      <c r="AA32" s="69"/>
    </row>
    <row r="33" spans="1:27" x14ac:dyDescent="0.25">
      <c r="Z33" s="68"/>
      <c r="AA33" s="69"/>
    </row>
    <row r="34" spans="1:27" ht="15.75" x14ac:dyDescent="0.25">
      <c r="A34" s="1" t="s">
        <v>79</v>
      </c>
      <c r="B34" s="1"/>
      <c r="C34" s="1"/>
      <c r="D34" s="1"/>
      <c r="E34" s="1"/>
      <c r="F34" s="171">
        <f>E13</f>
        <v>14</v>
      </c>
      <c r="G34" s="171"/>
      <c r="H34" s="1" t="s">
        <v>80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71">
        <f>F34</f>
        <v>14</v>
      </c>
      <c r="T34" s="171"/>
      <c r="U34" s="1" t="s">
        <v>81</v>
      </c>
      <c r="V34" s="1"/>
      <c r="W34" s="1"/>
      <c r="X34" s="1"/>
      <c r="Z34" s="68"/>
      <c r="AA34" s="69"/>
    </row>
    <row r="35" spans="1:27" ht="15.75" x14ac:dyDescent="0.25">
      <c r="A35" s="1"/>
      <c r="B35" s="1" t="s">
        <v>82</v>
      </c>
      <c r="C35" s="1"/>
      <c r="D35" s="1"/>
      <c r="E35" s="1"/>
      <c r="F35" s="1"/>
      <c r="G35" s="1"/>
      <c r="H35" s="1"/>
      <c r="I35" s="171">
        <f>F34*0.5</f>
        <v>7</v>
      </c>
      <c r="J35" s="171"/>
      <c r="K35" s="1" t="s">
        <v>83</v>
      </c>
      <c r="L35" s="1"/>
      <c r="M35" s="1"/>
      <c r="N35" s="1"/>
      <c r="O35" s="171">
        <f>F34*0.5</f>
        <v>7</v>
      </c>
      <c r="P35" s="171"/>
      <c r="Q35" s="1" t="s">
        <v>84</v>
      </c>
      <c r="R35" s="1"/>
      <c r="S35" s="1"/>
      <c r="T35" s="1"/>
      <c r="U35" s="1"/>
      <c r="V35" s="1"/>
      <c r="W35" s="1"/>
      <c r="X35" s="1"/>
      <c r="Z35" s="68"/>
      <c r="AA35" s="69"/>
    </row>
    <row r="36" spans="1:27" ht="15.75" x14ac:dyDescent="0.25">
      <c r="A36" s="1"/>
      <c r="B36" s="1" t="s">
        <v>85</v>
      </c>
      <c r="C36" s="1"/>
      <c r="D36" s="1"/>
      <c r="E36" s="1"/>
      <c r="F36" s="1"/>
      <c r="G36" s="171">
        <f>F34</f>
        <v>14</v>
      </c>
      <c r="H36" s="171"/>
      <c r="I36" s="1" t="s">
        <v>86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Z36" s="68"/>
      <c r="AA36" s="69"/>
    </row>
    <row r="37" spans="1:27" ht="15.75" x14ac:dyDescent="0.25">
      <c r="A37" s="1" t="s">
        <v>87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7" ht="15.75" x14ac:dyDescent="0.25">
      <c r="A38" s="1"/>
      <c r="B38" s="1"/>
      <c r="C38" s="1" t="s">
        <v>88</v>
      </c>
      <c r="D38" s="1"/>
      <c r="E38" s="1"/>
      <c r="F38" s="1"/>
      <c r="G38" s="1"/>
      <c r="H38" s="1"/>
      <c r="I38" s="1"/>
      <c r="J38" s="1"/>
      <c r="K38" s="1"/>
      <c r="L38" s="171">
        <f>F34</f>
        <v>14</v>
      </c>
      <c r="M38" s="171"/>
      <c r="N38" s="1" t="s">
        <v>89</v>
      </c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7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7" ht="15.75" x14ac:dyDescent="0.25">
      <c r="A40" s="1" t="s">
        <v>90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7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7" ht="15.75" x14ac:dyDescent="0.25">
      <c r="A42" s="12" t="s">
        <v>91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7" ht="15.75" x14ac:dyDescent="0.25">
      <c r="A43" s="1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7" ht="15.75" x14ac:dyDescent="0.25">
      <c r="A44" s="23" t="s">
        <v>92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7" ht="15.75" x14ac:dyDescent="0.25">
      <c r="A45" s="23"/>
      <c r="B45" s="23" t="s">
        <v>93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7" ht="15.75" x14ac:dyDescent="0.25">
      <c r="A46" s="23"/>
      <c r="B46" s="1" t="s">
        <v>94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2" t="s">
        <v>95</v>
      </c>
      <c r="N46" s="1"/>
      <c r="O46" s="1"/>
      <c r="P46" s="1"/>
      <c r="Q46" s="1"/>
      <c r="R46" s="1"/>
      <c r="S46" s="170" t="s">
        <v>96</v>
      </c>
      <c r="T46" s="170"/>
      <c r="U46" s="170"/>
      <c r="V46" s="170"/>
      <c r="W46" s="170"/>
      <c r="X46" s="1"/>
    </row>
    <row r="47" spans="1:27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7" ht="15.75" x14ac:dyDescent="0.25">
      <c r="A48" s="1"/>
      <c r="B48" s="1" t="s">
        <v>97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/>
      <c r="B49" s="24" t="s">
        <v>98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2" t="s">
        <v>99</v>
      </c>
      <c r="N49" s="1"/>
      <c r="O49" s="1"/>
      <c r="P49" s="1"/>
      <c r="Q49" s="1"/>
      <c r="R49" s="1"/>
      <c r="S49" s="170" t="s">
        <v>96</v>
      </c>
      <c r="T49" s="170"/>
      <c r="U49" s="170"/>
      <c r="V49" s="170"/>
      <c r="W49" s="170"/>
      <c r="X49" s="1"/>
    </row>
    <row r="50" spans="1:2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B51" s="1" t="s">
        <v>207</v>
      </c>
      <c r="M51" s="12" t="str">
        <f>'Акт коты PCHCh'!M56</f>
        <v>Мотова И.Н.</v>
      </c>
      <c r="S51" s="170" t="s">
        <v>96</v>
      </c>
      <c r="T51" s="170"/>
      <c r="U51" s="170"/>
      <c r="V51" s="170"/>
      <c r="W51" s="170"/>
    </row>
    <row r="52" spans="1:24" ht="15.75" x14ac:dyDescent="0.25">
      <c r="B52" s="24"/>
    </row>
  </sheetData>
  <mergeCells count="27">
    <mergeCell ref="G36:H36"/>
    <mergeCell ref="S49:W49"/>
    <mergeCell ref="R29:T29"/>
    <mergeCell ref="F30:I30"/>
    <mergeCell ref="A1:X1"/>
    <mergeCell ref="A2:X2"/>
    <mergeCell ref="A4:X4"/>
    <mergeCell ref="C7:X7"/>
    <mergeCell ref="F34:G34"/>
    <mergeCell ref="R23:T23"/>
    <mergeCell ref="F24:I24"/>
    <mergeCell ref="E13:F13"/>
    <mergeCell ref="R26:T26"/>
    <mergeCell ref="F27:I27"/>
    <mergeCell ref="M17:O17"/>
    <mergeCell ref="S51:W51"/>
    <mergeCell ref="S34:T34"/>
    <mergeCell ref="I35:J35"/>
    <mergeCell ref="O35:P35"/>
    <mergeCell ref="L38:M38"/>
    <mergeCell ref="S46:W46"/>
    <mergeCell ref="A5:B5"/>
    <mergeCell ref="G5:H5"/>
    <mergeCell ref="C5:F5"/>
    <mergeCell ref="M20:O20"/>
    <mergeCell ref="T20:V20"/>
    <mergeCell ref="T17:V1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2"/>
  <sheetViews>
    <sheetView topLeftCell="A4" zoomScaleNormal="100" workbookViewId="0">
      <selection activeCell="F6" sqref="F6:F22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42578125" customWidth="1"/>
    <col min="7" max="7" width="2.42578125" bestFit="1" customWidth="1"/>
    <col min="8" max="11" width="3.28515625" customWidth="1"/>
  </cols>
  <sheetData>
    <row r="2" spans="1:7" ht="18.75" x14ac:dyDescent="0.25">
      <c r="A2" s="162" t="s">
        <v>102</v>
      </c>
      <c r="B2" s="162"/>
      <c r="C2" s="162"/>
      <c r="D2" s="162"/>
      <c r="E2" s="162"/>
      <c r="F2" s="162"/>
      <c r="G2" s="162"/>
    </row>
    <row r="3" spans="1:7" ht="18.75" x14ac:dyDescent="0.25">
      <c r="A3" s="162" t="s">
        <v>103</v>
      </c>
      <c r="B3" s="162"/>
      <c r="C3" s="162"/>
      <c r="D3" s="162"/>
      <c r="E3" s="162"/>
      <c r="F3" s="162"/>
      <c r="G3" s="162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25" t="s">
        <v>104</v>
      </c>
      <c r="B5" s="62" t="s">
        <v>105</v>
      </c>
      <c r="C5" s="86" t="s">
        <v>106</v>
      </c>
      <c r="D5" s="177" t="s">
        <v>107</v>
      </c>
      <c r="E5" s="177"/>
      <c r="F5" s="177"/>
      <c r="G5" s="177"/>
    </row>
    <row r="6" spans="1:7" ht="15.75" x14ac:dyDescent="0.25">
      <c r="A6" s="81">
        <v>1</v>
      </c>
      <c r="B6" s="96" t="s">
        <v>299</v>
      </c>
      <c r="C6" s="96" t="s">
        <v>300</v>
      </c>
      <c r="D6" s="118" t="s">
        <v>301</v>
      </c>
      <c r="E6" s="96" t="s">
        <v>162</v>
      </c>
      <c r="F6" s="118" t="s">
        <v>491</v>
      </c>
      <c r="G6" s="97" t="s">
        <v>109</v>
      </c>
    </row>
    <row r="7" spans="1:7" ht="15.75" customHeight="1" x14ac:dyDescent="0.25">
      <c r="A7" s="81">
        <f>IF(ISBLANK(B7),"",A6+1)</f>
        <v>2</v>
      </c>
      <c r="B7" s="96" t="s">
        <v>309</v>
      </c>
      <c r="C7" s="96" t="s">
        <v>343</v>
      </c>
      <c r="D7" s="118" t="s">
        <v>310</v>
      </c>
      <c r="E7" s="96" t="s">
        <v>162</v>
      </c>
      <c r="F7" s="118" t="s">
        <v>494</v>
      </c>
      <c r="G7" s="97" t="s">
        <v>111</v>
      </c>
    </row>
    <row r="8" spans="1:7" ht="15.75" x14ac:dyDescent="0.25">
      <c r="A8" s="81">
        <f t="shared" ref="A8:A22" si="0">IF(ISBLANK(B8),"",A7+1)</f>
        <v>3</v>
      </c>
      <c r="B8" s="96" t="s">
        <v>313</v>
      </c>
      <c r="C8" s="96" t="s">
        <v>344</v>
      </c>
      <c r="D8" s="118" t="s">
        <v>314</v>
      </c>
      <c r="E8" s="96" t="s">
        <v>162</v>
      </c>
      <c r="F8" s="118" t="s">
        <v>495</v>
      </c>
      <c r="G8" s="97" t="s">
        <v>109</v>
      </c>
    </row>
    <row r="9" spans="1:7" ht="15.75" x14ac:dyDescent="0.25">
      <c r="A9" s="81">
        <f t="shared" si="0"/>
        <v>4</v>
      </c>
      <c r="B9" s="96" t="s">
        <v>316</v>
      </c>
      <c r="C9" s="96" t="s">
        <v>345</v>
      </c>
      <c r="D9" s="118" t="s">
        <v>317</v>
      </c>
      <c r="E9" s="96" t="s">
        <v>203</v>
      </c>
      <c r="F9" s="118" t="s">
        <v>496</v>
      </c>
      <c r="G9" s="97" t="s">
        <v>111</v>
      </c>
    </row>
    <row r="10" spans="1:7" ht="15.75" x14ac:dyDescent="0.25">
      <c r="A10" s="81">
        <f t="shared" si="0"/>
        <v>5</v>
      </c>
      <c r="B10" s="96" t="s">
        <v>307</v>
      </c>
      <c r="C10" s="96" t="s">
        <v>342</v>
      </c>
      <c r="D10" s="118" t="s">
        <v>308</v>
      </c>
      <c r="E10" s="96" t="s">
        <v>162</v>
      </c>
      <c r="F10" s="118" t="s">
        <v>492</v>
      </c>
      <c r="G10" s="97" t="s">
        <v>109</v>
      </c>
    </row>
    <row r="11" spans="1:7" ht="15.75" x14ac:dyDescent="0.25">
      <c r="A11" s="81">
        <f t="shared" si="0"/>
        <v>6</v>
      </c>
      <c r="B11" s="96" t="s">
        <v>318</v>
      </c>
      <c r="C11" s="96" t="s">
        <v>346</v>
      </c>
      <c r="D11" s="118" t="s">
        <v>319</v>
      </c>
      <c r="E11" s="96" t="s">
        <v>162</v>
      </c>
      <c r="F11" s="118" t="s">
        <v>496</v>
      </c>
      <c r="G11" s="97" t="s">
        <v>109</v>
      </c>
    </row>
    <row r="12" spans="1:7" ht="15.75" x14ac:dyDescent="0.25">
      <c r="A12" s="81">
        <f t="shared" si="0"/>
        <v>7</v>
      </c>
      <c r="B12" s="96" t="s">
        <v>320</v>
      </c>
      <c r="C12" s="96" t="s">
        <v>347</v>
      </c>
      <c r="D12" s="118" t="s">
        <v>321</v>
      </c>
      <c r="E12" s="96" t="s">
        <v>203</v>
      </c>
      <c r="F12" s="118" t="s">
        <v>280</v>
      </c>
      <c r="G12" s="97" t="s">
        <v>111</v>
      </c>
    </row>
    <row r="13" spans="1:7" ht="15.75" x14ac:dyDescent="0.25">
      <c r="A13" s="81">
        <f t="shared" si="0"/>
        <v>8</v>
      </c>
      <c r="B13" s="96" t="s">
        <v>322</v>
      </c>
      <c r="C13" s="96" t="s">
        <v>348</v>
      </c>
      <c r="D13" s="118" t="s">
        <v>323</v>
      </c>
      <c r="E13" s="96" t="s">
        <v>162</v>
      </c>
      <c r="F13" s="118" t="s">
        <v>270</v>
      </c>
      <c r="G13" s="97" t="s">
        <v>109</v>
      </c>
    </row>
    <row r="14" spans="1:7" ht="15.75" x14ac:dyDescent="0.25">
      <c r="A14" s="81">
        <f t="shared" si="0"/>
        <v>9</v>
      </c>
      <c r="B14" s="96" t="s">
        <v>324</v>
      </c>
      <c r="C14" s="96" t="s">
        <v>349</v>
      </c>
      <c r="D14" s="118" t="s">
        <v>325</v>
      </c>
      <c r="E14" s="96" t="s">
        <v>203</v>
      </c>
      <c r="F14" s="118" t="s">
        <v>492</v>
      </c>
      <c r="G14" s="97" t="s">
        <v>109</v>
      </c>
    </row>
    <row r="15" spans="1:7" ht="15.75" x14ac:dyDescent="0.25">
      <c r="A15" s="81">
        <f t="shared" si="0"/>
        <v>10</v>
      </c>
      <c r="B15" s="96" t="s">
        <v>305</v>
      </c>
      <c r="C15" s="96" t="s">
        <v>341</v>
      </c>
      <c r="D15" s="118" t="s">
        <v>306</v>
      </c>
      <c r="E15" s="96" t="s">
        <v>351</v>
      </c>
      <c r="F15" s="118" t="s">
        <v>491</v>
      </c>
      <c r="G15" s="97" t="s">
        <v>111</v>
      </c>
    </row>
    <row r="16" spans="1:7" ht="15.75" x14ac:dyDescent="0.25">
      <c r="A16" s="81">
        <f t="shared" si="0"/>
        <v>11</v>
      </c>
      <c r="B16" s="96" t="s">
        <v>335</v>
      </c>
      <c r="C16" s="96" t="s">
        <v>352</v>
      </c>
      <c r="D16" s="118" t="s">
        <v>336</v>
      </c>
      <c r="E16" s="96" t="s">
        <v>203</v>
      </c>
      <c r="F16" s="118" t="s">
        <v>497</v>
      </c>
      <c r="G16" s="97" t="s">
        <v>111</v>
      </c>
    </row>
    <row r="17" spans="1:7" ht="15.75" x14ac:dyDescent="0.25">
      <c r="A17" s="81">
        <f t="shared" si="0"/>
        <v>12</v>
      </c>
      <c r="B17" s="96" t="s">
        <v>335</v>
      </c>
      <c r="C17" s="96" t="s">
        <v>352</v>
      </c>
      <c r="D17" s="118" t="s">
        <v>337</v>
      </c>
      <c r="E17" s="96" t="s">
        <v>203</v>
      </c>
      <c r="F17" s="118" t="s">
        <v>497</v>
      </c>
      <c r="G17" s="97" t="s">
        <v>111</v>
      </c>
    </row>
    <row r="18" spans="1:7" ht="15.75" x14ac:dyDescent="0.25">
      <c r="A18" s="81">
        <f t="shared" si="0"/>
        <v>13</v>
      </c>
      <c r="B18" s="96" t="s">
        <v>302</v>
      </c>
      <c r="C18" s="96" t="s">
        <v>303</v>
      </c>
      <c r="D18" s="118" t="s">
        <v>304</v>
      </c>
      <c r="E18" s="96" t="s">
        <v>162</v>
      </c>
      <c r="F18" s="118" t="s">
        <v>493</v>
      </c>
      <c r="G18" s="97" t="s">
        <v>109</v>
      </c>
    </row>
    <row r="19" spans="1:7" ht="15.75" x14ac:dyDescent="0.25">
      <c r="A19" s="81">
        <f t="shared" si="0"/>
        <v>14</v>
      </c>
      <c r="B19" s="96" t="s">
        <v>326</v>
      </c>
      <c r="C19" s="96" t="s">
        <v>350</v>
      </c>
      <c r="D19" s="118" t="s">
        <v>327</v>
      </c>
      <c r="E19" s="96" t="s">
        <v>351</v>
      </c>
      <c r="F19" s="118" t="s">
        <v>491</v>
      </c>
      <c r="G19" s="97" t="s">
        <v>109</v>
      </c>
    </row>
    <row r="20" spans="1:7" ht="15.75" x14ac:dyDescent="0.25">
      <c r="A20" s="81">
        <f t="shared" si="0"/>
        <v>15</v>
      </c>
      <c r="B20" s="96" t="s">
        <v>335</v>
      </c>
      <c r="C20" s="96" t="s">
        <v>352</v>
      </c>
      <c r="D20" s="118" t="s">
        <v>338</v>
      </c>
      <c r="E20" s="96" t="s">
        <v>203</v>
      </c>
      <c r="F20" s="118" t="s">
        <v>497</v>
      </c>
      <c r="G20" s="97" t="s">
        <v>109</v>
      </c>
    </row>
    <row r="21" spans="1:7" ht="15.75" x14ac:dyDescent="0.25">
      <c r="A21" s="81">
        <f t="shared" si="0"/>
        <v>16</v>
      </c>
      <c r="B21" s="96" t="s">
        <v>335</v>
      </c>
      <c r="C21" s="96" t="s">
        <v>352</v>
      </c>
      <c r="D21" s="118" t="s">
        <v>339</v>
      </c>
      <c r="E21" s="96" t="s">
        <v>203</v>
      </c>
      <c r="F21" s="118" t="s">
        <v>497</v>
      </c>
      <c r="G21" s="120" t="s">
        <v>109</v>
      </c>
    </row>
    <row r="22" spans="1:7" ht="15.75" x14ac:dyDescent="0.25">
      <c r="A22" s="81">
        <f t="shared" si="0"/>
        <v>17</v>
      </c>
      <c r="B22" s="96" t="s">
        <v>335</v>
      </c>
      <c r="C22" s="96" t="s">
        <v>352</v>
      </c>
      <c r="D22" s="118" t="s">
        <v>340</v>
      </c>
      <c r="E22" s="96" t="s">
        <v>203</v>
      </c>
      <c r="F22" s="118" t="s">
        <v>497</v>
      </c>
      <c r="G22" s="126" t="s">
        <v>111</v>
      </c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E56"/>
  <sheetViews>
    <sheetView topLeftCell="A31" zoomScaleNormal="100" workbookViewId="0">
      <selection activeCell="AC27" sqref="AC27"/>
    </sheetView>
  </sheetViews>
  <sheetFormatPr defaultColWidth="8.7109375" defaultRowHeight="15" x14ac:dyDescent="0.25"/>
  <cols>
    <col min="1" max="28" width="3.7109375" customWidth="1"/>
    <col min="29" max="29" width="32.28515625" bestFit="1" customWidth="1"/>
    <col min="30" max="33" width="3.7109375" customWidth="1"/>
  </cols>
  <sheetData>
    <row r="1" spans="1:31" x14ac:dyDescent="0.25">
      <c r="A1" s="173" t="s">
        <v>60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</row>
    <row r="2" spans="1:31" x14ac:dyDescent="0.25">
      <c r="A2" s="173" t="s">
        <v>61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</row>
    <row r="3" spans="1:31" ht="15" customHeight="1" x14ac:dyDescent="0.25">
      <c r="A3" s="174" t="s">
        <v>62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5"/>
      <c r="Z3" s="5"/>
      <c r="AA3" s="5"/>
      <c r="AB3" s="5"/>
      <c r="AC3" s="5"/>
      <c r="AD3" s="5"/>
      <c r="AE3" s="5"/>
    </row>
    <row r="4" spans="1:31" ht="21" x14ac:dyDescent="0.35">
      <c r="A4" s="167">
        <v>20</v>
      </c>
      <c r="B4" s="167"/>
      <c r="C4" s="168" t="str">
        <f>'2-я 1-ВЕТ'!D33</f>
        <v>квітня</v>
      </c>
      <c r="D4" s="168"/>
      <c r="E4" s="168"/>
      <c r="F4" s="168"/>
      <c r="G4" s="167">
        <v>2021</v>
      </c>
      <c r="H4" s="167"/>
      <c r="I4" s="95" t="s">
        <v>148</v>
      </c>
      <c r="J4" s="95"/>
      <c r="K4" s="95"/>
      <c r="L4" s="95"/>
      <c r="M4" s="95"/>
      <c r="N4" s="95"/>
      <c r="O4" s="95"/>
      <c r="P4" s="95"/>
      <c r="Q4" s="95"/>
      <c r="R4" s="123"/>
      <c r="S4" s="123"/>
      <c r="T4" s="123"/>
      <c r="U4" s="123"/>
      <c r="V4" s="123"/>
      <c r="W4" s="123"/>
      <c r="X4" s="123"/>
      <c r="Y4" s="6"/>
      <c r="Z4" s="7"/>
      <c r="AA4" s="7"/>
      <c r="AB4" s="7"/>
      <c r="AC4" s="7"/>
      <c r="AD4" s="7"/>
      <c r="AE4" s="7"/>
    </row>
    <row r="6" spans="1:31" s="1" customFormat="1" ht="15.75" x14ac:dyDescent="0.25">
      <c r="C6" s="175" t="s">
        <v>63</v>
      </c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9"/>
    </row>
    <row r="7" spans="1:31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1" s="1" customFormat="1" ht="15.75" x14ac:dyDescent="0.25">
      <c r="A8" s="1" t="s">
        <v>65</v>
      </c>
    </row>
    <row r="9" spans="1:31" s="1" customFormat="1" ht="15.75" x14ac:dyDescent="0.25">
      <c r="A9" s="1" t="s">
        <v>66</v>
      </c>
      <c r="G9" s="67" t="str">
        <f>'Акт коты R'!G10</f>
        <v>Мотова И.Н.</v>
      </c>
      <c r="H9" s="67"/>
      <c r="I9" s="67"/>
      <c r="J9" s="67"/>
      <c r="K9" s="67"/>
      <c r="L9" s="67"/>
      <c r="M9" s="67"/>
      <c r="N9" s="67"/>
    </row>
    <row r="10" spans="1:31" s="1" customFormat="1" ht="15.75" x14ac:dyDescent="0.25">
      <c r="A10" s="1" t="s">
        <v>67</v>
      </c>
      <c r="L10" s="12" t="str">
        <f>'Акт коты R'!L11</f>
        <v xml:space="preserve"> 21.03.2020 по 20.04.2021 року </v>
      </c>
    </row>
    <row r="11" spans="1:31" s="1" customFormat="1" ht="15.75" x14ac:dyDescent="0.25">
      <c r="A11" s="1" t="s">
        <v>68</v>
      </c>
    </row>
    <row r="12" spans="1:31" s="1" customFormat="1" ht="15.75" x14ac:dyDescent="0.25">
      <c r="B12" s="12" t="s">
        <v>69</v>
      </c>
    </row>
    <row r="13" spans="1:31" s="1" customFormat="1" ht="15.75" x14ac:dyDescent="0.25">
      <c r="A13" s="1" t="s">
        <v>70</v>
      </c>
      <c r="E13" s="176">
        <f>MAX('Список коти PCHCh'!A6:A25)</f>
        <v>17</v>
      </c>
      <c r="F13" s="176"/>
      <c r="G13" s="1" t="s">
        <v>71</v>
      </c>
      <c r="AC13" s="1" t="s">
        <v>353</v>
      </c>
      <c r="AD13" s="1">
        <v>1</v>
      </c>
    </row>
    <row r="14" spans="1:31" s="1" customFormat="1" ht="15.75" x14ac:dyDescent="0.25">
      <c r="A14" s="1" t="s">
        <v>72</v>
      </c>
    </row>
    <row r="15" spans="1:31" s="1" customFormat="1" ht="15.75" x14ac:dyDescent="0.25">
      <c r="A15" s="1" t="s">
        <v>73</v>
      </c>
    </row>
    <row r="16" spans="1:31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x14ac:dyDescent="0.25">
      <c r="A17" s="1" t="s">
        <v>161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178" t="s">
        <v>275</v>
      </c>
      <c r="U17" s="178"/>
      <c r="V17" s="178"/>
      <c r="W17" s="178"/>
    </row>
    <row r="18" spans="1:23" ht="15.75" x14ac:dyDescent="0.25">
      <c r="A18" s="1"/>
      <c r="B18" s="19" t="s">
        <v>212</v>
      </c>
      <c r="C18" s="19"/>
      <c r="D18" s="1"/>
      <c r="E18" s="1"/>
      <c r="F18" s="179" t="s">
        <v>276</v>
      </c>
      <c r="G18" s="179"/>
      <c r="H18" s="179"/>
      <c r="I18" s="16"/>
      <c r="J18" s="1" t="s">
        <v>76</v>
      </c>
      <c r="K18" s="1"/>
      <c r="L18" s="1"/>
      <c r="M18" s="1"/>
      <c r="N18" s="1"/>
      <c r="O18" s="1"/>
      <c r="P18" s="1"/>
      <c r="Q18" s="14">
        <v>1</v>
      </c>
      <c r="R18" s="13" t="s">
        <v>77</v>
      </c>
      <c r="S18" s="15"/>
      <c r="T18" s="1"/>
      <c r="U18" s="1"/>
      <c r="V18" s="1"/>
      <c r="W18" s="1"/>
    </row>
    <row r="19" spans="1:23" ht="15.75" x14ac:dyDescent="0.25">
      <c r="A19" s="1"/>
      <c r="B19" s="19"/>
      <c r="C19" s="19"/>
      <c r="D19" s="1"/>
      <c r="E19" s="1"/>
      <c r="F19" s="110"/>
      <c r="G19" s="110"/>
      <c r="H19" s="110"/>
      <c r="I19" s="16"/>
      <c r="J19" s="1"/>
      <c r="K19" s="1"/>
      <c r="L19" s="1"/>
      <c r="M19" s="1"/>
      <c r="N19" s="1"/>
      <c r="O19" s="1"/>
      <c r="P19" s="1"/>
      <c r="Q19" s="14"/>
      <c r="R19" s="13"/>
      <c r="S19" s="15"/>
      <c r="T19" s="1"/>
      <c r="U19" s="1"/>
      <c r="V19" s="1"/>
      <c r="W19" s="1"/>
    </row>
    <row r="20" spans="1:23" ht="15.75" x14ac:dyDescent="0.25">
      <c r="A20" s="1" t="s">
        <v>277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/>
      <c r="N20" s="1"/>
      <c r="O20" s="18"/>
      <c r="P20" s="19"/>
      <c r="Q20" s="19"/>
      <c r="R20" s="19"/>
      <c r="S20" s="1"/>
      <c r="T20" s="178" t="s">
        <v>354</v>
      </c>
      <c r="U20" s="178"/>
      <c r="V20" s="178"/>
      <c r="W20" s="178"/>
    </row>
    <row r="21" spans="1:23" ht="15.75" x14ac:dyDescent="0.25">
      <c r="A21" s="1"/>
      <c r="B21" s="19" t="s">
        <v>212</v>
      </c>
      <c r="C21" s="19"/>
      <c r="D21" s="1"/>
      <c r="E21" s="1"/>
      <c r="F21" s="179" t="s">
        <v>355</v>
      </c>
      <c r="G21" s="179"/>
      <c r="H21" s="179"/>
      <c r="I21" s="16"/>
      <c r="J21" s="1" t="s">
        <v>76</v>
      </c>
      <c r="K21" s="1"/>
      <c r="L21" s="1"/>
      <c r="M21" s="1"/>
      <c r="N21" s="1"/>
      <c r="O21" s="1"/>
      <c r="P21" s="1"/>
      <c r="Q21" s="14">
        <v>2</v>
      </c>
      <c r="R21" s="13" t="s">
        <v>77</v>
      </c>
      <c r="S21" s="15"/>
      <c r="T21" s="1"/>
      <c r="U21" s="1"/>
      <c r="V21" s="1"/>
      <c r="W21" s="1"/>
    </row>
    <row r="22" spans="1:23" ht="15.75" x14ac:dyDescent="0.25">
      <c r="A22" s="1"/>
      <c r="B22" s="19"/>
      <c r="C22" s="19"/>
      <c r="D22" s="1"/>
      <c r="E22" s="1"/>
      <c r="F22" s="110"/>
      <c r="G22" s="110"/>
      <c r="H22" s="110"/>
      <c r="I22" s="16"/>
      <c r="J22" s="1"/>
      <c r="K22" s="1"/>
      <c r="L22" s="1"/>
      <c r="M22" s="1"/>
      <c r="N22" s="1"/>
      <c r="O22" s="1"/>
      <c r="P22" s="1"/>
      <c r="Q22" s="14"/>
      <c r="R22" s="13"/>
      <c r="S22" s="15"/>
      <c r="T22" s="1"/>
      <c r="U22" s="1"/>
      <c r="V22" s="1"/>
      <c r="W22" s="1"/>
    </row>
    <row r="23" spans="1:23" ht="15.75" x14ac:dyDescent="0.25">
      <c r="A23" s="1" t="s">
        <v>356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/>
      <c r="N23" s="1"/>
      <c r="O23" s="18"/>
      <c r="P23" s="19"/>
      <c r="Q23" s="19"/>
      <c r="R23" s="19"/>
      <c r="S23" s="1"/>
      <c r="T23" s="178" t="s">
        <v>357</v>
      </c>
      <c r="U23" s="178"/>
      <c r="V23" s="178"/>
      <c r="W23" s="178"/>
    </row>
    <row r="24" spans="1:23" ht="15.75" x14ac:dyDescent="0.25">
      <c r="A24" s="1"/>
      <c r="B24" s="19" t="s">
        <v>212</v>
      </c>
      <c r="C24" s="19"/>
      <c r="D24" s="1"/>
      <c r="E24" s="1"/>
      <c r="F24" s="179" t="s">
        <v>276</v>
      </c>
      <c r="G24" s="179"/>
      <c r="H24" s="179"/>
      <c r="I24" s="16"/>
      <c r="J24" s="1" t="s">
        <v>76</v>
      </c>
      <c r="K24" s="1"/>
      <c r="L24" s="1"/>
      <c r="M24" s="1"/>
      <c r="N24" s="1"/>
      <c r="O24" s="1"/>
      <c r="P24" s="1"/>
      <c r="Q24" s="14">
        <v>6</v>
      </c>
      <c r="R24" s="13" t="s">
        <v>77</v>
      </c>
      <c r="S24" s="15"/>
      <c r="T24" s="1"/>
      <c r="U24" s="1"/>
      <c r="V24" s="1"/>
      <c r="W24" s="1"/>
    </row>
    <row r="25" spans="1:23" ht="15.75" x14ac:dyDescent="0.25">
      <c r="A25" s="1"/>
      <c r="B25" s="19"/>
      <c r="C25" s="19"/>
      <c r="D25" s="1"/>
      <c r="E25" s="1"/>
      <c r="F25" s="110"/>
      <c r="G25" s="110"/>
      <c r="H25" s="110"/>
      <c r="I25" s="16"/>
      <c r="J25" s="1"/>
      <c r="K25" s="1"/>
      <c r="L25" s="1"/>
      <c r="M25" s="1"/>
      <c r="N25" s="1"/>
      <c r="O25" s="1"/>
      <c r="P25" s="1"/>
      <c r="Q25" s="14"/>
      <c r="R25" s="13"/>
      <c r="S25" s="15"/>
      <c r="T25" s="1"/>
      <c r="U25" s="1"/>
      <c r="V25" s="1"/>
      <c r="W25" s="1"/>
    </row>
    <row r="26" spans="1:23" ht="15.75" x14ac:dyDescent="0.25">
      <c r="A26" s="1" t="s">
        <v>358</v>
      </c>
      <c r="B26" s="10"/>
      <c r="C26" s="1"/>
      <c r="D26" s="1"/>
      <c r="E26" s="1"/>
      <c r="F26" s="1"/>
      <c r="G26" s="17"/>
      <c r="H26" s="17"/>
      <c r="I26" s="17"/>
      <c r="J26" s="17"/>
      <c r="K26" s="17"/>
      <c r="L26" s="17"/>
      <c r="M26" s="152" t="s">
        <v>331</v>
      </c>
      <c r="N26" s="152"/>
      <c r="O26" s="152"/>
      <c r="P26" s="13" t="s">
        <v>122</v>
      </c>
      <c r="Q26" s="28"/>
      <c r="R26" s="28"/>
      <c r="S26" s="1"/>
      <c r="T26" s="169">
        <v>44652</v>
      </c>
      <c r="U26" s="169"/>
      <c r="V26" s="169"/>
      <c r="W26" s="1"/>
    </row>
    <row r="27" spans="1:23" ht="15.75" x14ac:dyDescent="0.25">
      <c r="A27" s="1"/>
      <c r="B27" s="1" t="s">
        <v>76</v>
      </c>
      <c r="C27" s="1"/>
      <c r="D27" s="1"/>
      <c r="E27" s="1"/>
      <c r="F27" s="1"/>
      <c r="G27" s="17"/>
      <c r="H27" s="17"/>
      <c r="I27" s="29">
        <v>1</v>
      </c>
      <c r="J27" s="30" t="s">
        <v>77</v>
      </c>
      <c r="K27" s="17"/>
      <c r="L27" s="1"/>
      <c r="M27" s="1"/>
      <c r="N27" s="1"/>
      <c r="O27" s="1"/>
      <c r="P27" s="17"/>
      <c r="Q27" s="17"/>
      <c r="R27" s="29"/>
      <c r="S27" s="30"/>
      <c r="T27" s="17"/>
      <c r="U27" s="1"/>
      <c r="V27" s="1"/>
      <c r="W27" s="1"/>
    </row>
    <row r="28" spans="1:23" ht="15.75" x14ac:dyDescent="0.25">
      <c r="A28" s="1"/>
      <c r="B28" s="19"/>
      <c r="C28" s="19"/>
      <c r="D28" s="1"/>
      <c r="E28" s="1"/>
      <c r="F28" s="110"/>
      <c r="G28" s="110"/>
      <c r="H28" s="110"/>
      <c r="I28" s="16"/>
      <c r="J28" s="1"/>
      <c r="K28" s="1"/>
      <c r="L28" s="1"/>
      <c r="M28" s="1"/>
      <c r="N28" s="1"/>
      <c r="O28" s="1"/>
      <c r="P28" s="1"/>
      <c r="Q28" s="14"/>
      <c r="R28" s="13"/>
      <c r="S28" s="15"/>
      <c r="T28" s="1"/>
      <c r="U28" s="1"/>
      <c r="V28" s="1"/>
      <c r="W28" s="1"/>
    </row>
    <row r="29" spans="1:23" ht="15.75" x14ac:dyDescent="0.25">
      <c r="A29" s="1" t="s">
        <v>359</v>
      </c>
      <c r="B29" s="1"/>
      <c r="C29" s="1"/>
      <c r="D29" s="1"/>
      <c r="E29" s="1"/>
      <c r="F29" s="1"/>
      <c r="G29" s="1"/>
      <c r="H29" s="1"/>
      <c r="I29" s="1"/>
      <c r="J29" s="1"/>
      <c r="K29" s="13"/>
      <c r="L29" s="13"/>
      <c r="M29" s="178" t="s">
        <v>208</v>
      </c>
      <c r="N29" s="178"/>
      <c r="O29" s="178"/>
      <c r="P29" s="1" t="s">
        <v>75</v>
      </c>
      <c r="Q29" s="1"/>
      <c r="R29" s="1"/>
      <c r="S29" s="1"/>
      <c r="T29" s="172" t="s">
        <v>209</v>
      </c>
      <c r="U29" s="172"/>
      <c r="V29" s="172"/>
      <c r="W29" s="172"/>
    </row>
    <row r="30" spans="1:23" ht="15.75" x14ac:dyDescent="0.25">
      <c r="A30" s="1"/>
      <c r="B30" s="1"/>
      <c r="C30" s="1" t="s">
        <v>76</v>
      </c>
      <c r="D30" s="1"/>
      <c r="E30" s="1"/>
      <c r="F30" s="1"/>
      <c r="G30" s="1"/>
      <c r="H30" s="1"/>
      <c r="I30" s="1"/>
      <c r="J30" s="14">
        <v>6</v>
      </c>
      <c r="K30" s="13" t="s">
        <v>77</v>
      </c>
      <c r="L30" s="15"/>
      <c r="M30" s="15"/>
      <c r="N30" s="15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4"/>
      <c r="K31" s="13"/>
      <c r="L31" s="15"/>
      <c r="M31" s="15"/>
      <c r="N31" s="15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x14ac:dyDescent="0.25">
      <c r="A32" s="1" t="s">
        <v>360</v>
      </c>
      <c r="B32" s="1"/>
      <c r="C32" s="1"/>
      <c r="D32" s="1"/>
      <c r="E32" s="1"/>
      <c r="F32" s="1"/>
      <c r="G32" s="1"/>
      <c r="H32" s="1"/>
      <c r="I32" s="1"/>
      <c r="J32" s="1"/>
      <c r="K32" s="13"/>
      <c r="L32" s="13"/>
      <c r="M32" s="178" t="s">
        <v>361</v>
      </c>
      <c r="N32" s="178"/>
      <c r="O32" s="178"/>
      <c r="P32" s="1" t="s">
        <v>75</v>
      </c>
      <c r="Q32" s="1"/>
      <c r="R32" s="1"/>
      <c r="S32" s="1"/>
      <c r="T32" s="172" t="s">
        <v>193</v>
      </c>
      <c r="U32" s="172"/>
      <c r="V32" s="172"/>
      <c r="W32" s="172"/>
    </row>
    <row r="33" spans="1:25" ht="15.75" x14ac:dyDescent="0.25">
      <c r="A33" s="1"/>
      <c r="B33" s="1"/>
      <c r="C33" s="1" t="s">
        <v>76</v>
      </c>
      <c r="D33" s="1"/>
      <c r="E33" s="1"/>
      <c r="F33" s="1"/>
      <c r="G33" s="1"/>
      <c r="H33" s="1"/>
      <c r="I33" s="1"/>
      <c r="J33" s="14">
        <v>1</v>
      </c>
      <c r="K33" s="13" t="s">
        <v>77</v>
      </c>
      <c r="L33" s="15"/>
      <c r="M33" s="15"/>
      <c r="N33" s="15"/>
      <c r="O33" s="1"/>
      <c r="P33" s="1"/>
      <c r="Q33" s="1"/>
      <c r="R33" s="1"/>
      <c r="S33" s="1"/>
      <c r="T33" s="1"/>
      <c r="U33" s="1"/>
      <c r="V33" s="1"/>
      <c r="W33" s="1"/>
    </row>
    <row r="34" spans="1:2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4"/>
      <c r="K34" s="13"/>
      <c r="L34" s="15"/>
      <c r="M34" s="15"/>
      <c r="N34" s="15"/>
      <c r="O34" s="1"/>
      <c r="P34" s="1"/>
      <c r="Q34" s="1"/>
      <c r="R34" s="1"/>
      <c r="S34" s="1"/>
      <c r="T34" s="1"/>
      <c r="U34" s="1"/>
      <c r="V34" s="1"/>
      <c r="W34" s="1"/>
    </row>
    <row r="35" spans="1:25" ht="15.75" x14ac:dyDescent="0.25">
      <c r="A35" s="1" t="s">
        <v>78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x14ac:dyDescent="0.25">
      <c r="A36" s="3"/>
      <c r="B36" s="8"/>
      <c r="C36" s="8"/>
      <c r="D36" s="8"/>
      <c r="E36" s="8"/>
      <c r="F36" s="8"/>
      <c r="G36" s="8"/>
      <c r="H36" s="20"/>
      <c r="I36" s="20"/>
      <c r="J36" s="20"/>
      <c r="K36" s="20"/>
      <c r="L36" s="20"/>
      <c r="M36" s="21"/>
      <c r="N36" s="21"/>
      <c r="O36" s="20"/>
      <c r="P36" s="20"/>
      <c r="Q36" s="20"/>
      <c r="R36" s="3"/>
      <c r="S36" s="3"/>
      <c r="T36" s="3"/>
      <c r="U36" s="3"/>
      <c r="V36" s="3"/>
      <c r="W36" s="3"/>
      <c r="X36" s="3"/>
    </row>
    <row r="37" spans="1:25" ht="15.75" x14ac:dyDescent="0.25">
      <c r="A37" s="1" t="s">
        <v>79</v>
      </c>
      <c r="B37" s="1"/>
      <c r="C37" s="1"/>
      <c r="D37" s="1"/>
      <c r="E37" s="1"/>
      <c r="F37" s="171">
        <f>E13</f>
        <v>17</v>
      </c>
      <c r="G37" s="171"/>
      <c r="H37" s="1" t="s">
        <v>80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71">
        <f>F37</f>
        <v>17</v>
      </c>
      <c r="T37" s="171"/>
      <c r="U37" s="1" t="s">
        <v>81</v>
      </c>
      <c r="V37" s="1"/>
      <c r="W37" s="3"/>
      <c r="X37" s="3"/>
    </row>
    <row r="38" spans="1:25" ht="15.75" x14ac:dyDescent="0.25">
      <c r="A38" s="1"/>
      <c r="B38" s="1" t="s">
        <v>82</v>
      </c>
      <c r="C38" s="1"/>
      <c r="D38" s="1"/>
      <c r="E38" s="1"/>
      <c r="F38" s="1"/>
      <c r="G38" s="1"/>
      <c r="H38" s="1"/>
      <c r="I38" s="171">
        <f>F37*0.5</f>
        <v>8.5</v>
      </c>
      <c r="J38" s="171"/>
      <c r="K38" s="1" t="s">
        <v>83</v>
      </c>
      <c r="L38" s="1"/>
      <c r="M38" s="1"/>
      <c r="N38" s="1"/>
      <c r="O38" s="171">
        <f>F37*0.5</f>
        <v>8.5</v>
      </c>
      <c r="P38" s="171"/>
      <c r="Q38" s="1" t="s">
        <v>84</v>
      </c>
      <c r="R38" s="1"/>
      <c r="S38" s="1"/>
      <c r="T38" s="1"/>
      <c r="U38" s="1"/>
      <c r="V38" s="1"/>
      <c r="W38" s="3"/>
      <c r="X38" s="3"/>
    </row>
    <row r="39" spans="1:25" ht="15.75" x14ac:dyDescent="0.25">
      <c r="A39" s="1"/>
      <c r="B39" s="1" t="s">
        <v>85</v>
      </c>
      <c r="C39" s="1"/>
      <c r="D39" s="1"/>
      <c r="E39" s="1"/>
      <c r="F39" s="1"/>
      <c r="G39" s="171">
        <f>F37</f>
        <v>17</v>
      </c>
      <c r="H39" s="171"/>
      <c r="I39" s="1" t="s">
        <v>86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</row>
    <row r="40" spans="1:25" ht="15.75" x14ac:dyDescent="0.25">
      <c r="A40" s="1"/>
      <c r="B40" s="1"/>
      <c r="C40" s="1"/>
      <c r="D40" s="1"/>
      <c r="E40" s="1"/>
      <c r="F40" s="1"/>
      <c r="G40" s="22"/>
      <c r="H40" s="2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</row>
    <row r="41" spans="1:25" ht="15.75" x14ac:dyDescent="0.25">
      <c r="A41" s="1" t="s">
        <v>87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</row>
    <row r="42" spans="1:25" ht="15.75" x14ac:dyDescent="0.25">
      <c r="A42" s="1"/>
      <c r="B42" s="1"/>
      <c r="C42" s="1" t="s">
        <v>88</v>
      </c>
      <c r="D42" s="1"/>
      <c r="E42" s="1"/>
      <c r="F42" s="1"/>
      <c r="G42" s="1"/>
      <c r="H42" s="1"/>
      <c r="I42" s="1"/>
      <c r="J42" s="1"/>
      <c r="K42" s="1"/>
      <c r="L42" s="171">
        <f>F37</f>
        <v>17</v>
      </c>
      <c r="M42" s="171"/>
      <c r="N42" s="1" t="s">
        <v>89</v>
      </c>
      <c r="O42" s="1"/>
      <c r="P42" s="1"/>
      <c r="Q42" s="1"/>
      <c r="R42" s="1"/>
      <c r="S42" s="1"/>
      <c r="T42" s="1"/>
      <c r="U42" s="1"/>
      <c r="V42" s="1"/>
      <c r="W42" s="3"/>
      <c r="X42" s="3"/>
    </row>
    <row r="43" spans="1:2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</row>
    <row r="44" spans="1:25" ht="15.75" x14ac:dyDescent="0.25">
      <c r="A44" s="1" t="s">
        <v>90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</row>
    <row r="45" spans="1:2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</row>
    <row r="46" spans="1:25" ht="15.75" x14ac:dyDescent="0.25">
      <c r="A46" s="12" t="s">
        <v>91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</row>
    <row r="48" spans="1:25" ht="15.75" x14ac:dyDescent="0.25">
      <c r="A48" s="23" t="s">
        <v>92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x14ac:dyDescent="0.25">
      <c r="A49" s="23"/>
      <c r="B49" s="23" t="s">
        <v>93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23"/>
      <c r="B50" s="1" t="s">
        <v>94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2" t="s">
        <v>95</v>
      </c>
      <c r="N50" s="1"/>
      <c r="O50" s="1"/>
      <c r="P50" s="1"/>
      <c r="Q50" s="1"/>
      <c r="R50" s="1"/>
      <c r="S50" s="170" t="s">
        <v>96</v>
      </c>
      <c r="T50" s="170"/>
      <c r="U50" s="170"/>
      <c r="V50" s="170"/>
      <c r="W50" s="170"/>
    </row>
    <row r="51" spans="1:2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x14ac:dyDescent="0.25">
      <c r="A52" s="1"/>
      <c r="B52" s="1" t="s">
        <v>97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x14ac:dyDescent="0.25">
      <c r="A53" s="1"/>
      <c r="B53" s="24" t="s">
        <v>98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2" t="s">
        <v>99</v>
      </c>
      <c r="N53" s="1"/>
      <c r="O53" s="1"/>
      <c r="P53" s="1"/>
      <c r="Q53" s="1"/>
      <c r="R53" s="1"/>
      <c r="S53" s="170" t="s">
        <v>96</v>
      </c>
      <c r="T53" s="170"/>
      <c r="U53" s="170"/>
      <c r="V53" s="170"/>
      <c r="W53" s="170"/>
    </row>
    <row r="55" spans="1:23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x14ac:dyDescent="0.25">
      <c r="A56" s="1"/>
      <c r="B56" s="24" t="s">
        <v>207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2" t="str">
        <f>G9</f>
        <v>Мотова И.Н.</v>
      </c>
      <c r="N56" s="1"/>
      <c r="O56" s="1"/>
      <c r="P56" s="1"/>
      <c r="Q56" s="1"/>
      <c r="R56" s="1"/>
      <c r="S56" s="170" t="s">
        <v>96</v>
      </c>
      <c r="T56" s="170"/>
      <c r="U56" s="170"/>
      <c r="V56" s="170"/>
      <c r="W56" s="170"/>
    </row>
  </sheetData>
  <mergeCells count="29">
    <mergeCell ref="A1:X1"/>
    <mergeCell ref="A2:X2"/>
    <mergeCell ref="A3:X3"/>
    <mergeCell ref="C6:X6"/>
    <mergeCell ref="A4:B4"/>
    <mergeCell ref="C4:F4"/>
    <mergeCell ref="G4:H4"/>
    <mergeCell ref="E13:F13"/>
    <mergeCell ref="T17:W17"/>
    <mergeCell ref="F18:H18"/>
    <mergeCell ref="M29:O29"/>
    <mergeCell ref="T29:W29"/>
    <mergeCell ref="T20:W20"/>
    <mergeCell ref="F21:H21"/>
    <mergeCell ref="T23:W23"/>
    <mergeCell ref="F24:H24"/>
    <mergeCell ref="M26:O26"/>
    <mergeCell ref="T26:V26"/>
    <mergeCell ref="G39:H39"/>
    <mergeCell ref="L42:M42"/>
    <mergeCell ref="S50:W50"/>
    <mergeCell ref="F37:G37"/>
    <mergeCell ref="S37:T37"/>
    <mergeCell ref="T32:W32"/>
    <mergeCell ref="S53:W53"/>
    <mergeCell ref="S56:W56"/>
    <mergeCell ref="I38:J38"/>
    <mergeCell ref="O38:P38"/>
    <mergeCell ref="M32:O32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8"/>
  <sheetViews>
    <sheetView topLeftCell="A4" zoomScaleNormal="100" workbookViewId="0">
      <selection activeCell="F5" sqref="F5:F2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66" t="s">
        <v>129</v>
      </c>
      <c r="B2" s="166"/>
      <c r="C2" s="166"/>
      <c r="D2" s="166"/>
      <c r="E2" s="166"/>
      <c r="F2" s="166"/>
      <c r="G2" s="166"/>
      <c r="H2" s="61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9" t="s">
        <v>104</v>
      </c>
      <c r="B4" s="80" t="s">
        <v>105</v>
      </c>
      <c r="C4" s="87" t="s">
        <v>106</v>
      </c>
      <c r="D4" s="165" t="s">
        <v>107</v>
      </c>
      <c r="E4" s="165"/>
      <c r="F4" s="165"/>
      <c r="G4" s="165"/>
    </row>
    <row r="5" spans="1:8" ht="15.75" x14ac:dyDescent="0.25">
      <c r="A5" s="81">
        <v>1</v>
      </c>
      <c r="B5" s="96" t="s">
        <v>362</v>
      </c>
      <c r="C5" s="96" t="s">
        <v>363</v>
      </c>
      <c r="D5" s="96" t="s">
        <v>364</v>
      </c>
      <c r="E5" s="96" t="s">
        <v>162</v>
      </c>
      <c r="F5" s="96" t="s">
        <v>497</v>
      </c>
      <c r="G5" s="97" t="s">
        <v>111</v>
      </c>
      <c r="H5" s="82"/>
    </row>
    <row r="6" spans="1:8" ht="15.75" x14ac:dyDescent="0.25">
      <c r="A6" s="81">
        <f>IF(ISBLANK(B6),"",A5+1)</f>
        <v>2</v>
      </c>
      <c r="B6" s="96" t="s">
        <v>365</v>
      </c>
      <c r="C6" s="96" t="s">
        <v>366</v>
      </c>
      <c r="D6" s="96" t="s">
        <v>367</v>
      </c>
      <c r="E6" s="96" t="s">
        <v>283</v>
      </c>
      <c r="F6" s="96" t="s">
        <v>498</v>
      </c>
      <c r="G6" s="97" t="s">
        <v>109</v>
      </c>
      <c r="H6" s="82"/>
    </row>
    <row r="7" spans="1:8" ht="15.75" customHeight="1" x14ac:dyDescent="0.25">
      <c r="A7" s="81">
        <f t="shared" ref="A7:A28" si="0">IF(ISBLANK(B7),"",A6+1)</f>
        <v>3</v>
      </c>
      <c r="B7" s="96" t="s">
        <v>305</v>
      </c>
      <c r="C7" s="96" t="s">
        <v>341</v>
      </c>
      <c r="D7" s="96" t="s">
        <v>427</v>
      </c>
      <c r="E7" s="96" t="s">
        <v>176</v>
      </c>
      <c r="F7" s="96" t="s">
        <v>499</v>
      </c>
      <c r="G7" s="97" t="s">
        <v>111</v>
      </c>
      <c r="H7" s="82"/>
    </row>
    <row r="8" spans="1:8" ht="15.75" x14ac:dyDescent="0.25">
      <c r="A8" s="81">
        <f t="shared" si="0"/>
        <v>4</v>
      </c>
      <c r="B8" s="96" t="s">
        <v>369</v>
      </c>
      <c r="C8" s="96" t="s">
        <v>370</v>
      </c>
      <c r="D8" s="96" t="s">
        <v>371</v>
      </c>
      <c r="E8" s="96" t="s">
        <v>281</v>
      </c>
      <c r="F8" s="96" t="s">
        <v>494</v>
      </c>
      <c r="G8" s="97" t="s">
        <v>109</v>
      </c>
      <c r="H8" s="82"/>
    </row>
    <row r="9" spans="1:8" ht="15.75" x14ac:dyDescent="0.25">
      <c r="A9" s="81">
        <f t="shared" si="0"/>
        <v>5</v>
      </c>
      <c r="B9" s="96" t="s">
        <v>372</v>
      </c>
      <c r="C9" s="96" t="s">
        <v>373</v>
      </c>
      <c r="D9" s="96" t="s">
        <v>374</v>
      </c>
      <c r="E9" s="96" t="s">
        <v>423</v>
      </c>
      <c r="F9" s="96" t="s">
        <v>492</v>
      </c>
      <c r="G9" s="97" t="s">
        <v>111</v>
      </c>
      <c r="H9" s="82"/>
    </row>
    <row r="10" spans="1:8" ht="15.75" x14ac:dyDescent="0.25">
      <c r="A10" s="81">
        <f t="shared" si="0"/>
        <v>6</v>
      </c>
      <c r="B10" s="96" t="s">
        <v>214</v>
      </c>
      <c r="C10" s="96" t="s">
        <v>375</v>
      </c>
      <c r="D10" s="96" t="s">
        <v>215</v>
      </c>
      <c r="E10" s="96" t="s">
        <v>216</v>
      </c>
      <c r="F10" s="96" t="s">
        <v>190</v>
      </c>
      <c r="G10" s="97" t="s">
        <v>109</v>
      </c>
      <c r="H10" s="82"/>
    </row>
    <row r="11" spans="1:8" ht="15.75" x14ac:dyDescent="0.25">
      <c r="A11" s="81">
        <f>IF(ISBLANK(B11),"",A10+1)</f>
        <v>7</v>
      </c>
      <c r="B11" s="96" t="s">
        <v>376</v>
      </c>
      <c r="C11" s="96" t="s">
        <v>377</v>
      </c>
      <c r="D11" s="96" t="s">
        <v>378</v>
      </c>
      <c r="E11" s="96" t="s">
        <v>199</v>
      </c>
      <c r="F11" s="96" t="s">
        <v>491</v>
      </c>
      <c r="G11" s="97" t="s">
        <v>109</v>
      </c>
      <c r="H11" s="82"/>
    </row>
    <row r="12" spans="1:8" ht="15.75" x14ac:dyDescent="0.25">
      <c r="A12" s="81">
        <f t="shared" si="0"/>
        <v>8</v>
      </c>
      <c r="B12" s="96" t="s">
        <v>379</v>
      </c>
      <c r="C12" s="96" t="s">
        <v>380</v>
      </c>
      <c r="D12" s="96" t="s">
        <v>381</v>
      </c>
      <c r="E12" s="96" t="s">
        <v>279</v>
      </c>
      <c r="F12" s="96" t="s">
        <v>497</v>
      </c>
      <c r="G12" s="97" t="s">
        <v>109</v>
      </c>
      <c r="H12" s="82"/>
    </row>
    <row r="13" spans="1:8" ht="15.75" x14ac:dyDescent="0.25">
      <c r="A13" s="81">
        <f t="shared" si="0"/>
        <v>9</v>
      </c>
      <c r="B13" s="96" t="s">
        <v>382</v>
      </c>
      <c r="C13" s="96" t="s">
        <v>383</v>
      </c>
      <c r="D13" s="96" t="s">
        <v>384</v>
      </c>
      <c r="E13" s="96" t="s">
        <v>283</v>
      </c>
      <c r="F13" s="96" t="s">
        <v>499</v>
      </c>
      <c r="G13" s="97" t="s">
        <v>109</v>
      </c>
      <c r="H13" s="82"/>
    </row>
    <row r="14" spans="1:8" ht="15.75" x14ac:dyDescent="0.25">
      <c r="A14" s="81">
        <f t="shared" si="0"/>
        <v>10</v>
      </c>
      <c r="B14" s="96" t="s">
        <v>385</v>
      </c>
      <c r="C14" s="96" t="s">
        <v>386</v>
      </c>
      <c r="D14" s="96" t="s">
        <v>387</v>
      </c>
      <c r="E14" s="96" t="s">
        <v>210</v>
      </c>
      <c r="F14" s="96" t="s">
        <v>492</v>
      </c>
      <c r="G14" s="97" t="s">
        <v>111</v>
      </c>
      <c r="H14" s="82"/>
    </row>
    <row r="15" spans="1:8" ht="15.75" x14ac:dyDescent="0.25">
      <c r="A15" s="81">
        <f t="shared" si="0"/>
        <v>11</v>
      </c>
      <c r="B15" s="96" t="s">
        <v>388</v>
      </c>
      <c r="C15" s="96" t="s">
        <v>389</v>
      </c>
      <c r="D15" s="96" t="s">
        <v>390</v>
      </c>
      <c r="E15" s="96" t="s">
        <v>162</v>
      </c>
      <c r="F15" s="96" t="s">
        <v>497</v>
      </c>
      <c r="G15" s="97" t="s">
        <v>111</v>
      </c>
      <c r="H15" s="82"/>
    </row>
    <row r="16" spans="1:8" ht="15.75" x14ac:dyDescent="0.25">
      <c r="A16" s="81">
        <f t="shared" si="0"/>
        <v>12</v>
      </c>
      <c r="B16" s="96" t="s">
        <v>391</v>
      </c>
      <c r="C16" s="96" t="s">
        <v>392</v>
      </c>
      <c r="D16" s="96" t="s">
        <v>393</v>
      </c>
      <c r="E16" s="96" t="s">
        <v>282</v>
      </c>
      <c r="F16" s="96" t="s">
        <v>191</v>
      </c>
      <c r="G16" s="97" t="s">
        <v>109</v>
      </c>
      <c r="H16" s="82"/>
    </row>
    <row r="17" spans="1:8" ht="15.75" x14ac:dyDescent="0.25">
      <c r="A17" s="85">
        <f t="shared" si="0"/>
        <v>13</v>
      </c>
      <c r="B17" s="96" t="s">
        <v>394</v>
      </c>
      <c r="C17" s="96" t="s">
        <v>395</v>
      </c>
      <c r="D17" s="96" t="s">
        <v>396</v>
      </c>
      <c r="E17" s="96" t="s">
        <v>162</v>
      </c>
      <c r="F17" s="96" t="s">
        <v>495</v>
      </c>
      <c r="G17" s="97" t="s">
        <v>111</v>
      </c>
      <c r="H17" s="82"/>
    </row>
    <row r="18" spans="1:8" ht="15.75" x14ac:dyDescent="0.25">
      <c r="A18" s="85">
        <f t="shared" si="0"/>
        <v>14</v>
      </c>
      <c r="B18" s="96" t="s">
        <v>397</v>
      </c>
      <c r="C18" s="96" t="s">
        <v>398</v>
      </c>
      <c r="D18" s="96" t="s">
        <v>399</v>
      </c>
      <c r="E18" s="96" t="s">
        <v>282</v>
      </c>
      <c r="F18" s="96" t="s">
        <v>492</v>
      </c>
      <c r="G18" s="97" t="s">
        <v>111</v>
      </c>
    </row>
    <row r="19" spans="1:8" ht="15.75" x14ac:dyDescent="0.25">
      <c r="A19" s="85">
        <f t="shared" si="0"/>
        <v>15</v>
      </c>
      <c r="B19" s="96" t="s">
        <v>316</v>
      </c>
      <c r="C19" s="96" t="s">
        <v>345</v>
      </c>
      <c r="D19" s="96" t="s">
        <v>400</v>
      </c>
      <c r="E19" s="96" t="s">
        <v>180</v>
      </c>
      <c r="F19" s="96" t="s">
        <v>493</v>
      </c>
      <c r="G19" s="97" t="s">
        <v>109</v>
      </c>
    </row>
    <row r="20" spans="1:8" ht="15.75" x14ac:dyDescent="0.25">
      <c r="A20" s="85">
        <f t="shared" si="0"/>
        <v>16</v>
      </c>
      <c r="B20" s="96" t="s">
        <v>401</v>
      </c>
      <c r="C20" s="96" t="s">
        <v>402</v>
      </c>
      <c r="D20" s="96" t="s">
        <v>403</v>
      </c>
      <c r="E20" s="96" t="s">
        <v>162</v>
      </c>
      <c r="F20" s="96" t="s">
        <v>493</v>
      </c>
      <c r="G20" s="97" t="s">
        <v>109</v>
      </c>
    </row>
    <row r="21" spans="1:8" ht="15.75" x14ac:dyDescent="0.25">
      <c r="A21" s="85">
        <f t="shared" si="0"/>
        <v>17</v>
      </c>
      <c r="B21" s="96" t="s">
        <v>404</v>
      </c>
      <c r="C21" s="96" t="s">
        <v>405</v>
      </c>
      <c r="D21" s="96" t="s">
        <v>406</v>
      </c>
      <c r="E21" s="96" t="s">
        <v>424</v>
      </c>
      <c r="F21" s="96" t="s">
        <v>499</v>
      </c>
      <c r="G21" s="97" t="s">
        <v>111</v>
      </c>
    </row>
    <row r="22" spans="1:8" ht="15.75" x14ac:dyDescent="0.25">
      <c r="A22" s="85">
        <f t="shared" si="0"/>
        <v>18</v>
      </c>
      <c r="B22" s="96" t="s">
        <v>407</v>
      </c>
      <c r="C22" s="96" t="s">
        <v>408</v>
      </c>
      <c r="D22" s="96" t="s">
        <v>409</v>
      </c>
      <c r="E22" s="96" t="s">
        <v>283</v>
      </c>
      <c r="F22" s="96" t="s">
        <v>270</v>
      </c>
      <c r="G22" s="97" t="s">
        <v>109</v>
      </c>
    </row>
    <row r="23" spans="1:8" ht="15.75" customHeight="1" x14ac:dyDescent="0.25">
      <c r="A23" s="85">
        <f t="shared" si="0"/>
        <v>19</v>
      </c>
      <c r="B23" s="96" t="s">
        <v>410</v>
      </c>
      <c r="C23" s="96" t="s">
        <v>411</v>
      </c>
      <c r="D23" s="96" t="s">
        <v>412</v>
      </c>
      <c r="E23" s="96" t="s">
        <v>279</v>
      </c>
      <c r="F23" s="96" t="s">
        <v>492</v>
      </c>
      <c r="G23" s="97" t="s">
        <v>109</v>
      </c>
    </row>
    <row r="24" spans="1:8" ht="15.75" x14ac:dyDescent="0.25">
      <c r="A24" s="85">
        <f t="shared" si="0"/>
        <v>20</v>
      </c>
      <c r="B24" s="96" t="s">
        <v>413</v>
      </c>
      <c r="C24" s="96" t="s">
        <v>414</v>
      </c>
      <c r="D24" s="96" t="s">
        <v>278</v>
      </c>
      <c r="E24" s="96" t="s">
        <v>425</v>
      </c>
      <c r="F24" s="96" t="s">
        <v>497</v>
      </c>
      <c r="G24" s="97" t="s">
        <v>109</v>
      </c>
    </row>
    <row r="25" spans="1:8" ht="15.75" x14ac:dyDescent="0.25">
      <c r="A25" s="85">
        <f t="shared" si="0"/>
        <v>21</v>
      </c>
      <c r="B25" s="96" t="s">
        <v>413</v>
      </c>
      <c r="C25" s="96" t="s">
        <v>414</v>
      </c>
      <c r="D25" s="96" t="s">
        <v>415</v>
      </c>
      <c r="E25" s="96" t="s">
        <v>425</v>
      </c>
      <c r="F25" s="96" t="s">
        <v>496</v>
      </c>
      <c r="G25" s="97" t="s">
        <v>109</v>
      </c>
    </row>
    <row r="26" spans="1:8" ht="15.75" x14ac:dyDescent="0.25">
      <c r="A26" s="85">
        <f t="shared" si="0"/>
        <v>22</v>
      </c>
      <c r="B26" s="96" t="s">
        <v>413</v>
      </c>
      <c r="C26" s="96" t="s">
        <v>414</v>
      </c>
      <c r="D26" s="96" t="s">
        <v>416</v>
      </c>
      <c r="E26" s="96" t="s">
        <v>426</v>
      </c>
      <c r="F26" s="96" t="s">
        <v>492</v>
      </c>
      <c r="G26" s="97" t="s">
        <v>111</v>
      </c>
    </row>
    <row r="27" spans="1:8" ht="15.75" x14ac:dyDescent="0.25">
      <c r="A27" s="85">
        <f t="shared" si="0"/>
        <v>23</v>
      </c>
      <c r="B27" s="96" t="s">
        <v>417</v>
      </c>
      <c r="C27" s="96" t="s">
        <v>418</v>
      </c>
      <c r="D27" s="96" t="s">
        <v>419</v>
      </c>
      <c r="E27" s="96" t="s">
        <v>162</v>
      </c>
      <c r="F27" s="96" t="s">
        <v>500</v>
      </c>
      <c r="G27" s="97" t="s">
        <v>111</v>
      </c>
    </row>
    <row r="28" spans="1:8" ht="15.75" x14ac:dyDescent="0.25">
      <c r="A28" s="108">
        <f t="shared" si="0"/>
        <v>24</v>
      </c>
      <c r="B28" s="96" t="s">
        <v>420</v>
      </c>
      <c r="C28" s="96" t="s">
        <v>421</v>
      </c>
      <c r="D28" s="96" t="s">
        <v>422</v>
      </c>
      <c r="E28" s="96" t="s">
        <v>162</v>
      </c>
      <c r="F28" s="96" t="s">
        <v>192</v>
      </c>
      <c r="G28" s="97" t="s">
        <v>109</v>
      </c>
    </row>
  </sheetData>
  <mergeCells count="2">
    <mergeCell ref="A2:G2"/>
    <mergeCell ref="D4:G4"/>
  </mergeCells>
  <phoneticPr fontId="30" type="noConversion"/>
  <dataValidations count="7">
    <dataValidation type="list" allowBlank="1" showInputMessage="1" showErrorMessage="1" sqref="C21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24:E26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  <dataValidation type="list" allowBlank="1" showInputMessage="1" showErrorMessage="1" sqref="E16:E20" xr:uid="{D4BA5667-D349-4692-8C1E-E438D31C678B}">
      <formula1>пол</formula1>
    </dataValidation>
    <dataValidation type="list" allowBlank="1" showInputMessage="1" showErrorMessage="1" sqref="G16:G20" xr:uid="{2FDB7804-32EA-4759-86A8-26387546C4BD}">
      <formula1>__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T58"/>
  <sheetViews>
    <sheetView zoomScaleNormal="100" workbookViewId="0">
      <selection activeCell="E12" sqref="E12"/>
    </sheetView>
  </sheetViews>
  <sheetFormatPr defaultColWidth="8.7109375" defaultRowHeight="15" x14ac:dyDescent="0.25"/>
  <cols>
    <col min="1" max="30" width="3.28515625" customWidth="1"/>
    <col min="31" max="31" width="31.28515625" bestFit="1" customWidth="1"/>
  </cols>
  <sheetData>
    <row r="1" spans="1:32" ht="15" customHeight="1" x14ac:dyDescent="0.25">
      <c r="A1" s="189" t="s">
        <v>60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</row>
    <row r="2" spans="1:32" ht="15" customHeight="1" x14ac:dyDescent="0.25">
      <c r="A2" s="124" t="s">
        <v>61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</row>
    <row r="3" spans="1:32" ht="15.75" x14ac:dyDescent="0.25">
      <c r="A3" s="189" t="s">
        <v>62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</row>
    <row r="4" spans="1:32" ht="15.75" x14ac:dyDescent="0.25">
      <c r="A4" s="167">
        <v>20</v>
      </c>
      <c r="B4" s="167"/>
      <c r="C4" s="168" t="str">
        <f>'2-я 1-ВЕТ'!D33</f>
        <v>квітня</v>
      </c>
      <c r="D4" s="168"/>
      <c r="E4" s="168"/>
      <c r="F4" s="168"/>
      <c r="G4" s="167">
        <v>2021</v>
      </c>
      <c r="H4" s="167"/>
      <c r="I4" s="95" t="s">
        <v>148</v>
      </c>
      <c r="J4" s="95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32" ht="15.75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32" ht="15.75" x14ac:dyDescent="0.25">
      <c r="A6" s="34"/>
      <c r="B6" s="34"/>
      <c r="C6" s="190" t="s">
        <v>63</v>
      </c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</row>
    <row r="7" spans="1:32" ht="15.75" x14ac:dyDescent="0.25">
      <c r="A7" s="35" t="s">
        <v>125</v>
      </c>
      <c r="B7" s="34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32" ht="15.75" x14ac:dyDescent="0.25">
      <c r="A8" s="35" t="s">
        <v>126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spans="1:32" ht="15.75" x14ac:dyDescent="0.25">
      <c r="A9" s="1" t="s">
        <v>66</v>
      </c>
      <c r="B9" s="1"/>
      <c r="C9" s="1"/>
      <c r="D9" s="1"/>
      <c r="E9" s="1"/>
      <c r="F9" s="1"/>
      <c r="G9" s="184" t="str">
        <f>'Списки собак R'!B5</f>
        <v>Москаленко И.А.</v>
      </c>
      <c r="H9" s="184"/>
      <c r="I9" s="184"/>
      <c r="J9" s="184"/>
      <c r="K9" s="184"/>
      <c r="L9" s="18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AE9" t="s">
        <v>428</v>
      </c>
      <c r="AF9">
        <v>2</v>
      </c>
    </row>
    <row r="10" spans="1:32" ht="15.75" x14ac:dyDescent="0.25">
      <c r="A10" s="34" t="s">
        <v>127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 t="str">
        <f>'Акт коты PCHCh'!L10</f>
        <v xml:space="preserve"> 21.03.2020 по 20.04.2021 року 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spans="1:32" ht="15.75" x14ac:dyDescent="0.25">
      <c r="A11" s="34" t="s">
        <v>128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spans="1:32" ht="15.75" x14ac:dyDescent="0.25">
      <c r="A12" s="188" t="s">
        <v>70</v>
      </c>
      <c r="B12" s="188"/>
      <c r="C12" s="188"/>
      <c r="D12" s="188"/>
      <c r="E12" s="37">
        <f>MAX('Списки собак R'!A5:A43)</f>
        <v>24</v>
      </c>
      <c r="F12" s="34" t="s">
        <v>71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1:32" ht="15.75" x14ac:dyDescent="0.25">
      <c r="A13" s="34" t="s">
        <v>72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N13" s="34"/>
      <c r="O13" s="34" t="s">
        <v>73</v>
      </c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5.75" x14ac:dyDescent="0.25">
      <c r="A14" s="34" t="s">
        <v>74</v>
      </c>
      <c r="B14" s="34"/>
      <c r="C14" s="34"/>
      <c r="D14" s="34"/>
      <c r="E14" s="34"/>
      <c r="F14" s="34"/>
      <c r="G14" s="34"/>
      <c r="H14" s="34"/>
      <c r="I14" s="34"/>
      <c r="J14" s="34"/>
      <c r="K14" s="38"/>
      <c r="L14" s="38"/>
      <c r="M14" s="38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32" ht="15.75" x14ac:dyDescent="0.25">
      <c r="A15" s="34" t="s">
        <v>429</v>
      </c>
      <c r="B15" s="35"/>
      <c r="C15" s="34"/>
      <c r="D15" s="34"/>
      <c r="E15" s="34"/>
      <c r="F15" s="34"/>
      <c r="G15" s="39"/>
      <c r="H15" s="39"/>
      <c r="I15" s="39"/>
      <c r="J15" s="39"/>
      <c r="K15" s="39"/>
      <c r="L15" s="39"/>
      <c r="N15" s="41"/>
      <c r="O15" s="180" t="s">
        <v>206</v>
      </c>
      <c r="P15" s="180"/>
      <c r="Q15" s="180"/>
      <c r="R15" s="42"/>
      <c r="S15" s="42"/>
      <c r="U15" s="34"/>
      <c r="V15" s="34"/>
      <c r="W15" s="34"/>
      <c r="X15" s="34"/>
    </row>
    <row r="16" spans="1:32" ht="15.75" x14ac:dyDescent="0.25">
      <c r="A16" s="34"/>
      <c r="B16" s="34" t="s">
        <v>123</v>
      </c>
      <c r="C16" s="34"/>
      <c r="D16" s="34"/>
      <c r="E16" s="34"/>
      <c r="F16" s="181" t="s">
        <v>202</v>
      </c>
      <c r="G16" s="181"/>
      <c r="H16" s="181"/>
      <c r="I16" s="181"/>
      <c r="J16" s="39"/>
      <c r="K16" s="34" t="s">
        <v>76</v>
      </c>
      <c r="L16" s="34"/>
      <c r="M16" s="34"/>
      <c r="N16" s="34"/>
      <c r="O16" s="34"/>
      <c r="P16" s="39"/>
      <c r="Q16" s="39"/>
      <c r="R16" s="93">
        <v>1</v>
      </c>
      <c r="S16" s="40" t="s">
        <v>77</v>
      </c>
      <c r="T16" s="34"/>
      <c r="U16" s="34"/>
      <c r="V16" s="34"/>
      <c r="W16" s="34"/>
      <c r="X16" s="34"/>
    </row>
    <row r="17" spans="1:46" ht="15.75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8"/>
      <c r="L17" s="38"/>
      <c r="M17" s="38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 spans="1:46" ht="15.75" x14ac:dyDescent="0.25">
      <c r="A18" s="1" t="s">
        <v>430</v>
      </c>
      <c r="N18" s="187" t="s">
        <v>431</v>
      </c>
      <c r="O18" s="187"/>
      <c r="P18" s="187"/>
      <c r="Q18" s="187"/>
      <c r="T18" s="34"/>
      <c r="U18" s="34"/>
      <c r="V18" s="34"/>
      <c r="W18" s="34"/>
      <c r="X18" s="34"/>
    </row>
    <row r="19" spans="1:46" ht="15.75" x14ac:dyDescent="0.25">
      <c r="A19" s="34"/>
      <c r="B19" s="34" t="s">
        <v>212</v>
      </c>
      <c r="C19" s="34"/>
      <c r="D19" s="34"/>
      <c r="E19" s="34"/>
      <c r="F19" s="182" t="s">
        <v>284</v>
      </c>
      <c r="G19" s="182"/>
      <c r="H19" s="182"/>
      <c r="I19" s="182"/>
      <c r="J19" s="39"/>
      <c r="K19" s="34" t="s">
        <v>213</v>
      </c>
      <c r="L19" s="34"/>
      <c r="M19" s="34"/>
      <c r="N19" s="34"/>
      <c r="O19" s="34"/>
      <c r="P19" s="39"/>
      <c r="Q19" s="39"/>
      <c r="R19" s="94">
        <v>1</v>
      </c>
      <c r="S19" s="40" t="s">
        <v>77</v>
      </c>
      <c r="T19" s="34"/>
      <c r="U19" s="34"/>
      <c r="V19" s="34"/>
      <c r="W19" s="34"/>
      <c r="X19" s="34"/>
    </row>
    <row r="20" spans="1:46" ht="15.75" x14ac:dyDescent="0.25">
      <c r="A20" s="34"/>
      <c r="B20" s="34"/>
      <c r="C20" s="34"/>
      <c r="D20" s="34"/>
      <c r="E20" s="34"/>
      <c r="F20" s="113"/>
      <c r="G20" s="113"/>
      <c r="H20" s="113"/>
      <c r="I20" s="113"/>
      <c r="J20" s="39"/>
      <c r="K20" s="34"/>
      <c r="L20" s="34"/>
      <c r="M20" s="34"/>
      <c r="N20" s="34"/>
      <c r="O20" s="34"/>
      <c r="P20" s="39"/>
      <c r="Q20" s="39"/>
      <c r="R20" s="111"/>
      <c r="S20" s="40"/>
      <c r="T20" s="34"/>
      <c r="U20" s="34"/>
      <c r="V20" s="34"/>
      <c r="W20" s="34"/>
      <c r="X20" s="34"/>
    </row>
    <row r="21" spans="1:46" ht="15.75" x14ac:dyDescent="0.25">
      <c r="A21" s="1" t="s">
        <v>432</v>
      </c>
      <c r="B21" s="10"/>
      <c r="C21" s="1"/>
      <c r="D21" s="1"/>
      <c r="E21" s="1"/>
      <c r="F21" s="1"/>
      <c r="G21" s="17"/>
      <c r="H21" s="17"/>
      <c r="I21" s="17"/>
      <c r="J21" s="17"/>
      <c r="K21" s="17"/>
      <c r="L21" s="17"/>
      <c r="P21" s="152">
        <v>185827</v>
      </c>
      <c r="Q21" s="152"/>
      <c r="R21" s="152"/>
    </row>
    <row r="22" spans="1:46" ht="15.75" x14ac:dyDescent="0.25">
      <c r="A22" s="1"/>
      <c r="B22" s="13" t="s">
        <v>122</v>
      </c>
      <c r="C22" s="28"/>
      <c r="D22" s="28"/>
      <c r="E22" s="1"/>
      <c r="F22" s="169">
        <v>44621</v>
      </c>
      <c r="G22" s="169"/>
      <c r="H22" s="169"/>
      <c r="K22" s="1" t="s">
        <v>76</v>
      </c>
      <c r="L22" s="1"/>
      <c r="M22" s="1"/>
      <c r="N22" s="1"/>
      <c r="O22" s="1"/>
      <c r="P22" s="17"/>
      <c r="Q22" s="17"/>
      <c r="R22" s="29">
        <v>2</v>
      </c>
      <c r="S22" s="30" t="s">
        <v>77</v>
      </c>
      <c r="T22" s="17"/>
      <c r="U22" s="1"/>
      <c r="V22" s="1"/>
      <c r="W22" s="34"/>
      <c r="X22" s="34"/>
      <c r="AN22" s="17"/>
      <c r="AO22" s="1"/>
      <c r="AP22" s="1"/>
      <c r="AQ22" s="1"/>
      <c r="AR22" s="1"/>
      <c r="AS22" s="17"/>
      <c r="AT22" s="17"/>
    </row>
    <row r="23" spans="1:46" ht="15.75" x14ac:dyDescent="0.25">
      <c r="A23" s="34"/>
      <c r="B23" s="34"/>
      <c r="C23" s="34"/>
      <c r="D23" s="34"/>
      <c r="E23" s="34"/>
      <c r="F23" s="113"/>
      <c r="G23" s="113"/>
      <c r="H23" s="113"/>
      <c r="I23" s="113"/>
      <c r="J23" s="39"/>
      <c r="K23" s="34"/>
      <c r="L23" s="34"/>
      <c r="M23" s="34"/>
      <c r="N23" s="34"/>
      <c r="O23" s="34"/>
      <c r="P23" s="39"/>
      <c r="Q23" s="39"/>
      <c r="R23" s="111"/>
      <c r="S23" s="40"/>
      <c r="T23" s="34"/>
      <c r="U23" s="34"/>
      <c r="V23" s="34"/>
      <c r="W23" s="34"/>
      <c r="X23" s="34"/>
    </row>
    <row r="24" spans="1:46" ht="15.75" x14ac:dyDescent="0.25">
      <c r="A24" s="34" t="s">
        <v>433</v>
      </c>
      <c r="B24" s="35"/>
      <c r="C24" s="34"/>
      <c r="D24" s="34"/>
      <c r="E24" s="34"/>
      <c r="F24" s="34"/>
      <c r="G24" s="39"/>
      <c r="H24" s="39"/>
      <c r="I24" s="39"/>
      <c r="J24" s="39"/>
      <c r="K24" s="39"/>
      <c r="L24" s="39"/>
      <c r="N24" s="41"/>
      <c r="O24" s="180" t="s">
        <v>204</v>
      </c>
      <c r="P24" s="180"/>
      <c r="Q24" s="180"/>
      <c r="R24" s="42"/>
      <c r="S24" s="42"/>
      <c r="T24" s="34"/>
      <c r="U24" s="34"/>
      <c r="V24" s="34"/>
      <c r="W24" s="34"/>
      <c r="X24" s="34"/>
    </row>
    <row r="25" spans="1:46" ht="15.75" x14ac:dyDescent="0.25">
      <c r="A25" s="34"/>
      <c r="B25" s="34" t="s">
        <v>123</v>
      </c>
      <c r="C25" s="34"/>
      <c r="D25" s="34"/>
      <c r="E25" s="34"/>
      <c r="F25" s="181" t="s">
        <v>205</v>
      </c>
      <c r="G25" s="181"/>
      <c r="H25" s="181"/>
      <c r="I25" s="181"/>
      <c r="J25" s="39"/>
      <c r="K25" s="34" t="s">
        <v>76</v>
      </c>
      <c r="L25" s="34"/>
      <c r="M25" s="34"/>
      <c r="N25" s="34"/>
      <c r="O25" s="34"/>
      <c r="P25" s="39"/>
      <c r="Q25" s="39"/>
      <c r="R25" s="91">
        <v>1</v>
      </c>
      <c r="S25" s="40" t="s">
        <v>77</v>
      </c>
      <c r="T25" s="34"/>
      <c r="U25" s="34"/>
      <c r="V25" s="34"/>
      <c r="W25" s="34"/>
      <c r="X25" s="34"/>
    </row>
    <row r="26" spans="1:46" ht="15.75" x14ac:dyDescent="0.25">
      <c r="A26" s="34"/>
      <c r="B26" s="34"/>
      <c r="C26" s="34"/>
      <c r="D26" s="34"/>
      <c r="E26" s="34"/>
      <c r="F26" s="112"/>
      <c r="G26" s="112"/>
      <c r="H26" s="112"/>
      <c r="I26" s="112"/>
      <c r="J26" s="39"/>
      <c r="K26" s="34"/>
      <c r="L26" s="34"/>
      <c r="M26" s="34"/>
      <c r="N26" s="34"/>
      <c r="O26" s="34"/>
      <c r="P26" s="39"/>
      <c r="Q26" s="39"/>
      <c r="R26" s="111"/>
      <c r="S26" s="40"/>
      <c r="T26" s="34"/>
      <c r="U26" s="34"/>
      <c r="V26" s="34"/>
      <c r="W26" s="34"/>
      <c r="X26" s="34"/>
    </row>
    <row r="27" spans="1:46" ht="15.75" x14ac:dyDescent="0.25">
      <c r="A27" s="34" t="s">
        <v>434</v>
      </c>
      <c r="B27" s="35"/>
      <c r="C27" s="34"/>
      <c r="D27" s="34"/>
      <c r="E27" s="34"/>
      <c r="F27" s="34"/>
      <c r="G27" s="39"/>
      <c r="H27" s="39"/>
      <c r="I27" s="39"/>
      <c r="J27" s="39"/>
      <c r="K27" s="39"/>
      <c r="L27" s="39"/>
      <c r="N27" s="41"/>
      <c r="O27" s="180" t="s">
        <v>197</v>
      </c>
      <c r="P27" s="180"/>
      <c r="Q27" s="180"/>
      <c r="R27" s="42"/>
      <c r="S27" s="42"/>
      <c r="T27" s="34"/>
      <c r="U27" s="34"/>
      <c r="V27" s="34"/>
      <c r="W27" s="34"/>
      <c r="X27" s="34"/>
    </row>
    <row r="28" spans="1:46" ht="15.75" x14ac:dyDescent="0.25">
      <c r="A28" s="34"/>
      <c r="B28" s="34" t="s">
        <v>123</v>
      </c>
      <c r="C28" s="34"/>
      <c r="D28" s="34"/>
      <c r="E28" s="34"/>
      <c r="F28" s="181" t="s">
        <v>198</v>
      </c>
      <c r="G28" s="181"/>
      <c r="H28" s="181"/>
      <c r="I28" s="181"/>
      <c r="J28" s="39"/>
      <c r="K28" s="34" t="s">
        <v>76</v>
      </c>
      <c r="L28" s="34"/>
      <c r="M28" s="34"/>
      <c r="N28" s="34"/>
      <c r="O28" s="34"/>
      <c r="P28" s="39"/>
      <c r="Q28" s="39"/>
      <c r="R28" s="111">
        <v>1</v>
      </c>
      <c r="S28" s="40" t="s">
        <v>77</v>
      </c>
      <c r="T28" s="34"/>
      <c r="U28" s="34"/>
      <c r="V28" s="34"/>
      <c r="W28" s="34"/>
      <c r="X28" s="34"/>
    </row>
    <row r="29" spans="1:46" ht="15.75" x14ac:dyDescent="0.25">
      <c r="A29" s="34"/>
      <c r="B29" s="34"/>
      <c r="C29" s="34"/>
      <c r="D29" s="34"/>
      <c r="E29" s="34"/>
      <c r="F29" s="112"/>
      <c r="G29" s="112"/>
      <c r="H29" s="112"/>
      <c r="I29" s="112"/>
      <c r="J29" s="39"/>
      <c r="K29" s="34"/>
      <c r="L29" s="34"/>
      <c r="M29" s="34"/>
      <c r="N29" s="34"/>
      <c r="O29" s="34"/>
      <c r="P29" s="39"/>
      <c r="Q29" s="39"/>
      <c r="R29" s="111"/>
      <c r="S29" s="40"/>
      <c r="T29" s="34"/>
      <c r="U29" s="34"/>
      <c r="V29" s="34"/>
      <c r="W29" s="34"/>
      <c r="X29" s="34"/>
    </row>
    <row r="30" spans="1:46" ht="15.75" x14ac:dyDescent="0.25">
      <c r="A30" s="34" t="s">
        <v>435</v>
      </c>
      <c r="B30" s="35"/>
      <c r="C30" s="34"/>
      <c r="D30" s="34"/>
      <c r="E30" s="34"/>
      <c r="F30" s="34"/>
      <c r="G30" s="39"/>
      <c r="H30" s="39"/>
      <c r="I30" s="39"/>
      <c r="J30" s="39"/>
      <c r="K30" s="39"/>
      <c r="L30" s="39"/>
      <c r="N30" s="41"/>
      <c r="O30" s="180" t="s">
        <v>436</v>
      </c>
      <c r="P30" s="180"/>
      <c r="Q30" s="180"/>
      <c r="R30" s="42"/>
      <c r="S30" s="42"/>
      <c r="T30" s="34"/>
      <c r="U30" s="34"/>
      <c r="V30" s="34"/>
      <c r="W30" s="34"/>
      <c r="X30" s="34"/>
    </row>
    <row r="31" spans="1:46" ht="15.75" x14ac:dyDescent="0.25">
      <c r="A31" s="34"/>
      <c r="B31" s="34" t="s">
        <v>123</v>
      </c>
      <c r="C31" s="34"/>
      <c r="D31" s="34"/>
      <c r="E31" s="34"/>
      <c r="F31" s="181" t="s">
        <v>272</v>
      </c>
      <c r="G31" s="181"/>
      <c r="H31" s="181"/>
      <c r="I31" s="181"/>
      <c r="J31" s="39"/>
      <c r="K31" s="34" t="s">
        <v>76</v>
      </c>
      <c r="L31" s="34"/>
      <c r="M31" s="34"/>
      <c r="N31" s="34"/>
      <c r="O31" s="34"/>
      <c r="P31" s="39"/>
      <c r="Q31" s="39"/>
      <c r="R31" s="111">
        <v>1</v>
      </c>
      <c r="S31" s="40" t="s">
        <v>77</v>
      </c>
      <c r="T31" s="34"/>
      <c r="U31" s="34"/>
      <c r="V31" s="34"/>
      <c r="W31" s="34"/>
      <c r="X31" s="34"/>
    </row>
    <row r="32" spans="1:46" ht="15.75" x14ac:dyDescent="0.25">
      <c r="U32" s="34"/>
      <c r="V32" s="34"/>
      <c r="W32" s="34"/>
      <c r="X32" s="34"/>
    </row>
    <row r="33" spans="1:30" ht="15.75" x14ac:dyDescent="0.25">
      <c r="A33" s="34" t="s">
        <v>437</v>
      </c>
      <c r="B33" s="35"/>
      <c r="C33" s="34"/>
      <c r="D33" s="34"/>
      <c r="E33" s="34"/>
      <c r="F33" s="34"/>
      <c r="G33" s="39"/>
      <c r="H33" s="39"/>
      <c r="I33" s="39"/>
      <c r="J33" s="39"/>
      <c r="K33" s="39"/>
      <c r="L33" s="39"/>
      <c r="N33" s="41"/>
      <c r="O33" s="180" t="s">
        <v>333</v>
      </c>
      <c r="P33" s="180"/>
      <c r="Q33" s="180"/>
      <c r="R33" s="42"/>
      <c r="S33" s="42"/>
      <c r="U33" s="34"/>
      <c r="V33" s="34"/>
      <c r="W33" s="34"/>
      <c r="X33" s="34"/>
    </row>
    <row r="34" spans="1:30" ht="15.75" x14ac:dyDescent="0.25">
      <c r="A34" s="34"/>
      <c r="B34" s="34" t="s">
        <v>123</v>
      </c>
      <c r="C34" s="34"/>
      <c r="D34" s="34"/>
      <c r="E34" s="34"/>
      <c r="F34" s="181" t="s">
        <v>334</v>
      </c>
      <c r="G34" s="181"/>
      <c r="H34" s="181"/>
      <c r="I34" s="181"/>
      <c r="J34" s="39"/>
      <c r="K34" s="34" t="s">
        <v>76</v>
      </c>
      <c r="L34" s="34"/>
      <c r="M34" s="34"/>
      <c r="N34" s="34"/>
      <c r="O34" s="34"/>
      <c r="P34" s="39"/>
      <c r="Q34" s="39"/>
      <c r="R34" s="111">
        <v>2</v>
      </c>
      <c r="S34" s="40" t="s">
        <v>77</v>
      </c>
      <c r="T34" s="34"/>
      <c r="U34" s="34"/>
      <c r="V34" s="34"/>
      <c r="W34" s="34"/>
      <c r="X34" s="34"/>
    </row>
    <row r="35" spans="1:30" ht="15.75" x14ac:dyDescent="0.25">
      <c r="A35" s="34"/>
      <c r="B35" s="34"/>
      <c r="C35" s="34"/>
      <c r="D35" s="34"/>
      <c r="E35" s="34"/>
      <c r="F35" s="112"/>
      <c r="G35" s="112"/>
      <c r="H35" s="112"/>
      <c r="I35" s="112"/>
      <c r="J35" s="39"/>
      <c r="K35" s="34"/>
      <c r="L35" s="34"/>
      <c r="M35" s="34"/>
      <c r="N35" s="34"/>
      <c r="O35" s="34"/>
      <c r="P35" s="39"/>
      <c r="Q35" s="39"/>
      <c r="R35" s="111"/>
      <c r="S35" s="40"/>
      <c r="T35" s="34"/>
      <c r="U35" s="34"/>
      <c r="V35" s="34"/>
      <c r="W35" s="34"/>
      <c r="X35" s="34"/>
    </row>
    <row r="36" spans="1:30" ht="15.75" x14ac:dyDescent="0.25">
      <c r="A36" s="34" t="s">
        <v>438</v>
      </c>
      <c r="B36" s="35"/>
      <c r="C36" s="34"/>
      <c r="D36" s="34"/>
      <c r="E36" s="34"/>
      <c r="F36" s="34"/>
      <c r="G36" s="39"/>
      <c r="H36" s="39"/>
      <c r="I36" s="39"/>
      <c r="J36" s="39"/>
      <c r="K36" s="39"/>
      <c r="L36" s="39"/>
      <c r="N36" s="41"/>
      <c r="O36" s="180" t="s">
        <v>200</v>
      </c>
      <c r="P36" s="180"/>
      <c r="Q36" s="180"/>
      <c r="R36" s="42"/>
      <c r="S36" s="42"/>
      <c r="T36" s="34"/>
      <c r="U36" s="34"/>
      <c r="V36" s="34"/>
      <c r="W36" s="34"/>
      <c r="X36" s="34"/>
    </row>
    <row r="37" spans="1:30" ht="15.75" x14ac:dyDescent="0.25">
      <c r="A37" s="34"/>
      <c r="B37" s="34" t="s">
        <v>123</v>
      </c>
      <c r="C37" s="34"/>
      <c r="D37" s="34"/>
      <c r="E37" s="34"/>
      <c r="F37" s="181" t="s">
        <v>201</v>
      </c>
      <c r="G37" s="181"/>
      <c r="H37" s="181"/>
      <c r="I37" s="181"/>
      <c r="J37" s="39"/>
      <c r="K37" s="34" t="s">
        <v>76</v>
      </c>
      <c r="L37" s="34"/>
      <c r="M37" s="34"/>
      <c r="N37" s="34"/>
      <c r="O37" s="34"/>
      <c r="P37" s="39"/>
      <c r="Q37" s="39"/>
      <c r="R37" s="83">
        <v>13</v>
      </c>
      <c r="S37" s="40" t="s">
        <v>77</v>
      </c>
      <c r="T37" s="34"/>
      <c r="U37" s="34"/>
      <c r="V37" s="34"/>
      <c r="W37" s="34"/>
      <c r="X37" s="34"/>
    </row>
    <row r="38" spans="1:30" ht="15.75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8"/>
      <c r="L38" s="38"/>
      <c r="M38" s="38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1:30" ht="15.75" x14ac:dyDescent="0.25">
      <c r="A39" s="34" t="s">
        <v>439</v>
      </c>
      <c r="B39" s="35"/>
      <c r="C39" s="34"/>
      <c r="D39" s="34"/>
      <c r="E39" s="34"/>
      <c r="F39" s="34"/>
      <c r="G39" s="39"/>
      <c r="H39" s="39"/>
      <c r="I39" s="39"/>
      <c r="J39" s="39"/>
      <c r="K39" s="39"/>
      <c r="L39" s="39"/>
      <c r="N39" s="41"/>
      <c r="Q39" s="180" t="s">
        <v>200</v>
      </c>
      <c r="R39" s="180"/>
      <c r="S39" s="180"/>
      <c r="V39" s="34"/>
      <c r="W39" s="34"/>
    </row>
    <row r="40" spans="1:30" ht="15.75" x14ac:dyDescent="0.25">
      <c r="A40" s="34"/>
      <c r="B40" s="34" t="s">
        <v>123</v>
      </c>
      <c r="C40" s="34"/>
      <c r="D40" s="34"/>
      <c r="E40" s="34"/>
      <c r="F40" s="181" t="s">
        <v>440</v>
      </c>
      <c r="G40" s="181"/>
      <c r="H40" s="181"/>
      <c r="I40" s="181"/>
      <c r="J40" s="39"/>
      <c r="K40" s="34" t="s">
        <v>76</v>
      </c>
      <c r="L40" s="34"/>
      <c r="M40" s="34"/>
      <c r="N40" s="34"/>
      <c r="O40" s="34"/>
      <c r="P40" s="39"/>
      <c r="Q40" s="39"/>
      <c r="R40" s="111">
        <v>2</v>
      </c>
      <c r="S40" s="40" t="s">
        <v>77</v>
      </c>
      <c r="U40" s="34"/>
      <c r="V40" s="34"/>
      <c r="W40" s="34"/>
      <c r="X40" s="34"/>
    </row>
    <row r="41" spans="1:30" ht="15.75" x14ac:dyDescent="0.25">
      <c r="T41" s="34"/>
      <c r="U41" s="34"/>
      <c r="V41" s="34"/>
      <c r="W41" s="34"/>
      <c r="X41" s="34"/>
    </row>
    <row r="42" spans="1:30" ht="15.75" x14ac:dyDescent="0.25">
      <c r="A42" s="34" t="s">
        <v>78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Z42" s="43"/>
      <c r="AA42" s="43"/>
      <c r="AB42" s="43"/>
      <c r="AC42" s="43"/>
      <c r="AD42" s="43"/>
    </row>
    <row r="43" spans="1:30" ht="15.75" x14ac:dyDescent="0.25">
      <c r="A43" s="34" t="s">
        <v>79</v>
      </c>
      <c r="B43" s="34"/>
      <c r="C43" s="34"/>
      <c r="D43" s="34"/>
      <c r="E43" s="185">
        <f>E12</f>
        <v>24</v>
      </c>
      <c r="F43" s="185"/>
      <c r="G43" s="34" t="s">
        <v>80</v>
      </c>
      <c r="I43" s="34"/>
      <c r="J43" s="34"/>
      <c r="K43" s="34"/>
      <c r="L43" s="34"/>
      <c r="M43" s="34"/>
      <c r="N43" s="34"/>
      <c r="O43" s="34"/>
      <c r="P43" s="186">
        <f>E43</f>
        <v>24</v>
      </c>
      <c r="Q43" s="186"/>
      <c r="R43" s="34" t="s">
        <v>81</v>
      </c>
      <c r="V43" s="34"/>
      <c r="W43" s="34"/>
      <c r="X43" s="34"/>
    </row>
    <row r="44" spans="1:30" ht="15.75" x14ac:dyDescent="0.25">
      <c r="A44" s="34"/>
      <c r="B44" s="34" t="s">
        <v>82</v>
      </c>
      <c r="C44" s="34"/>
      <c r="D44" s="34"/>
      <c r="E44" s="34"/>
      <c r="F44" s="34"/>
      <c r="G44" s="34"/>
      <c r="H44" s="185">
        <f>E43*0.5</f>
        <v>12</v>
      </c>
      <c r="I44" s="185"/>
      <c r="J44" s="34" t="s">
        <v>83</v>
      </c>
      <c r="K44" s="34"/>
      <c r="L44" s="34"/>
      <c r="M44" s="185">
        <f>E43*0.5</f>
        <v>12</v>
      </c>
      <c r="N44" s="185"/>
      <c r="O44" s="34" t="s">
        <v>84</v>
      </c>
      <c r="R44" s="34"/>
      <c r="S44" s="34"/>
      <c r="T44" s="34"/>
      <c r="U44" s="34"/>
      <c r="V44" s="34"/>
      <c r="W44" s="34"/>
      <c r="X44" s="34"/>
    </row>
    <row r="45" spans="1:30" ht="15.75" x14ac:dyDescent="0.25">
      <c r="A45" s="34"/>
      <c r="B45" s="34" t="s">
        <v>85</v>
      </c>
      <c r="C45" s="34"/>
      <c r="D45" s="34"/>
      <c r="E45" s="34"/>
      <c r="F45" s="185">
        <f>E43</f>
        <v>24</v>
      </c>
      <c r="G45" s="185"/>
      <c r="H45" s="34" t="s">
        <v>86</v>
      </c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spans="1:30" ht="15.75" x14ac:dyDescent="0.25">
      <c r="A46" s="34" t="s">
        <v>87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spans="1:30" ht="15.75" x14ac:dyDescent="0.25">
      <c r="A47" s="34"/>
      <c r="B47" s="34"/>
      <c r="C47" s="34" t="s">
        <v>88</v>
      </c>
      <c r="D47" s="34"/>
      <c r="E47" s="34"/>
      <c r="F47" s="34"/>
      <c r="G47" s="34"/>
      <c r="H47" s="34"/>
      <c r="I47" s="34"/>
      <c r="J47" s="185">
        <f>E43</f>
        <v>24</v>
      </c>
      <c r="K47" s="185"/>
      <c r="L47" s="34" t="s">
        <v>89</v>
      </c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spans="1:30" ht="15.75" x14ac:dyDescent="0.25">
      <c r="A48" s="34" t="s">
        <v>90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 spans="1:24" ht="15.75" x14ac:dyDescent="0.25">
      <c r="A49" s="45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</row>
    <row r="50" spans="1:24" ht="15.75" x14ac:dyDescent="0.25">
      <c r="A50" s="23" t="s">
        <v>92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</row>
    <row r="51" spans="1:24" ht="15.75" x14ac:dyDescent="0.25">
      <c r="A51" s="23"/>
      <c r="B51" s="23" t="s">
        <v>93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</row>
    <row r="52" spans="1:24" ht="15.75" x14ac:dyDescent="0.25">
      <c r="A52" s="23"/>
      <c r="B52" s="34" t="s">
        <v>94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45" t="s">
        <v>95</v>
      </c>
      <c r="N52" s="34"/>
      <c r="O52" s="34"/>
      <c r="P52" s="34"/>
      <c r="Q52" s="34"/>
      <c r="R52" s="34"/>
      <c r="S52" s="183" t="s">
        <v>96</v>
      </c>
      <c r="T52" s="183"/>
      <c r="U52" s="183"/>
      <c r="V52" s="183"/>
      <c r="W52" s="183"/>
      <c r="X52" s="34"/>
    </row>
    <row r="53" spans="1:24" ht="15.75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</row>
    <row r="54" spans="1:24" ht="15.75" x14ac:dyDescent="0.25">
      <c r="A54" s="34"/>
      <c r="B54" s="34" t="s">
        <v>97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</row>
    <row r="55" spans="1:24" ht="15.75" x14ac:dyDescent="0.25">
      <c r="A55" s="34"/>
      <c r="B55" s="24" t="s">
        <v>98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45" t="s">
        <v>99</v>
      </c>
      <c r="N55" s="34"/>
      <c r="O55" s="34"/>
      <c r="P55" s="34"/>
      <c r="Q55" s="34"/>
      <c r="R55" s="34"/>
      <c r="S55" s="183" t="s">
        <v>96</v>
      </c>
      <c r="T55" s="183"/>
      <c r="U55" s="183"/>
      <c r="V55" s="183"/>
      <c r="W55" s="183"/>
      <c r="X55" s="34"/>
    </row>
    <row r="57" spans="1:24" ht="15.75" x14ac:dyDescent="0.25">
      <c r="B57" s="1" t="s">
        <v>100</v>
      </c>
    </row>
    <row r="58" spans="1:24" ht="15.75" x14ac:dyDescent="0.25">
      <c r="B58" s="24" t="s">
        <v>101</v>
      </c>
      <c r="M58" s="184" t="str">
        <f>G9</f>
        <v>Москаленко И.А.</v>
      </c>
      <c r="N58" s="184"/>
      <c r="O58" s="184"/>
      <c r="P58" s="184"/>
      <c r="Q58" s="184"/>
      <c r="R58" s="184"/>
      <c r="S58" s="183" t="s">
        <v>96</v>
      </c>
      <c r="T58" s="183"/>
      <c r="U58" s="183"/>
      <c r="V58" s="183"/>
      <c r="W58" s="183"/>
    </row>
  </sheetData>
  <mergeCells count="36">
    <mergeCell ref="A12:D12"/>
    <mergeCell ref="A1:X1"/>
    <mergeCell ref="A3:X3"/>
    <mergeCell ref="C6:X6"/>
    <mergeCell ref="S55:W55"/>
    <mergeCell ref="M58:R58"/>
    <mergeCell ref="S58:W58"/>
    <mergeCell ref="O15:Q15"/>
    <mergeCell ref="F45:G45"/>
    <mergeCell ref="J47:K47"/>
    <mergeCell ref="S52:W52"/>
    <mergeCell ref="H44:I44"/>
    <mergeCell ref="M44:N44"/>
    <mergeCell ref="F16:I16"/>
    <mergeCell ref="E43:F43"/>
    <mergeCell ref="P43:Q43"/>
    <mergeCell ref="F22:H22"/>
    <mergeCell ref="O27:Q27"/>
    <mergeCell ref="F28:I28"/>
    <mergeCell ref="O30:Q30"/>
    <mergeCell ref="Q39:S39"/>
    <mergeCell ref="F40:I40"/>
    <mergeCell ref="F19:I19"/>
    <mergeCell ref="A4:B4"/>
    <mergeCell ref="C4:F4"/>
    <mergeCell ref="G4:H4"/>
    <mergeCell ref="P21:R21"/>
    <mergeCell ref="O24:Q24"/>
    <mergeCell ref="F25:I25"/>
    <mergeCell ref="N18:Q18"/>
    <mergeCell ref="O36:Q36"/>
    <mergeCell ref="F37:I37"/>
    <mergeCell ref="F31:I31"/>
    <mergeCell ref="O33:Q33"/>
    <mergeCell ref="F34:I34"/>
    <mergeCell ref="G9:L9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9"/>
  <sheetViews>
    <sheetView tabSelected="1" zoomScaleNormal="100" workbookViewId="0">
      <selection activeCell="F5" sqref="F5:F46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7.140625" customWidth="1"/>
    <col min="7" max="13" width="3.28515625" customWidth="1"/>
  </cols>
  <sheetData>
    <row r="2" spans="1:26" ht="18.75" x14ac:dyDescent="0.25">
      <c r="A2" s="162" t="s">
        <v>139</v>
      </c>
      <c r="B2" s="162"/>
      <c r="C2" s="162"/>
      <c r="D2" s="162"/>
      <c r="E2" s="162"/>
      <c r="F2" s="162"/>
      <c r="G2" s="16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spans="1:26" ht="18.75" x14ac:dyDescent="0.25">
      <c r="A3" s="164" t="s">
        <v>140</v>
      </c>
      <c r="B3" s="164"/>
      <c r="C3" s="164"/>
      <c r="D3" s="164"/>
      <c r="E3" s="164"/>
      <c r="F3" s="164"/>
      <c r="G3" s="164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6" ht="38.25" customHeight="1" x14ac:dyDescent="0.25">
      <c r="A4" s="79" t="s">
        <v>104</v>
      </c>
      <c r="B4" s="80" t="s">
        <v>105</v>
      </c>
      <c r="C4" s="88" t="s">
        <v>106</v>
      </c>
      <c r="D4" s="165" t="s">
        <v>107</v>
      </c>
      <c r="E4" s="165"/>
      <c r="F4" s="165"/>
      <c r="G4" s="165"/>
    </row>
    <row r="5" spans="1:26" ht="15.75" x14ac:dyDescent="0.25">
      <c r="A5" s="84">
        <v>1</v>
      </c>
      <c r="B5" s="116" t="s">
        <v>388</v>
      </c>
      <c r="C5" s="116" t="s">
        <v>389</v>
      </c>
      <c r="D5" s="116" t="s">
        <v>390</v>
      </c>
      <c r="E5" s="116" t="s">
        <v>162</v>
      </c>
      <c r="F5" s="117" t="s">
        <v>497</v>
      </c>
      <c r="G5" s="115" t="s">
        <v>111</v>
      </c>
      <c r="H5" s="82"/>
      <c r="I5" s="82"/>
      <c r="J5" s="82"/>
    </row>
    <row r="6" spans="1:26" ht="15.75" x14ac:dyDescent="0.25">
      <c r="A6" s="85">
        <f>IF(ISBLANK(B6),"",A5+1)</f>
        <v>2</v>
      </c>
      <c r="B6" s="116" t="s">
        <v>391</v>
      </c>
      <c r="C6" s="116" t="s">
        <v>392</v>
      </c>
      <c r="D6" s="116" t="s">
        <v>393</v>
      </c>
      <c r="E6" s="116" t="s">
        <v>282</v>
      </c>
      <c r="F6" s="117" t="s">
        <v>191</v>
      </c>
      <c r="G6" s="115" t="s">
        <v>109</v>
      </c>
      <c r="H6" s="82"/>
      <c r="I6" s="82"/>
      <c r="J6" s="82"/>
    </row>
    <row r="7" spans="1:26" ht="15.75" x14ac:dyDescent="0.25">
      <c r="A7" s="85">
        <f t="shared" ref="A7:A46" si="0">IF(ISBLANK(B7),"",A6+1)</f>
        <v>3</v>
      </c>
      <c r="B7" s="116" t="s">
        <v>407</v>
      </c>
      <c r="C7" s="116" t="s">
        <v>408</v>
      </c>
      <c r="D7" s="116" t="s">
        <v>409</v>
      </c>
      <c r="E7" s="116" t="s">
        <v>283</v>
      </c>
      <c r="F7" s="117" t="s">
        <v>270</v>
      </c>
      <c r="G7" s="115" t="s">
        <v>109</v>
      </c>
      <c r="H7" s="82"/>
      <c r="I7" s="82"/>
      <c r="J7" s="82"/>
    </row>
    <row r="8" spans="1:26" ht="15.75" x14ac:dyDescent="0.25">
      <c r="A8" s="85">
        <f t="shared" si="0"/>
        <v>4</v>
      </c>
      <c r="B8" s="116" t="s">
        <v>407</v>
      </c>
      <c r="C8" s="116" t="s">
        <v>408</v>
      </c>
      <c r="D8" s="116" t="s">
        <v>409</v>
      </c>
      <c r="E8" s="116" t="s">
        <v>283</v>
      </c>
      <c r="F8" s="117" t="s">
        <v>270</v>
      </c>
      <c r="G8" s="115" t="s">
        <v>109</v>
      </c>
      <c r="H8" s="82"/>
      <c r="I8" s="82"/>
      <c r="J8" s="82"/>
    </row>
    <row r="9" spans="1:26" ht="15.75" x14ac:dyDescent="0.25">
      <c r="A9" s="85">
        <f t="shared" si="0"/>
        <v>5</v>
      </c>
      <c r="B9" s="116" t="s">
        <v>394</v>
      </c>
      <c r="C9" s="116" t="s">
        <v>395</v>
      </c>
      <c r="D9" s="116" t="s">
        <v>396</v>
      </c>
      <c r="E9" s="116" t="s">
        <v>162</v>
      </c>
      <c r="F9" s="117" t="s">
        <v>495</v>
      </c>
      <c r="G9" s="115" t="s">
        <v>111</v>
      </c>
      <c r="H9" s="82"/>
      <c r="I9" s="82"/>
      <c r="J9" s="82"/>
    </row>
    <row r="10" spans="1:26" ht="15.75" x14ac:dyDescent="0.25">
      <c r="A10" s="85">
        <f t="shared" si="0"/>
        <v>6</v>
      </c>
      <c r="B10" s="116" t="s">
        <v>397</v>
      </c>
      <c r="C10" s="116" t="s">
        <v>398</v>
      </c>
      <c r="D10" s="116" t="s">
        <v>399</v>
      </c>
      <c r="E10" s="116" t="s">
        <v>282</v>
      </c>
      <c r="F10" s="117" t="s">
        <v>492</v>
      </c>
      <c r="G10" s="115" t="s">
        <v>111</v>
      </c>
      <c r="H10" s="82"/>
      <c r="I10" s="82"/>
      <c r="J10" s="82"/>
    </row>
    <row r="11" spans="1:26" ht="15.75" x14ac:dyDescent="0.25">
      <c r="A11" s="85">
        <f t="shared" si="0"/>
        <v>7</v>
      </c>
      <c r="B11" s="116" t="s">
        <v>376</v>
      </c>
      <c r="C11" s="116" t="s">
        <v>377</v>
      </c>
      <c r="D11" s="116" t="s">
        <v>378</v>
      </c>
      <c r="E11" s="116" t="s">
        <v>199</v>
      </c>
      <c r="F11" s="117" t="s">
        <v>491</v>
      </c>
      <c r="G11" s="115" t="s">
        <v>109</v>
      </c>
      <c r="H11" s="82"/>
      <c r="I11" s="82"/>
      <c r="J11" s="82"/>
    </row>
    <row r="12" spans="1:26" ht="15.75" x14ac:dyDescent="0.25">
      <c r="A12" s="85">
        <f t="shared" si="0"/>
        <v>8</v>
      </c>
      <c r="B12" s="116" t="s">
        <v>376</v>
      </c>
      <c r="C12" s="116" t="s">
        <v>377</v>
      </c>
      <c r="D12" s="116" t="s">
        <v>378</v>
      </c>
      <c r="E12" s="116" t="s">
        <v>199</v>
      </c>
      <c r="F12" s="117" t="s">
        <v>491</v>
      </c>
      <c r="G12" s="115" t="s">
        <v>109</v>
      </c>
      <c r="H12" s="82"/>
      <c r="I12" s="82"/>
      <c r="J12" s="82"/>
    </row>
    <row r="13" spans="1:26" ht="15.75" x14ac:dyDescent="0.25">
      <c r="A13" s="85">
        <f t="shared" si="0"/>
        <v>9</v>
      </c>
      <c r="B13" s="116" t="s">
        <v>417</v>
      </c>
      <c r="C13" s="116" t="s">
        <v>418</v>
      </c>
      <c r="D13" s="116" t="s">
        <v>419</v>
      </c>
      <c r="E13" s="116" t="s">
        <v>162</v>
      </c>
      <c r="F13" s="117" t="s">
        <v>500</v>
      </c>
      <c r="G13" s="115" t="s">
        <v>111</v>
      </c>
      <c r="H13" s="82"/>
      <c r="I13" s="82"/>
      <c r="J13" s="82"/>
    </row>
    <row r="14" spans="1:26" ht="15.75" x14ac:dyDescent="0.25">
      <c r="A14" s="85">
        <f t="shared" si="0"/>
        <v>10</v>
      </c>
      <c r="B14" s="116" t="s">
        <v>417</v>
      </c>
      <c r="C14" s="116" t="s">
        <v>418</v>
      </c>
      <c r="D14" s="116" t="s">
        <v>419</v>
      </c>
      <c r="E14" s="116" t="s">
        <v>162</v>
      </c>
      <c r="F14" s="117" t="s">
        <v>500</v>
      </c>
      <c r="G14" s="115" t="s">
        <v>111</v>
      </c>
      <c r="H14" s="82"/>
      <c r="I14" s="82"/>
      <c r="J14" s="82"/>
    </row>
    <row r="15" spans="1:26" ht="15.75" x14ac:dyDescent="0.25">
      <c r="A15" s="85">
        <f t="shared" si="0"/>
        <v>11</v>
      </c>
      <c r="B15" s="116" t="s">
        <v>316</v>
      </c>
      <c r="C15" s="116" t="s">
        <v>441</v>
      </c>
      <c r="D15" s="116" t="s">
        <v>400</v>
      </c>
      <c r="E15" s="116" t="s">
        <v>180</v>
      </c>
      <c r="F15" s="117" t="s">
        <v>493</v>
      </c>
      <c r="G15" s="115" t="s">
        <v>109</v>
      </c>
      <c r="H15" s="82"/>
      <c r="I15" s="82"/>
      <c r="J15" s="82"/>
    </row>
    <row r="16" spans="1:26" ht="15.75" x14ac:dyDescent="0.25">
      <c r="A16" s="85">
        <f t="shared" si="0"/>
        <v>12</v>
      </c>
      <c r="B16" s="116" t="s">
        <v>285</v>
      </c>
      <c r="C16" s="116" t="s">
        <v>442</v>
      </c>
      <c r="D16" s="116" t="s">
        <v>286</v>
      </c>
      <c r="E16" s="116" t="s">
        <v>289</v>
      </c>
      <c r="F16" s="117" t="s">
        <v>192</v>
      </c>
      <c r="G16" s="115" t="s">
        <v>109</v>
      </c>
      <c r="H16" s="82"/>
      <c r="I16" s="82"/>
      <c r="J16" s="82"/>
    </row>
    <row r="17" spans="1:10" ht="15.75" x14ac:dyDescent="0.25">
      <c r="A17" s="85">
        <f t="shared" si="0"/>
        <v>13</v>
      </c>
      <c r="B17" s="116" t="s">
        <v>285</v>
      </c>
      <c r="C17" s="116" t="s">
        <v>442</v>
      </c>
      <c r="D17" s="116" t="s">
        <v>286</v>
      </c>
      <c r="E17" s="116" t="s">
        <v>289</v>
      </c>
      <c r="F17" s="117" t="s">
        <v>192</v>
      </c>
      <c r="G17" s="115" t="s">
        <v>109</v>
      </c>
      <c r="H17" s="82"/>
      <c r="I17" s="82"/>
      <c r="J17" s="82"/>
    </row>
    <row r="18" spans="1:10" ht="15.75" x14ac:dyDescent="0.25">
      <c r="A18" s="85">
        <f t="shared" si="0"/>
        <v>14</v>
      </c>
      <c r="B18" s="116" t="s">
        <v>362</v>
      </c>
      <c r="C18" s="116" t="s">
        <v>363</v>
      </c>
      <c r="D18" s="116" t="s">
        <v>364</v>
      </c>
      <c r="E18" s="116" t="s">
        <v>162</v>
      </c>
      <c r="F18" s="117" t="s">
        <v>497</v>
      </c>
      <c r="G18" s="115" t="s">
        <v>111</v>
      </c>
      <c r="H18" s="82"/>
      <c r="I18" s="82"/>
      <c r="J18" s="82"/>
    </row>
    <row r="19" spans="1:10" ht="15.75" x14ac:dyDescent="0.25">
      <c r="A19" s="85">
        <f t="shared" si="0"/>
        <v>15</v>
      </c>
      <c r="B19" s="116" t="s">
        <v>362</v>
      </c>
      <c r="C19" s="116" t="s">
        <v>363</v>
      </c>
      <c r="D19" s="116" t="s">
        <v>364</v>
      </c>
      <c r="E19" s="116" t="s">
        <v>162</v>
      </c>
      <c r="F19" s="117" t="s">
        <v>497</v>
      </c>
      <c r="G19" s="115" t="s">
        <v>111</v>
      </c>
      <c r="H19" s="82"/>
      <c r="I19" s="82"/>
      <c r="J19" s="82"/>
    </row>
    <row r="20" spans="1:10" ht="15.75" x14ac:dyDescent="0.25">
      <c r="A20" s="85">
        <f t="shared" si="0"/>
        <v>16</v>
      </c>
      <c r="B20" s="116" t="s">
        <v>401</v>
      </c>
      <c r="C20" s="116" t="s">
        <v>402</v>
      </c>
      <c r="D20" s="116" t="s">
        <v>403</v>
      </c>
      <c r="E20" s="116" t="s">
        <v>162</v>
      </c>
      <c r="F20" s="117" t="s">
        <v>493</v>
      </c>
      <c r="G20" s="115" t="s">
        <v>109</v>
      </c>
      <c r="H20" s="82"/>
      <c r="I20" s="82"/>
      <c r="J20" s="82"/>
    </row>
    <row r="21" spans="1:10" ht="15.75" x14ac:dyDescent="0.25">
      <c r="A21" s="85">
        <f t="shared" si="0"/>
        <v>17</v>
      </c>
      <c r="B21" s="116" t="s">
        <v>404</v>
      </c>
      <c r="C21" s="116" t="s">
        <v>405</v>
      </c>
      <c r="D21" s="116" t="s">
        <v>406</v>
      </c>
      <c r="E21" s="116" t="s">
        <v>424</v>
      </c>
      <c r="F21" s="117" t="s">
        <v>499</v>
      </c>
      <c r="G21" s="115" t="s">
        <v>111</v>
      </c>
      <c r="H21" s="82"/>
      <c r="I21" s="82"/>
      <c r="J21" s="82"/>
    </row>
    <row r="22" spans="1:10" ht="15.75" x14ac:dyDescent="0.25">
      <c r="A22" s="85">
        <f t="shared" si="0"/>
        <v>18</v>
      </c>
      <c r="B22" s="116" t="s">
        <v>372</v>
      </c>
      <c r="C22" s="116" t="s">
        <v>373</v>
      </c>
      <c r="D22" s="116" t="s">
        <v>374</v>
      </c>
      <c r="E22" s="116" t="s">
        <v>423</v>
      </c>
      <c r="F22" s="117" t="s">
        <v>492</v>
      </c>
      <c r="G22" s="115" t="s">
        <v>111</v>
      </c>
      <c r="H22" s="82"/>
      <c r="I22" s="82"/>
      <c r="J22" s="82"/>
    </row>
    <row r="23" spans="1:10" ht="15.75" x14ac:dyDescent="0.25">
      <c r="A23" s="85">
        <f t="shared" si="0"/>
        <v>19</v>
      </c>
      <c r="B23" s="116" t="s">
        <v>372</v>
      </c>
      <c r="C23" s="116" t="s">
        <v>373</v>
      </c>
      <c r="D23" s="116" t="s">
        <v>374</v>
      </c>
      <c r="E23" s="116" t="s">
        <v>423</v>
      </c>
      <c r="F23" s="117" t="s">
        <v>492</v>
      </c>
      <c r="G23" s="115" t="s">
        <v>111</v>
      </c>
      <c r="H23" s="82"/>
      <c r="I23" s="82"/>
      <c r="J23" s="82"/>
    </row>
    <row r="24" spans="1:10" ht="15.75" x14ac:dyDescent="0.25">
      <c r="A24" s="85">
        <f t="shared" si="0"/>
        <v>20</v>
      </c>
      <c r="B24" s="116" t="s">
        <v>379</v>
      </c>
      <c r="C24" s="116" t="s">
        <v>380</v>
      </c>
      <c r="D24" s="116" t="s">
        <v>381</v>
      </c>
      <c r="E24" s="116" t="s">
        <v>279</v>
      </c>
      <c r="F24" s="117" t="s">
        <v>497</v>
      </c>
      <c r="G24" s="115" t="s">
        <v>109</v>
      </c>
      <c r="H24" s="82"/>
      <c r="I24" s="82"/>
      <c r="J24" s="82"/>
    </row>
    <row r="25" spans="1:10" ht="15.75" x14ac:dyDescent="0.25">
      <c r="A25" s="85">
        <f t="shared" si="0"/>
        <v>21</v>
      </c>
      <c r="B25" s="116" t="s">
        <v>287</v>
      </c>
      <c r="C25" s="116" t="s">
        <v>288</v>
      </c>
      <c r="D25" s="116" t="s">
        <v>450</v>
      </c>
      <c r="E25" s="116" t="s">
        <v>283</v>
      </c>
      <c r="F25" s="117" t="s">
        <v>192</v>
      </c>
      <c r="G25" s="115" t="s">
        <v>111</v>
      </c>
      <c r="H25" s="82"/>
      <c r="I25" s="82"/>
      <c r="J25" s="82"/>
    </row>
    <row r="26" spans="1:10" ht="15.75" x14ac:dyDescent="0.25">
      <c r="A26" s="85">
        <f t="shared" si="0"/>
        <v>22</v>
      </c>
      <c r="B26" s="116" t="s">
        <v>287</v>
      </c>
      <c r="C26" s="116" t="s">
        <v>288</v>
      </c>
      <c r="D26" s="116" t="s">
        <v>450</v>
      </c>
      <c r="E26" s="116" t="s">
        <v>283</v>
      </c>
      <c r="F26" s="117" t="s">
        <v>192</v>
      </c>
      <c r="G26" s="115" t="s">
        <v>111</v>
      </c>
      <c r="H26" s="82"/>
      <c r="I26" s="82"/>
      <c r="J26" s="82"/>
    </row>
    <row r="27" spans="1:10" ht="15.75" x14ac:dyDescent="0.25">
      <c r="A27" s="85">
        <f t="shared" si="0"/>
        <v>23</v>
      </c>
      <c r="B27" s="116" t="s">
        <v>379</v>
      </c>
      <c r="C27" s="116" t="s">
        <v>380</v>
      </c>
      <c r="D27" s="116" t="s">
        <v>381</v>
      </c>
      <c r="E27" s="116" t="s">
        <v>279</v>
      </c>
      <c r="F27" s="117" t="s">
        <v>497</v>
      </c>
      <c r="G27" s="115" t="s">
        <v>109</v>
      </c>
      <c r="H27" s="82"/>
      <c r="I27" s="82"/>
      <c r="J27" s="82"/>
    </row>
    <row r="28" spans="1:10" ht="15.75" x14ac:dyDescent="0.25">
      <c r="A28" s="85">
        <f t="shared" si="0"/>
        <v>24</v>
      </c>
      <c r="B28" s="116" t="s">
        <v>407</v>
      </c>
      <c r="C28" s="116" t="s">
        <v>408</v>
      </c>
      <c r="D28" s="116" t="s">
        <v>409</v>
      </c>
      <c r="E28" s="116" t="s">
        <v>283</v>
      </c>
      <c r="F28" s="117" t="s">
        <v>270</v>
      </c>
      <c r="G28" s="115" t="s">
        <v>109</v>
      </c>
      <c r="H28" s="82"/>
      <c r="I28" s="82"/>
      <c r="J28" s="82"/>
    </row>
    <row r="29" spans="1:10" ht="15.75" customHeight="1" x14ac:dyDescent="0.25">
      <c r="A29" s="85">
        <f t="shared" si="0"/>
        <v>25</v>
      </c>
      <c r="B29" s="116" t="s">
        <v>410</v>
      </c>
      <c r="C29" s="116" t="s">
        <v>411</v>
      </c>
      <c r="D29" s="116" t="s">
        <v>412</v>
      </c>
      <c r="E29" s="116" t="s">
        <v>279</v>
      </c>
      <c r="F29" s="117" t="s">
        <v>492</v>
      </c>
      <c r="G29" s="115" t="s">
        <v>109</v>
      </c>
      <c r="H29" s="82"/>
      <c r="I29" s="82"/>
      <c r="J29" s="82"/>
    </row>
    <row r="30" spans="1:10" ht="15.75" x14ac:dyDescent="0.25">
      <c r="A30" s="85">
        <f t="shared" si="0"/>
        <v>26</v>
      </c>
      <c r="B30" s="116" t="s">
        <v>444</v>
      </c>
      <c r="C30" s="116" t="s">
        <v>445</v>
      </c>
      <c r="D30" s="116" t="s">
        <v>323</v>
      </c>
      <c r="E30" s="116" t="s">
        <v>179</v>
      </c>
      <c r="F30" s="117" t="s">
        <v>192</v>
      </c>
      <c r="G30" s="115" t="s">
        <v>109</v>
      </c>
      <c r="H30" s="82"/>
      <c r="I30" s="82"/>
      <c r="J30" s="82"/>
    </row>
    <row r="31" spans="1:10" ht="15.75" x14ac:dyDescent="0.25">
      <c r="A31" s="85">
        <f t="shared" si="0"/>
        <v>27</v>
      </c>
      <c r="B31" s="116" t="s">
        <v>444</v>
      </c>
      <c r="C31" s="116" t="s">
        <v>445</v>
      </c>
      <c r="D31" s="116" t="s">
        <v>323</v>
      </c>
      <c r="E31" s="116" t="s">
        <v>179</v>
      </c>
      <c r="F31" s="117" t="s">
        <v>192</v>
      </c>
      <c r="G31" s="115" t="s">
        <v>109</v>
      </c>
      <c r="H31" s="82"/>
      <c r="I31" s="82"/>
      <c r="J31" s="82"/>
    </row>
    <row r="32" spans="1:10" ht="15.75" x14ac:dyDescent="0.25">
      <c r="A32" s="85">
        <f t="shared" si="0"/>
        <v>28</v>
      </c>
      <c r="B32" s="116" t="s">
        <v>446</v>
      </c>
      <c r="C32" s="116" t="s">
        <v>447</v>
      </c>
      <c r="D32" s="116" t="s">
        <v>448</v>
      </c>
      <c r="E32" s="116" t="s">
        <v>180</v>
      </c>
      <c r="F32" s="117" t="s">
        <v>192</v>
      </c>
      <c r="G32" s="115" t="s">
        <v>109</v>
      </c>
      <c r="H32" s="82"/>
      <c r="I32" s="82"/>
      <c r="J32" s="82"/>
    </row>
    <row r="33" spans="1:10" ht="15.75" x14ac:dyDescent="0.25">
      <c r="A33" s="85">
        <f t="shared" si="0"/>
        <v>29</v>
      </c>
      <c r="B33" s="116" t="s">
        <v>446</v>
      </c>
      <c r="C33" s="116" t="s">
        <v>447</v>
      </c>
      <c r="D33" s="116" t="s">
        <v>448</v>
      </c>
      <c r="E33" s="116" t="s">
        <v>180</v>
      </c>
      <c r="F33" s="117" t="s">
        <v>192</v>
      </c>
      <c r="G33" s="115" t="s">
        <v>109</v>
      </c>
      <c r="H33" s="82"/>
      <c r="I33" s="82"/>
      <c r="J33" s="82"/>
    </row>
    <row r="34" spans="1:10" ht="15.75" x14ac:dyDescent="0.25">
      <c r="A34" s="90">
        <f t="shared" si="0"/>
        <v>30</v>
      </c>
      <c r="B34" s="116" t="s">
        <v>369</v>
      </c>
      <c r="C34" s="116" t="s">
        <v>370</v>
      </c>
      <c r="D34" s="116" t="s">
        <v>371</v>
      </c>
      <c r="E34" s="116" t="s">
        <v>281</v>
      </c>
      <c r="F34" s="117" t="s">
        <v>494</v>
      </c>
      <c r="G34" s="115" t="s">
        <v>109</v>
      </c>
      <c r="H34" s="82"/>
      <c r="I34" s="82"/>
      <c r="J34" s="82"/>
    </row>
    <row r="35" spans="1:10" ht="15.75" x14ac:dyDescent="0.25">
      <c r="A35" s="90">
        <f t="shared" si="0"/>
        <v>31</v>
      </c>
      <c r="B35" s="116" t="s">
        <v>382</v>
      </c>
      <c r="C35" s="116" t="s">
        <v>383</v>
      </c>
      <c r="D35" s="116" t="s">
        <v>384</v>
      </c>
      <c r="E35" s="116" t="s">
        <v>283</v>
      </c>
      <c r="F35" s="117" t="s">
        <v>499</v>
      </c>
      <c r="G35" s="115" t="s">
        <v>109</v>
      </c>
      <c r="H35" s="82"/>
      <c r="I35" s="82"/>
      <c r="J35" s="82"/>
    </row>
    <row r="36" spans="1:10" ht="15.75" x14ac:dyDescent="0.25">
      <c r="A36" s="90">
        <f t="shared" si="0"/>
        <v>32</v>
      </c>
      <c r="B36" s="116" t="s">
        <v>382</v>
      </c>
      <c r="C36" s="116" t="s">
        <v>383</v>
      </c>
      <c r="D36" s="116" t="s">
        <v>384</v>
      </c>
      <c r="E36" s="116" t="s">
        <v>283</v>
      </c>
      <c r="F36" s="117" t="s">
        <v>499</v>
      </c>
      <c r="G36" s="115" t="s">
        <v>109</v>
      </c>
      <c r="H36" s="82"/>
      <c r="I36" s="82"/>
      <c r="J36" s="82"/>
    </row>
    <row r="37" spans="1:10" ht="15.75" customHeight="1" x14ac:dyDescent="0.25">
      <c r="A37" s="90">
        <f t="shared" si="0"/>
        <v>33</v>
      </c>
      <c r="B37" s="116" t="s">
        <v>305</v>
      </c>
      <c r="C37" s="116" t="s">
        <v>341</v>
      </c>
      <c r="D37" s="116" t="s">
        <v>368</v>
      </c>
      <c r="E37" s="116" t="s">
        <v>176</v>
      </c>
      <c r="F37" s="117" t="s">
        <v>499</v>
      </c>
      <c r="G37" s="97" t="s">
        <v>111</v>
      </c>
      <c r="H37" s="82"/>
      <c r="I37" s="82"/>
      <c r="J37" s="82"/>
    </row>
    <row r="38" spans="1:10" ht="15.75" x14ac:dyDescent="0.25">
      <c r="A38" s="90">
        <f t="shared" si="0"/>
        <v>34</v>
      </c>
      <c r="B38" s="116" t="s">
        <v>413</v>
      </c>
      <c r="C38" s="116" t="s">
        <v>414</v>
      </c>
      <c r="D38" s="116" t="s">
        <v>278</v>
      </c>
      <c r="E38" s="116" t="s">
        <v>425</v>
      </c>
      <c r="F38" s="117" t="s">
        <v>497</v>
      </c>
      <c r="G38" s="97" t="s">
        <v>109</v>
      </c>
      <c r="H38" s="82"/>
      <c r="I38" s="82"/>
      <c r="J38" s="82"/>
    </row>
    <row r="39" spans="1:10" ht="15.75" x14ac:dyDescent="0.25">
      <c r="A39" s="90">
        <f t="shared" si="0"/>
        <v>35</v>
      </c>
      <c r="B39" s="116" t="s">
        <v>413</v>
      </c>
      <c r="C39" s="116" t="s">
        <v>414</v>
      </c>
      <c r="D39" s="116" t="s">
        <v>415</v>
      </c>
      <c r="E39" s="116" t="s">
        <v>425</v>
      </c>
      <c r="F39" s="117" t="s">
        <v>496</v>
      </c>
      <c r="G39" s="97" t="s">
        <v>109</v>
      </c>
      <c r="H39" s="82"/>
      <c r="I39" s="82"/>
      <c r="J39" s="82"/>
    </row>
    <row r="40" spans="1:10" ht="15.75" x14ac:dyDescent="0.25">
      <c r="A40" s="90">
        <f t="shared" si="0"/>
        <v>36</v>
      </c>
      <c r="B40" s="116" t="s">
        <v>413</v>
      </c>
      <c r="C40" s="116" t="s">
        <v>414</v>
      </c>
      <c r="D40" s="116" t="s">
        <v>416</v>
      </c>
      <c r="E40" s="116" t="s">
        <v>426</v>
      </c>
      <c r="F40" s="117" t="s">
        <v>492</v>
      </c>
      <c r="G40" s="97" t="s">
        <v>111</v>
      </c>
      <c r="H40" s="82"/>
      <c r="I40" s="82"/>
      <c r="J40" s="82"/>
    </row>
    <row r="41" spans="1:10" ht="15.75" x14ac:dyDescent="0.25">
      <c r="A41" s="108">
        <f t="shared" si="0"/>
        <v>37</v>
      </c>
      <c r="B41" s="116" t="s">
        <v>365</v>
      </c>
      <c r="C41" s="116" t="s">
        <v>449</v>
      </c>
      <c r="D41" s="116" t="s">
        <v>367</v>
      </c>
      <c r="E41" s="116" t="s">
        <v>283</v>
      </c>
      <c r="F41" s="117" t="s">
        <v>498</v>
      </c>
      <c r="G41" s="97" t="s">
        <v>109</v>
      </c>
      <c r="H41" s="82"/>
      <c r="I41" s="82"/>
      <c r="J41" s="82"/>
    </row>
    <row r="42" spans="1:10" ht="15.75" x14ac:dyDescent="0.25">
      <c r="A42" s="108">
        <f t="shared" si="0"/>
        <v>38</v>
      </c>
      <c r="B42" s="116" t="s">
        <v>385</v>
      </c>
      <c r="C42" s="116" t="s">
        <v>386</v>
      </c>
      <c r="D42" s="116" t="s">
        <v>387</v>
      </c>
      <c r="E42" s="116" t="s">
        <v>210</v>
      </c>
      <c r="F42" s="117" t="s">
        <v>492</v>
      </c>
      <c r="G42" s="97" t="s">
        <v>111</v>
      </c>
      <c r="H42" s="82"/>
      <c r="I42" s="82"/>
      <c r="J42" s="82"/>
    </row>
    <row r="43" spans="1:10" ht="15.75" x14ac:dyDescent="0.25">
      <c r="A43" s="108">
        <f t="shared" si="0"/>
        <v>39</v>
      </c>
      <c r="B43" s="116" t="s">
        <v>287</v>
      </c>
      <c r="C43" s="116" t="s">
        <v>288</v>
      </c>
      <c r="D43" s="116" t="s">
        <v>443</v>
      </c>
      <c r="E43" s="116" t="s">
        <v>283</v>
      </c>
      <c r="F43" s="117" t="s">
        <v>192</v>
      </c>
      <c r="G43" s="97" t="s">
        <v>109</v>
      </c>
      <c r="H43" s="82"/>
      <c r="I43" s="82"/>
      <c r="J43" s="82"/>
    </row>
    <row r="44" spans="1:10" ht="15.75" x14ac:dyDescent="0.25">
      <c r="A44" s="108">
        <f t="shared" si="0"/>
        <v>40</v>
      </c>
      <c r="B44" s="116" t="s">
        <v>287</v>
      </c>
      <c r="C44" s="116" t="s">
        <v>288</v>
      </c>
      <c r="D44" s="116" t="s">
        <v>443</v>
      </c>
      <c r="E44" s="116" t="s">
        <v>283</v>
      </c>
      <c r="F44" s="117" t="s">
        <v>192</v>
      </c>
      <c r="G44" s="97" t="s">
        <v>109</v>
      </c>
      <c r="H44" s="82"/>
      <c r="I44" s="82"/>
      <c r="J44" s="82"/>
    </row>
    <row r="45" spans="1:10" ht="15.75" x14ac:dyDescent="0.25">
      <c r="A45" s="108">
        <f t="shared" si="0"/>
        <v>41</v>
      </c>
      <c r="B45" s="116" t="s">
        <v>287</v>
      </c>
      <c r="C45" s="116" t="s">
        <v>288</v>
      </c>
      <c r="D45" s="116" t="s">
        <v>443</v>
      </c>
      <c r="E45" s="116" t="s">
        <v>283</v>
      </c>
      <c r="F45" s="117" t="s">
        <v>192</v>
      </c>
      <c r="G45" s="97" t="s">
        <v>109</v>
      </c>
      <c r="H45" s="82"/>
      <c r="I45" s="82"/>
      <c r="J45" s="82"/>
    </row>
    <row r="46" spans="1:10" ht="15.75" x14ac:dyDescent="0.25">
      <c r="A46" s="108">
        <f t="shared" si="0"/>
        <v>42</v>
      </c>
      <c r="B46" s="116" t="s">
        <v>287</v>
      </c>
      <c r="C46" s="116" t="s">
        <v>288</v>
      </c>
      <c r="D46" s="116" t="s">
        <v>443</v>
      </c>
      <c r="E46" s="116" t="s">
        <v>283</v>
      </c>
      <c r="F46" s="117" t="s">
        <v>192</v>
      </c>
      <c r="G46" s="97" t="s">
        <v>109</v>
      </c>
      <c r="H46" s="82"/>
      <c r="I46" s="82"/>
      <c r="J46" s="82"/>
    </row>
    <row r="47" spans="1:10" ht="15.75" x14ac:dyDescent="0.25">
      <c r="A47" s="81"/>
      <c r="B47" s="78"/>
      <c r="C47" s="78"/>
      <c r="D47" s="78"/>
      <c r="E47" s="78"/>
      <c r="F47" s="78"/>
      <c r="G47" s="78"/>
      <c r="H47" s="82"/>
      <c r="I47" s="82"/>
      <c r="J47" s="82"/>
    </row>
    <row r="48" spans="1:10" ht="15.75" x14ac:dyDescent="0.25">
      <c r="A48" s="81"/>
      <c r="B48" s="78"/>
      <c r="C48" s="78"/>
      <c r="D48" s="78"/>
      <c r="E48" s="78"/>
      <c r="F48" s="78"/>
      <c r="G48" s="78"/>
      <c r="H48" s="82"/>
      <c r="I48" s="82"/>
      <c r="J48" s="82"/>
    </row>
    <row r="49" spans="1:10" ht="15.75" x14ac:dyDescent="0.25">
      <c r="A49" s="81"/>
      <c r="B49" s="78"/>
      <c r="C49" s="78"/>
      <c r="D49" s="78"/>
      <c r="E49" s="78"/>
      <c r="F49" s="78"/>
      <c r="G49" s="78"/>
      <c r="H49" s="82"/>
      <c r="I49" s="82"/>
      <c r="J49" s="82"/>
    </row>
    <row r="50" spans="1:10" ht="15.75" x14ac:dyDescent="0.25">
      <c r="A50" s="81"/>
      <c r="B50" s="78"/>
      <c r="C50" s="78"/>
      <c r="D50" s="78"/>
      <c r="E50" s="78"/>
      <c r="F50" s="78"/>
      <c r="G50" s="78"/>
      <c r="H50" s="82"/>
      <c r="I50" s="82"/>
      <c r="J50" s="82"/>
    </row>
    <row r="51" spans="1:10" ht="15.75" x14ac:dyDescent="0.25">
      <c r="A51" s="81"/>
      <c r="B51" s="78"/>
      <c r="C51" s="78"/>
      <c r="D51" s="78"/>
      <c r="E51" s="78"/>
      <c r="F51" s="78"/>
      <c r="G51" s="78"/>
      <c r="H51" s="82"/>
      <c r="I51" s="82"/>
      <c r="J51" s="82"/>
    </row>
    <row r="52" spans="1:10" ht="15.75" x14ac:dyDescent="0.25">
      <c r="A52" s="81"/>
      <c r="B52" s="78"/>
      <c r="C52" s="78"/>
      <c r="D52" s="78"/>
      <c r="E52" s="78"/>
      <c r="F52" s="78"/>
      <c r="G52" s="78"/>
      <c r="H52" s="82"/>
      <c r="I52" s="82"/>
      <c r="J52" s="82"/>
    </row>
    <row r="53" spans="1:10" ht="15.75" x14ac:dyDescent="0.25">
      <c r="A53" s="81"/>
      <c r="B53" s="78"/>
      <c r="C53" s="78"/>
      <c r="D53" s="78"/>
      <c r="E53" s="78"/>
      <c r="F53" s="78"/>
      <c r="G53" s="78"/>
      <c r="H53" s="82"/>
      <c r="I53" s="82"/>
      <c r="J53" s="82"/>
    </row>
    <row r="54" spans="1:10" ht="15.75" x14ac:dyDescent="0.25">
      <c r="A54" s="81"/>
      <c r="B54" s="78"/>
      <c r="C54" s="78"/>
      <c r="D54" s="78"/>
      <c r="E54" s="78"/>
      <c r="F54" s="78"/>
      <c r="G54" s="78"/>
      <c r="H54" s="82"/>
      <c r="I54" s="82"/>
      <c r="J54" s="82"/>
    </row>
    <row r="55" spans="1:10" ht="15.75" x14ac:dyDescent="0.25">
      <c r="A55" s="81"/>
      <c r="B55" s="78"/>
      <c r="C55" s="78"/>
      <c r="D55" s="78"/>
      <c r="E55" s="78"/>
      <c r="F55" s="78"/>
      <c r="G55" s="78"/>
      <c r="H55" s="82"/>
      <c r="I55" s="82"/>
      <c r="J55" s="82"/>
    </row>
    <row r="56" spans="1:10" ht="15.75" x14ac:dyDescent="0.25">
      <c r="A56" s="81"/>
      <c r="B56" s="78"/>
      <c r="C56" s="78"/>
      <c r="D56" s="78"/>
      <c r="E56" s="78"/>
      <c r="F56" s="78"/>
      <c r="G56" s="78"/>
      <c r="H56" s="82"/>
      <c r="I56" s="82"/>
      <c r="J56" s="82"/>
    </row>
    <row r="57" spans="1:10" ht="15.75" x14ac:dyDescent="0.25">
      <c r="A57" s="81"/>
      <c r="B57" s="78"/>
      <c r="C57" s="78"/>
      <c r="D57" s="78"/>
      <c r="E57" s="78"/>
      <c r="F57" s="78"/>
      <c r="G57" s="78"/>
      <c r="H57" s="82"/>
      <c r="I57" s="82"/>
      <c r="J57" s="82"/>
    </row>
    <row r="58" spans="1:10" ht="15.75" x14ac:dyDescent="0.25">
      <c r="A58" s="81"/>
      <c r="B58" s="78"/>
      <c r="C58" s="78"/>
      <c r="D58" s="78"/>
      <c r="E58" s="78"/>
      <c r="F58" s="78"/>
      <c r="G58" s="78"/>
    </row>
    <row r="59" spans="1:10" ht="15.75" x14ac:dyDescent="0.25">
      <c r="A59" s="81"/>
      <c r="B59" s="78"/>
      <c r="C59" s="78"/>
      <c r="D59" s="78"/>
      <c r="E59" s="78"/>
      <c r="F59" s="78"/>
      <c r="G59" s="78"/>
    </row>
  </sheetData>
  <mergeCells count="3">
    <mergeCell ref="A3:G3"/>
    <mergeCell ref="A2:G2"/>
    <mergeCell ref="D4:G4"/>
  </mergeCells>
  <phoneticPr fontId="30" type="noConversion"/>
  <dataValidations count="10">
    <dataValidation type="list" allowBlank="1" showInputMessage="1" showErrorMessage="1" sqref="E57 E59" xr:uid="{00000000-0002-0000-0900-000000000000}">
      <formula1>INDIRECT($E$64)</formula1>
    </dataValidation>
    <dataValidation type="list" allowBlank="1" showInputMessage="1" showErrorMessage="1" sqref="E50:E56" xr:uid="{00000000-0002-0000-0900-000001000000}">
      <formula1>INDIRECT($E$38)</formula1>
    </dataValidation>
    <dataValidation type="list" allowBlank="1" showInputMessage="1" showErrorMessage="1" sqref="G41:G59 G37:G39" xr:uid="{00000000-0002-0000-0900-000002000000}">
      <formula1>пол</formula1>
    </dataValidation>
    <dataValidation type="list" allowBlank="1" showInputMessage="1" showErrorMessage="1" sqref="C41:C59" xr:uid="{00000000-0002-0000-0900-000003000000}">
      <formula1>Список_улиц</formula1>
    </dataValidation>
    <dataValidation type="list" allowBlank="1" showInputMessage="1" showErrorMessage="1" sqref="E42:E43 E58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41" xr:uid="{00000000-0002-0000-0900-000008000000}">
      <formula1>INDIRECT($E$27)</formula1>
    </dataValidation>
    <dataValidation type="list" allowBlank="1" showInputMessage="1" showErrorMessage="1" sqref="E37:E39" xr:uid="{73386DF8-A7C4-44B9-A0AA-B6AD005E5E7E}">
      <formula1>w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Сергей</cp:lastModifiedBy>
  <cp:revision>4</cp:revision>
  <cp:lastPrinted>2021-04-24T16:30:48Z</cp:lastPrinted>
  <dcterms:created xsi:type="dcterms:W3CDTF">2015-06-05T18:19:34Z</dcterms:created>
  <dcterms:modified xsi:type="dcterms:W3CDTF">2021-04-24T16:43:58Z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