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885" tabRatio="794" firstSheet="12" activeTab="20"/>
  </bookViews>
  <sheets>
    <sheet name="январь 2018" sheetId="28" r:id="rId1"/>
    <sheet name="февраль 2018" sheetId="29" r:id="rId2"/>
    <sheet name="март 2018" sheetId="30" r:id="rId3"/>
    <sheet name="апрель 2018" sheetId="31" r:id="rId4"/>
    <sheet name="май 2018" sheetId="32" r:id="rId5"/>
    <sheet name="июнь 2018" sheetId="33" r:id="rId6"/>
    <sheet name="июль 2018" sheetId="35" r:id="rId7"/>
    <sheet name="август 2018" sheetId="36" r:id="rId8"/>
    <sheet name="сентябрь 2018" sheetId="38" r:id="rId9"/>
    <sheet name="октябрь 2018" sheetId="40" r:id="rId10"/>
    <sheet name="ноябрь 2018" sheetId="41" r:id="rId11"/>
    <sheet name="декабрь 2018" sheetId="42" r:id="rId12"/>
    <sheet name="январь 2019" sheetId="43" r:id="rId13"/>
    <sheet name="февраль 2019" sheetId="44" r:id="rId14"/>
    <sheet name="март 2019" sheetId="45" r:id="rId15"/>
    <sheet name="апрель 2019" sheetId="46" r:id="rId16"/>
    <sheet name="май 2019" sheetId="47" r:id="rId17"/>
    <sheet name="июнь 2019" sheetId="48" r:id="rId18"/>
    <sheet name="июль 2019" sheetId="49" r:id="rId19"/>
    <sheet name="август 2019" sheetId="50" r:id="rId20"/>
    <sheet name="сентябрь 2019" sheetId="51" r:id="rId21"/>
  </sheets>
  <calcPr calcId="162913" refMode="R1C1"/>
</workbook>
</file>

<file path=xl/calcChain.xml><?xml version="1.0" encoding="utf-8"?>
<calcChain xmlns="http://schemas.openxmlformats.org/spreadsheetml/2006/main">
  <c r="U34" i="51" l="1"/>
  <c r="Q34" i="51"/>
  <c r="P34" i="51"/>
  <c r="O34" i="51"/>
  <c r="N34" i="51"/>
  <c r="M34" i="51"/>
  <c r="L34" i="51"/>
  <c r="D33" i="51"/>
  <c r="C33" i="51"/>
  <c r="B33" i="51"/>
  <c r="A33" i="51"/>
  <c r="H31" i="51"/>
  <c r="E31" i="51"/>
  <c r="H30" i="51"/>
  <c r="E30" i="51"/>
  <c r="H29" i="51"/>
  <c r="E29" i="51"/>
  <c r="H28" i="51"/>
  <c r="E28" i="51"/>
  <c r="AL27" i="51"/>
  <c r="H27" i="51"/>
  <c r="E27" i="51"/>
  <c r="AL26" i="51"/>
  <c r="H26" i="51"/>
  <c r="E26" i="51"/>
  <c r="H25" i="51"/>
  <c r="E25" i="51"/>
  <c r="H24" i="51"/>
  <c r="E24" i="51"/>
  <c r="AL23" i="51"/>
  <c r="H23" i="51"/>
  <c r="E23" i="51"/>
  <c r="AL22" i="51"/>
  <c r="H22" i="51"/>
  <c r="E22" i="51"/>
  <c r="H21" i="51"/>
  <c r="E21" i="51"/>
  <c r="AL20" i="51"/>
  <c r="H20" i="51"/>
  <c r="E20" i="51"/>
  <c r="AL19" i="51"/>
  <c r="H19" i="51"/>
  <c r="E19" i="51"/>
  <c r="AL18" i="51"/>
  <c r="H18" i="51"/>
  <c r="E18" i="51"/>
  <c r="AL17" i="51"/>
  <c r="H17" i="51"/>
  <c r="E17" i="51"/>
  <c r="AL16" i="51"/>
  <c r="H16" i="51"/>
  <c r="E16" i="51"/>
  <c r="H15" i="51"/>
  <c r="E15" i="51"/>
  <c r="AL14" i="51"/>
  <c r="H14" i="51"/>
  <c r="E14" i="51"/>
  <c r="AL13" i="51"/>
  <c r="H13" i="51"/>
  <c r="E13" i="51"/>
  <c r="AL12" i="51"/>
  <c r="H12" i="51"/>
  <c r="E12" i="51"/>
  <c r="AL11" i="51"/>
  <c r="H11" i="51"/>
  <c r="E11" i="51"/>
  <c r="H10" i="51"/>
  <c r="E10" i="51"/>
  <c r="H9" i="51"/>
  <c r="E9" i="51"/>
  <c r="H8" i="51"/>
  <c r="E8" i="51"/>
  <c r="H7" i="51"/>
  <c r="E7" i="51"/>
  <c r="H6" i="51"/>
  <c r="E6" i="51"/>
  <c r="H5" i="51"/>
  <c r="E5" i="51"/>
  <c r="H4" i="51"/>
  <c r="E4" i="51"/>
  <c r="H3" i="51"/>
  <c r="E3" i="51"/>
  <c r="H2" i="51"/>
  <c r="E2" i="51"/>
  <c r="H1" i="51"/>
  <c r="E1" i="51"/>
  <c r="U34" i="50"/>
  <c r="Q34" i="50"/>
  <c r="P34" i="50"/>
  <c r="O34" i="50"/>
  <c r="N34" i="50"/>
  <c r="M34" i="50"/>
  <c r="L34" i="50"/>
  <c r="D33" i="50"/>
  <c r="C33" i="50"/>
  <c r="B33" i="50"/>
  <c r="A33" i="50"/>
  <c r="H31" i="50"/>
  <c r="E31" i="50"/>
  <c r="H30" i="50"/>
  <c r="E30" i="50"/>
  <c r="H29" i="50"/>
  <c r="E29" i="50"/>
  <c r="H28" i="50"/>
  <c r="E28" i="50"/>
  <c r="AL27" i="50"/>
  <c r="H27" i="50"/>
  <c r="E27" i="50"/>
  <c r="AL26" i="50"/>
  <c r="H26" i="50"/>
  <c r="E26" i="50"/>
  <c r="H25" i="50"/>
  <c r="E25" i="50"/>
  <c r="H24" i="50"/>
  <c r="E24" i="50"/>
  <c r="AL23" i="50"/>
  <c r="H23" i="50"/>
  <c r="E23" i="50"/>
  <c r="AL22" i="50"/>
  <c r="H22" i="50"/>
  <c r="E22" i="50"/>
  <c r="H21" i="50"/>
  <c r="E21" i="50"/>
  <c r="AL20" i="50"/>
  <c r="H20" i="50"/>
  <c r="E20" i="50"/>
  <c r="AL19" i="50"/>
  <c r="H19" i="50"/>
  <c r="E19" i="50"/>
  <c r="AL18" i="50"/>
  <c r="H18" i="50"/>
  <c r="E18" i="50"/>
  <c r="AL17" i="50"/>
  <c r="H17" i="50"/>
  <c r="E17" i="50"/>
  <c r="AL16" i="50"/>
  <c r="H16" i="50"/>
  <c r="E16" i="50"/>
  <c r="H15" i="50"/>
  <c r="E15" i="50"/>
  <c r="AL14" i="50"/>
  <c r="H14" i="50"/>
  <c r="E14" i="50"/>
  <c r="AL13" i="50"/>
  <c r="H13" i="50"/>
  <c r="E13" i="50"/>
  <c r="AL12" i="50"/>
  <c r="H12" i="50"/>
  <c r="E12" i="50"/>
  <c r="AL11" i="50"/>
  <c r="H11" i="50"/>
  <c r="E11" i="50"/>
  <c r="H10" i="50"/>
  <c r="E10" i="50"/>
  <c r="H9" i="50"/>
  <c r="E9" i="50"/>
  <c r="H8" i="50"/>
  <c r="E8" i="50"/>
  <c r="H7" i="50"/>
  <c r="E7" i="50"/>
  <c r="H6" i="50"/>
  <c r="E6" i="50"/>
  <c r="H5" i="50"/>
  <c r="E5" i="50"/>
  <c r="H4" i="50"/>
  <c r="E4" i="50"/>
  <c r="H3" i="50"/>
  <c r="E3" i="50"/>
  <c r="H2" i="50"/>
  <c r="E2" i="50"/>
  <c r="H1" i="50"/>
  <c r="E1" i="50"/>
  <c r="U34" i="49"/>
  <c r="Q34" i="49"/>
  <c r="P34" i="49"/>
  <c r="O34" i="49"/>
  <c r="N34" i="49"/>
  <c r="M34" i="49"/>
  <c r="L34" i="49"/>
  <c r="D33" i="49"/>
  <c r="C33" i="49"/>
  <c r="B33" i="49"/>
  <c r="A33" i="49"/>
  <c r="H31" i="49"/>
  <c r="E31" i="49"/>
  <c r="H30" i="49"/>
  <c r="E30" i="49"/>
  <c r="H29" i="49"/>
  <c r="E29" i="49"/>
  <c r="H28" i="49"/>
  <c r="E28" i="49"/>
  <c r="AL27" i="49"/>
  <c r="H27" i="49"/>
  <c r="E27" i="49"/>
  <c r="AL26" i="49"/>
  <c r="H26" i="49"/>
  <c r="E26" i="49"/>
  <c r="H25" i="49"/>
  <c r="E25" i="49"/>
  <c r="H24" i="49"/>
  <c r="E24" i="49"/>
  <c r="AL23" i="49"/>
  <c r="H23" i="49"/>
  <c r="E23" i="49"/>
  <c r="AL22" i="49"/>
  <c r="H22" i="49"/>
  <c r="E22" i="49"/>
  <c r="H21" i="49"/>
  <c r="E21" i="49"/>
  <c r="AL20" i="49"/>
  <c r="H20" i="49"/>
  <c r="E20" i="49"/>
  <c r="AL19" i="49"/>
  <c r="H19" i="49"/>
  <c r="E19" i="49"/>
  <c r="AL18" i="49"/>
  <c r="H18" i="49"/>
  <c r="E18" i="49"/>
  <c r="AL17" i="49"/>
  <c r="H17" i="49"/>
  <c r="E17" i="49"/>
  <c r="AL16" i="49"/>
  <c r="H16" i="49"/>
  <c r="E16" i="49"/>
  <c r="H15" i="49"/>
  <c r="E15" i="49"/>
  <c r="AL14" i="49"/>
  <c r="H14" i="49"/>
  <c r="E14" i="49"/>
  <c r="AL13" i="49"/>
  <c r="H13" i="49"/>
  <c r="E13" i="49"/>
  <c r="AL12" i="49"/>
  <c r="H12" i="49"/>
  <c r="E12" i="49"/>
  <c r="AL11" i="49"/>
  <c r="H11" i="49"/>
  <c r="E11" i="49"/>
  <c r="H10" i="49"/>
  <c r="E10" i="49"/>
  <c r="H9" i="49"/>
  <c r="E9" i="49"/>
  <c r="H8" i="49"/>
  <c r="E8" i="49"/>
  <c r="H7" i="49"/>
  <c r="E7" i="49"/>
  <c r="H6" i="49"/>
  <c r="E6" i="49"/>
  <c r="H5" i="49"/>
  <c r="E5" i="49"/>
  <c r="H4" i="49"/>
  <c r="E4" i="49"/>
  <c r="H3" i="49"/>
  <c r="E3" i="49"/>
  <c r="H2" i="49"/>
  <c r="E2" i="49"/>
  <c r="H1" i="49"/>
  <c r="E1" i="49"/>
  <c r="AL20" i="48"/>
  <c r="AL11" i="48"/>
  <c r="AL19" i="48"/>
  <c r="AL14" i="48"/>
  <c r="H2" i="48"/>
  <c r="H3" i="48"/>
  <c r="H4" i="48"/>
  <c r="H5" i="48"/>
  <c r="H6" i="48"/>
  <c r="H7" i="48"/>
  <c r="H8" i="48"/>
  <c r="H9" i="48"/>
  <c r="H10" i="48"/>
  <c r="H11" i="48"/>
  <c r="H12" i="48"/>
  <c r="H13" i="48"/>
  <c r="H14" i="48"/>
  <c r="H15" i="48"/>
  <c r="H16" i="48"/>
  <c r="H17" i="48"/>
  <c r="H18" i="48"/>
  <c r="H19" i="48"/>
  <c r="H20" i="48"/>
  <c r="H21" i="48"/>
  <c r="H22" i="48"/>
  <c r="H23" i="48"/>
  <c r="H24" i="48"/>
  <c r="H25" i="48"/>
  <c r="H26" i="48"/>
  <c r="H27" i="48"/>
  <c r="H28" i="48"/>
  <c r="H29" i="48"/>
  <c r="H30" i="48"/>
  <c r="H31" i="48"/>
  <c r="H1" i="48"/>
  <c r="U34" i="48"/>
  <c r="Q34" i="48"/>
  <c r="P34" i="48"/>
  <c r="O34" i="48"/>
  <c r="N34" i="48"/>
  <c r="M34" i="48"/>
  <c r="L34" i="48"/>
  <c r="D33" i="48"/>
  <c r="C33" i="48"/>
  <c r="B33" i="48"/>
  <c r="A33" i="48"/>
  <c r="E31" i="48"/>
  <c r="E30" i="48"/>
  <c r="E29" i="48"/>
  <c r="E28" i="48"/>
  <c r="AL27" i="48"/>
  <c r="E27" i="48"/>
  <c r="AL26" i="48"/>
  <c r="E26" i="48"/>
  <c r="E25" i="48"/>
  <c r="E24" i="48"/>
  <c r="AL23" i="48"/>
  <c r="E23" i="48"/>
  <c r="AL22" i="48"/>
  <c r="E22" i="48"/>
  <c r="E21" i="48"/>
  <c r="E20" i="48"/>
  <c r="E19" i="48"/>
  <c r="AL18" i="48"/>
  <c r="E18" i="48"/>
  <c r="AL17" i="48"/>
  <c r="E17" i="48"/>
  <c r="AL16" i="48"/>
  <c r="E16" i="48"/>
  <c r="E15" i="48"/>
  <c r="E14" i="48"/>
  <c r="AL13" i="48"/>
  <c r="E13" i="48"/>
  <c r="AL12" i="48"/>
  <c r="E12" i="48"/>
  <c r="E11" i="48"/>
  <c r="E10" i="48"/>
  <c r="E9" i="48"/>
  <c r="E8" i="48"/>
  <c r="E7" i="48"/>
  <c r="E6" i="48"/>
  <c r="E5" i="48"/>
  <c r="E4" i="48"/>
  <c r="E3" i="48"/>
  <c r="E2" i="48"/>
  <c r="E1" i="48"/>
  <c r="H2" i="47"/>
  <c r="U34" i="47"/>
  <c r="Q34" i="47"/>
  <c r="P34" i="47"/>
  <c r="O34" i="47"/>
  <c r="N34" i="47"/>
  <c r="M34" i="47"/>
  <c r="L34" i="47"/>
  <c r="D33" i="47"/>
  <c r="C33" i="47"/>
  <c r="B33" i="47"/>
  <c r="A33" i="47"/>
  <c r="H31" i="47"/>
  <c r="E31" i="47"/>
  <c r="H30" i="47"/>
  <c r="E30" i="47"/>
  <c r="H29" i="47"/>
  <c r="E29" i="47"/>
  <c r="H28" i="47"/>
  <c r="E28" i="47"/>
  <c r="AL27" i="47"/>
  <c r="H27" i="47"/>
  <c r="E27" i="47"/>
  <c r="AL26" i="47"/>
  <c r="H26" i="47"/>
  <c r="E26" i="47"/>
  <c r="H25" i="47"/>
  <c r="E25" i="47"/>
  <c r="H24" i="47"/>
  <c r="E24" i="47"/>
  <c r="AL23" i="47"/>
  <c r="H23" i="47"/>
  <c r="E23" i="47"/>
  <c r="AL22" i="47"/>
  <c r="H22" i="47"/>
  <c r="E22" i="47"/>
  <c r="H21" i="47"/>
  <c r="E21" i="47"/>
  <c r="H20" i="47"/>
  <c r="E20" i="47"/>
  <c r="H19" i="47"/>
  <c r="E19" i="47"/>
  <c r="AL18" i="47"/>
  <c r="H18" i="47"/>
  <c r="E18" i="47"/>
  <c r="AL17" i="47"/>
  <c r="H17" i="47"/>
  <c r="E17" i="47"/>
  <c r="AL16" i="47"/>
  <c r="H16" i="47"/>
  <c r="E16" i="47"/>
  <c r="H15" i="47"/>
  <c r="E15" i="47"/>
  <c r="H14" i="47"/>
  <c r="E14" i="47"/>
  <c r="AL13" i="47"/>
  <c r="H13" i="47"/>
  <c r="E13" i="47"/>
  <c r="AL12" i="47"/>
  <c r="H12" i="47"/>
  <c r="E12" i="47"/>
  <c r="H11" i="47"/>
  <c r="E11" i="47"/>
  <c r="H10" i="47"/>
  <c r="E10" i="47"/>
  <c r="H9" i="47"/>
  <c r="E9" i="47"/>
  <c r="H8" i="47"/>
  <c r="E8" i="47"/>
  <c r="H7" i="47"/>
  <c r="E7" i="47"/>
  <c r="H6" i="47"/>
  <c r="E6" i="47"/>
  <c r="H5" i="47"/>
  <c r="E5" i="47"/>
  <c r="H4" i="47"/>
  <c r="E4" i="47"/>
  <c r="H3" i="47"/>
  <c r="E3" i="47"/>
  <c r="E2" i="47"/>
  <c r="H1" i="47"/>
  <c r="E1" i="47"/>
  <c r="U34" i="46"/>
  <c r="Q34" i="46"/>
  <c r="P34" i="46"/>
  <c r="O34" i="46"/>
  <c r="N34" i="46"/>
  <c r="M34" i="46"/>
  <c r="L34" i="46"/>
  <c r="D33" i="46"/>
  <c r="C33" i="46"/>
  <c r="B33" i="46"/>
  <c r="A33" i="46"/>
  <c r="H31" i="46"/>
  <c r="E31" i="46"/>
  <c r="H30" i="46"/>
  <c r="E30" i="46"/>
  <c r="H29" i="46"/>
  <c r="E29" i="46"/>
  <c r="H28" i="46"/>
  <c r="E28" i="46"/>
  <c r="AL27" i="46"/>
  <c r="H27" i="46"/>
  <c r="E27" i="46"/>
  <c r="AL26" i="46"/>
  <c r="H26" i="46"/>
  <c r="E26" i="46"/>
  <c r="H25" i="46"/>
  <c r="E25" i="46"/>
  <c r="H24" i="46"/>
  <c r="E24" i="46"/>
  <c r="AL23" i="46"/>
  <c r="H23" i="46"/>
  <c r="E23" i="46"/>
  <c r="AL22" i="46"/>
  <c r="H22" i="46"/>
  <c r="E22" i="46"/>
  <c r="H21" i="46"/>
  <c r="E21" i="46"/>
  <c r="H20" i="46"/>
  <c r="E20" i="46"/>
  <c r="H19" i="46"/>
  <c r="E19" i="46"/>
  <c r="AL18" i="46"/>
  <c r="H18" i="46"/>
  <c r="E18" i="46"/>
  <c r="AL17" i="46"/>
  <c r="H17" i="46"/>
  <c r="E17" i="46"/>
  <c r="AL16" i="46"/>
  <c r="H16" i="46"/>
  <c r="E16" i="46"/>
  <c r="H15" i="46"/>
  <c r="E15" i="46"/>
  <c r="H14" i="46"/>
  <c r="E14" i="46"/>
  <c r="AL13" i="46"/>
  <c r="H13" i="46"/>
  <c r="E13" i="46"/>
  <c r="AL12" i="46"/>
  <c r="H12" i="46"/>
  <c r="E12" i="46"/>
  <c r="H11" i="46"/>
  <c r="E11" i="46"/>
  <c r="H10" i="46"/>
  <c r="E10" i="46"/>
  <c r="H9" i="46"/>
  <c r="E9" i="46"/>
  <c r="H8" i="46"/>
  <c r="E8" i="46"/>
  <c r="H7" i="46"/>
  <c r="E7" i="46"/>
  <c r="H6" i="46"/>
  <c r="E6" i="46"/>
  <c r="H5" i="46"/>
  <c r="E5" i="46"/>
  <c r="H4" i="46"/>
  <c r="E4" i="46"/>
  <c r="H3" i="46"/>
  <c r="E3" i="46"/>
  <c r="E2" i="46"/>
  <c r="H1" i="46"/>
  <c r="E1" i="46"/>
  <c r="H33" i="51" l="1"/>
  <c r="A34" i="51"/>
  <c r="E33" i="51"/>
  <c r="H33" i="50"/>
  <c r="E33" i="50"/>
  <c r="A34" i="50"/>
  <c r="E33" i="49"/>
  <c r="H33" i="49"/>
  <c r="A34" i="49"/>
  <c r="H33" i="48"/>
  <c r="A34" i="48"/>
  <c r="E33" i="48"/>
  <c r="H33" i="47"/>
  <c r="E33" i="47"/>
  <c r="A34" i="47"/>
  <c r="E33" i="46"/>
  <c r="H33" i="46"/>
  <c r="A34" i="46"/>
  <c r="AL17" i="45"/>
  <c r="AL27" i="45"/>
  <c r="AL26" i="45"/>
  <c r="AL23" i="45"/>
  <c r="AL22" i="45"/>
  <c r="AL18" i="45"/>
  <c r="AL16" i="45"/>
  <c r="AL13" i="45"/>
  <c r="AL12" i="45"/>
  <c r="U34" i="45"/>
  <c r="Q34" i="45"/>
  <c r="P34" i="45"/>
  <c r="O34" i="45"/>
  <c r="N34" i="45"/>
  <c r="M34" i="45"/>
  <c r="L34" i="45"/>
  <c r="D33" i="45"/>
  <c r="C33" i="45"/>
  <c r="B33" i="45"/>
  <c r="A33" i="45"/>
  <c r="H31" i="45"/>
  <c r="E31" i="45"/>
  <c r="H30" i="45"/>
  <c r="E30" i="45"/>
  <c r="H29" i="45"/>
  <c r="E29" i="45"/>
  <c r="H28" i="45"/>
  <c r="E28" i="45"/>
  <c r="H27" i="45"/>
  <c r="E27" i="45"/>
  <c r="H26" i="45"/>
  <c r="E26" i="45"/>
  <c r="H25" i="45"/>
  <c r="E25" i="45"/>
  <c r="H24" i="45"/>
  <c r="E24" i="45"/>
  <c r="H23" i="45"/>
  <c r="E23" i="45"/>
  <c r="H22" i="45"/>
  <c r="E22" i="45"/>
  <c r="H21" i="45"/>
  <c r="E21" i="45"/>
  <c r="H20" i="45"/>
  <c r="E20" i="45"/>
  <c r="H19" i="45"/>
  <c r="E19" i="45"/>
  <c r="H18" i="45"/>
  <c r="E18" i="45"/>
  <c r="H17" i="45"/>
  <c r="E17" i="45"/>
  <c r="H16" i="45"/>
  <c r="E16" i="45"/>
  <c r="H15" i="45"/>
  <c r="E15" i="45"/>
  <c r="H14" i="45"/>
  <c r="E14" i="45"/>
  <c r="H13" i="45"/>
  <c r="E13" i="45"/>
  <c r="H12" i="45"/>
  <c r="E12" i="45"/>
  <c r="H11" i="45"/>
  <c r="E11" i="45"/>
  <c r="H10" i="45"/>
  <c r="E10" i="45"/>
  <c r="H9" i="45"/>
  <c r="E9" i="45"/>
  <c r="H8" i="45"/>
  <c r="E8" i="45"/>
  <c r="H7" i="45"/>
  <c r="E7" i="45"/>
  <c r="H6" i="45"/>
  <c r="E6" i="45"/>
  <c r="H5" i="45"/>
  <c r="E5" i="45"/>
  <c r="H4" i="45"/>
  <c r="E4" i="45"/>
  <c r="H3" i="45"/>
  <c r="E3" i="45"/>
  <c r="H2" i="45"/>
  <c r="E2" i="45"/>
  <c r="H1" i="45"/>
  <c r="E1" i="45"/>
  <c r="U34" i="44"/>
  <c r="Q34" i="44"/>
  <c r="P34" i="44"/>
  <c r="O34" i="44"/>
  <c r="N34" i="44"/>
  <c r="M34" i="44"/>
  <c r="L34" i="44"/>
  <c r="D33" i="44"/>
  <c r="C33" i="44"/>
  <c r="B33" i="44"/>
  <c r="A33" i="44"/>
  <c r="H31" i="44"/>
  <c r="E31" i="44"/>
  <c r="H30" i="44"/>
  <c r="E30" i="44"/>
  <c r="H29" i="44"/>
  <c r="E29" i="44"/>
  <c r="H28" i="44"/>
  <c r="E28" i="44"/>
  <c r="H27" i="44"/>
  <c r="E27" i="44"/>
  <c r="H26" i="44"/>
  <c r="E26" i="44"/>
  <c r="H25" i="44"/>
  <c r="E25" i="44"/>
  <c r="H24" i="44"/>
  <c r="E24" i="44"/>
  <c r="H23" i="44"/>
  <c r="E23" i="44"/>
  <c r="H22" i="44"/>
  <c r="E22" i="44"/>
  <c r="H21" i="44"/>
  <c r="E21" i="44"/>
  <c r="H20" i="44"/>
  <c r="E20" i="44"/>
  <c r="H19" i="44"/>
  <c r="E19" i="44"/>
  <c r="H18" i="44"/>
  <c r="E18" i="44"/>
  <c r="H17" i="44"/>
  <c r="E17" i="44"/>
  <c r="H16" i="44"/>
  <c r="E16" i="44"/>
  <c r="H15" i="44"/>
  <c r="E15" i="44"/>
  <c r="H14" i="44"/>
  <c r="E14" i="44"/>
  <c r="H13" i="44"/>
  <c r="E13" i="44"/>
  <c r="H12" i="44"/>
  <c r="E12" i="44"/>
  <c r="H11" i="44"/>
  <c r="E11" i="44"/>
  <c r="H10" i="44"/>
  <c r="E10" i="44"/>
  <c r="H9" i="44"/>
  <c r="E9" i="44"/>
  <c r="H8" i="44"/>
  <c r="E8" i="44"/>
  <c r="H7" i="44"/>
  <c r="E7" i="44"/>
  <c r="H6" i="44"/>
  <c r="E6" i="44"/>
  <c r="H5" i="44"/>
  <c r="E5" i="44"/>
  <c r="H4" i="44"/>
  <c r="E4" i="44"/>
  <c r="H3" i="44"/>
  <c r="E3" i="44"/>
  <c r="H2" i="44"/>
  <c r="E2" i="44"/>
  <c r="H1" i="44"/>
  <c r="E1" i="44"/>
  <c r="U34" i="43"/>
  <c r="Q34" i="43"/>
  <c r="P34" i="43"/>
  <c r="O34" i="43"/>
  <c r="N34" i="43"/>
  <c r="M34" i="43"/>
  <c r="L34" i="43"/>
  <c r="D33" i="43"/>
  <c r="C33" i="43"/>
  <c r="B33" i="43"/>
  <c r="A33" i="43"/>
  <c r="H31" i="43"/>
  <c r="E31" i="43"/>
  <c r="H30" i="43"/>
  <c r="E30" i="43"/>
  <c r="H29" i="43"/>
  <c r="E29" i="43"/>
  <c r="H28" i="43"/>
  <c r="E28" i="43"/>
  <c r="H27" i="43"/>
  <c r="E27" i="43"/>
  <c r="H26" i="43"/>
  <c r="E26" i="43"/>
  <c r="H25" i="43"/>
  <c r="E25" i="43"/>
  <c r="H24" i="43"/>
  <c r="E24" i="43"/>
  <c r="H23" i="43"/>
  <c r="E23" i="43"/>
  <c r="H22" i="43"/>
  <c r="E22" i="43"/>
  <c r="H21" i="43"/>
  <c r="E21" i="43"/>
  <c r="H20" i="43"/>
  <c r="E20" i="43"/>
  <c r="H19" i="43"/>
  <c r="E19" i="43"/>
  <c r="H18" i="43"/>
  <c r="E18" i="43"/>
  <c r="H17" i="43"/>
  <c r="E17" i="43"/>
  <c r="H16" i="43"/>
  <c r="E16" i="43"/>
  <c r="H15" i="43"/>
  <c r="E15" i="43"/>
  <c r="H14" i="43"/>
  <c r="E14" i="43"/>
  <c r="H13" i="43"/>
  <c r="E13" i="43"/>
  <c r="H12" i="43"/>
  <c r="E12" i="43"/>
  <c r="H11" i="43"/>
  <c r="E11" i="43"/>
  <c r="H10" i="43"/>
  <c r="E10" i="43"/>
  <c r="H9" i="43"/>
  <c r="E9" i="43"/>
  <c r="H8" i="43"/>
  <c r="E8" i="43"/>
  <c r="H7" i="43"/>
  <c r="E7" i="43"/>
  <c r="H6" i="43"/>
  <c r="E6" i="43"/>
  <c r="H5" i="43"/>
  <c r="E5" i="43"/>
  <c r="H4" i="43"/>
  <c r="E4" i="43"/>
  <c r="H3" i="43"/>
  <c r="E3" i="43"/>
  <c r="H2" i="43"/>
  <c r="E2" i="43"/>
  <c r="H1" i="43"/>
  <c r="E1" i="43"/>
  <c r="E33" i="45" l="1"/>
  <c r="H33" i="45"/>
  <c r="A34" i="45"/>
  <c r="H33" i="44"/>
  <c r="E33" i="44"/>
  <c r="A34" i="44"/>
  <c r="H33" i="43"/>
  <c r="E33" i="43"/>
  <c r="A34" i="43"/>
  <c r="U34" i="42"/>
  <c r="Q34" i="42"/>
  <c r="P34" i="42"/>
  <c r="O34" i="42"/>
  <c r="N34" i="42"/>
  <c r="M34" i="42"/>
  <c r="L34" i="42"/>
  <c r="D33" i="42"/>
  <c r="C33" i="42"/>
  <c r="B33" i="42"/>
  <c r="A33" i="42"/>
  <c r="H31" i="42"/>
  <c r="E31" i="42"/>
  <c r="H30" i="42"/>
  <c r="E30" i="42"/>
  <c r="H29" i="42"/>
  <c r="E29" i="42"/>
  <c r="H28" i="42"/>
  <c r="E28" i="42"/>
  <c r="H27" i="42"/>
  <c r="E27" i="42"/>
  <c r="H26" i="42"/>
  <c r="E26" i="42"/>
  <c r="H25" i="42"/>
  <c r="E25" i="42"/>
  <c r="H24" i="42"/>
  <c r="E24" i="42"/>
  <c r="H23" i="42"/>
  <c r="E23" i="42"/>
  <c r="H22" i="42"/>
  <c r="E22" i="42"/>
  <c r="H21" i="42"/>
  <c r="E21" i="42"/>
  <c r="H20" i="42"/>
  <c r="E20" i="42"/>
  <c r="H19" i="42"/>
  <c r="E19" i="42"/>
  <c r="H18" i="42"/>
  <c r="E18" i="42"/>
  <c r="H17" i="42"/>
  <c r="E17" i="42"/>
  <c r="H16" i="42"/>
  <c r="E16" i="42"/>
  <c r="H15" i="42"/>
  <c r="E15" i="42"/>
  <c r="H14" i="42"/>
  <c r="E14" i="42"/>
  <c r="H13" i="42"/>
  <c r="E13" i="42"/>
  <c r="H12" i="42"/>
  <c r="E12" i="42"/>
  <c r="H11" i="42"/>
  <c r="E11" i="42"/>
  <c r="H10" i="42"/>
  <c r="E10" i="42"/>
  <c r="H9" i="42"/>
  <c r="E9" i="42"/>
  <c r="H8" i="42"/>
  <c r="E8" i="42"/>
  <c r="H7" i="42"/>
  <c r="E7" i="42"/>
  <c r="H6" i="42"/>
  <c r="E6" i="42"/>
  <c r="H5" i="42"/>
  <c r="E5" i="42"/>
  <c r="H4" i="42"/>
  <c r="E4" i="42"/>
  <c r="H3" i="42"/>
  <c r="E3" i="42"/>
  <c r="H2" i="42"/>
  <c r="E2" i="42"/>
  <c r="H1" i="42"/>
  <c r="E1" i="42"/>
  <c r="U34" i="41"/>
  <c r="Q34" i="41"/>
  <c r="P34" i="41"/>
  <c r="O34" i="41"/>
  <c r="N34" i="41"/>
  <c r="M34" i="41"/>
  <c r="L34" i="41"/>
  <c r="D33" i="41"/>
  <c r="C33" i="41"/>
  <c r="B33" i="41"/>
  <c r="A33" i="41"/>
  <c r="H31" i="41"/>
  <c r="E31" i="41"/>
  <c r="H30" i="41"/>
  <c r="E30" i="41"/>
  <c r="H29" i="41"/>
  <c r="E29" i="41"/>
  <c r="H28" i="41"/>
  <c r="E28" i="41"/>
  <c r="H27" i="41"/>
  <c r="E27" i="41"/>
  <c r="H26" i="41"/>
  <c r="E26" i="41"/>
  <c r="H25" i="41"/>
  <c r="E25" i="41"/>
  <c r="H24" i="41"/>
  <c r="E24" i="41"/>
  <c r="H23" i="41"/>
  <c r="E23" i="41"/>
  <c r="H22" i="41"/>
  <c r="E22" i="41"/>
  <c r="H21" i="41"/>
  <c r="E21" i="41"/>
  <c r="H20" i="41"/>
  <c r="E20" i="41"/>
  <c r="H19" i="41"/>
  <c r="E19" i="41"/>
  <c r="H18" i="41"/>
  <c r="E18" i="41"/>
  <c r="H17" i="41"/>
  <c r="E17" i="41"/>
  <c r="H16" i="41"/>
  <c r="E16" i="41"/>
  <c r="H15" i="41"/>
  <c r="E15" i="41"/>
  <c r="H14" i="41"/>
  <c r="E14" i="41"/>
  <c r="H13" i="41"/>
  <c r="E13" i="41"/>
  <c r="H12" i="41"/>
  <c r="E12" i="41"/>
  <c r="H11" i="41"/>
  <c r="E11" i="41"/>
  <c r="H10" i="41"/>
  <c r="E10" i="41"/>
  <c r="H9" i="41"/>
  <c r="E9" i="41"/>
  <c r="H8" i="41"/>
  <c r="E8" i="41"/>
  <c r="H7" i="41"/>
  <c r="E7" i="41"/>
  <c r="H6" i="41"/>
  <c r="E6" i="41"/>
  <c r="H5" i="41"/>
  <c r="E5" i="41"/>
  <c r="H4" i="41"/>
  <c r="E4" i="41"/>
  <c r="H3" i="41"/>
  <c r="E3" i="41"/>
  <c r="H2" i="41"/>
  <c r="E2" i="41"/>
  <c r="H1" i="41"/>
  <c r="E1" i="41"/>
  <c r="U34" i="40"/>
  <c r="E1" i="40"/>
  <c r="Q34" i="40"/>
  <c r="P34" i="40"/>
  <c r="O34" i="40"/>
  <c r="N34" i="40"/>
  <c r="M34" i="40"/>
  <c r="L34" i="40"/>
  <c r="D33" i="40"/>
  <c r="C33" i="40"/>
  <c r="B33" i="40"/>
  <c r="A33" i="40"/>
  <c r="H31" i="40"/>
  <c r="E31" i="40"/>
  <c r="H30" i="40"/>
  <c r="E30" i="40"/>
  <c r="H29" i="40"/>
  <c r="E29" i="40"/>
  <c r="H28" i="40"/>
  <c r="E28" i="40"/>
  <c r="H27" i="40"/>
  <c r="E27" i="40"/>
  <c r="H26" i="40"/>
  <c r="E26" i="40"/>
  <c r="H25" i="40"/>
  <c r="E25" i="40"/>
  <c r="H24" i="40"/>
  <c r="E24" i="40"/>
  <c r="H23" i="40"/>
  <c r="E23" i="40"/>
  <c r="H22" i="40"/>
  <c r="E22" i="40"/>
  <c r="H21" i="40"/>
  <c r="E21" i="40"/>
  <c r="H20" i="40"/>
  <c r="E20" i="40"/>
  <c r="H19" i="40"/>
  <c r="E19" i="40"/>
  <c r="H18" i="40"/>
  <c r="E18" i="40"/>
  <c r="H17" i="40"/>
  <c r="E17" i="40"/>
  <c r="H16" i="40"/>
  <c r="E16" i="40"/>
  <c r="H15" i="40"/>
  <c r="E15" i="40"/>
  <c r="H14" i="40"/>
  <c r="E14" i="40"/>
  <c r="H13" i="40"/>
  <c r="E13" i="40"/>
  <c r="H12" i="40"/>
  <c r="E12" i="40"/>
  <c r="H11" i="40"/>
  <c r="E11" i="40"/>
  <c r="H10" i="40"/>
  <c r="E10" i="40"/>
  <c r="H9" i="40"/>
  <c r="E9" i="40"/>
  <c r="H8" i="40"/>
  <c r="E8" i="40"/>
  <c r="H7" i="40"/>
  <c r="E7" i="40"/>
  <c r="H6" i="40"/>
  <c r="E6" i="40"/>
  <c r="H5" i="40"/>
  <c r="E5" i="40"/>
  <c r="H4" i="40"/>
  <c r="E4" i="40"/>
  <c r="H3" i="40"/>
  <c r="E3" i="40"/>
  <c r="H2" i="40"/>
  <c r="E2" i="40"/>
  <c r="H1" i="40"/>
  <c r="U34" i="38"/>
  <c r="Q34" i="38"/>
  <c r="P34" i="38"/>
  <c r="O34" i="38"/>
  <c r="N34" i="38"/>
  <c r="M34" i="38"/>
  <c r="L34" i="38"/>
  <c r="D33" i="38"/>
  <c r="C33" i="38"/>
  <c r="B33" i="38"/>
  <c r="A33" i="38"/>
  <c r="H31" i="38"/>
  <c r="E31" i="38"/>
  <c r="H30" i="38"/>
  <c r="E30" i="38"/>
  <c r="H29" i="38"/>
  <c r="E29" i="38"/>
  <c r="H28" i="38"/>
  <c r="E28" i="38"/>
  <c r="H27" i="38"/>
  <c r="E27" i="38"/>
  <c r="H26" i="38"/>
  <c r="E26" i="38"/>
  <c r="H25" i="38"/>
  <c r="E25" i="38"/>
  <c r="H24" i="38"/>
  <c r="E24" i="38"/>
  <c r="H23" i="38"/>
  <c r="E23" i="38"/>
  <c r="H22" i="38"/>
  <c r="E22" i="38"/>
  <c r="H21" i="38"/>
  <c r="E21" i="38"/>
  <c r="H20" i="38"/>
  <c r="E20" i="38"/>
  <c r="H19" i="38"/>
  <c r="E19" i="38"/>
  <c r="H18" i="38"/>
  <c r="E18" i="38"/>
  <c r="H17" i="38"/>
  <c r="E17" i="38"/>
  <c r="H16" i="38"/>
  <c r="E16" i="38"/>
  <c r="H15" i="38"/>
  <c r="E15" i="38"/>
  <c r="H14" i="38"/>
  <c r="E14" i="38"/>
  <c r="H13" i="38"/>
  <c r="E13" i="38"/>
  <c r="H12" i="38"/>
  <c r="E12" i="38"/>
  <c r="H11" i="38"/>
  <c r="E11" i="38"/>
  <c r="H10" i="38"/>
  <c r="E10" i="38"/>
  <c r="H9" i="38"/>
  <c r="E9" i="38"/>
  <c r="H8" i="38"/>
  <c r="E8" i="38"/>
  <c r="H7" i="38"/>
  <c r="E7" i="38"/>
  <c r="H6" i="38"/>
  <c r="E6" i="38"/>
  <c r="H5" i="38"/>
  <c r="E5" i="38"/>
  <c r="H4" i="38"/>
  <c r="E4" i="38"/>
  <c r="H3" i="38"/>
  <c r="E3" i="38"/>
  <c r="H2" i="38"/>
  <c r="E2" i="38"/>
  <c r="H1" i="38"/>
  <c r="E1" i="38"/>
  <c r="E4" i="36"/>
  <c r="E5" i="36"/>
  <c r="E1" i="36"/>
  <c r="H1" i="36"/>
  <c r="E2" i="36"/>
  <c r="H2" i="36"/>
  <c r="E3" i="36"/>
  <c r="H3" i="36"/>
  <c r="H4" i="36"/>
  <c r="H5" i="36"/>
  <c r="E6" i="36"/>
  <c r="H6" i="36"/>
  <c r="E7" i="36"/>
  <c r="H7" i="36"/>
  <c r="E8" i="36"/>
  <c r="H8" i="36"/>
  <c r="E9" i="36"/>
  <c r="H9" i="36"/>
  <c r="E10" i="36"/>
  <c r="H10" i="36"/>
  <c r="E11" i="36"/>
  <c r="H11" i="36"/>
  <c r="E12" i="36"/>
  <c r="H12" i="36"/>
  <c r="E13" i="36"/>
  <c r="H13" i="36"/>
  <c r="E14" i="36"/>
  <c r="H14" i="36"/>
  <c r="E15" i="36"/>
  <c r="H15" i="36"/>
  <c r="E16" i="36"/>
  <c r="H16" i="36"/>
  <c r="E17" i="36"/>
  <c r="H17" i="36"/>
  <c r="E18" i="36"/>
  <c r="H18" i="36"/>
  <c r="E19" i="36"/>
  <c r="H19" i="36"/>
  <c r="E20" i="36"/>
  <c r="H20" i="36"/>
  <c r="E21" i="36"/>
  <c r="H21" i="36"/>
  <c r="E22" i="36"/>
  <c r="H22" i="36"/>
  <c r="E23" i="36"/>
  <c r="H23" i="36"/>
  <c r="E24" i="36"/>
  <c r="H24" i="36"/>
  <c r="E25" i="36"/>
  <c r="H25" i="36"/>
  <c r="E26" i="36"/>
  <c r="H26" i="36"/>
  <c r="E27" i="36"/>
  <c r="H27" i="36"/>
  <c r="E28" i="36"/>
  <c r="H28" i="36"/>
  <c r="E29" i="36"/>
  <c r="H29" i="36"/>
  <c r="E30" i="36"/>
  <c r="H30" i="36"/>
  <c r="E31" i="36"/>
  <c r="H31" i="36"/>
  <c r="A33" i="36"/>
  <c r="B33" i="36"/>
  <c r="C33" i="36"/>
  <c r="D33" i="36"/>
  <c r="L34" i="36"/>
  <c r="M34" i="36"/>
  <c r="N34" i="36"/>
  <c r="O34" i="36"/>
  <c r="P34" i="36"/>
  <c r="Q34" i="36"/>
  <c r="U34" i="36"/>
  <c r="U34" i="35"/>
  <c r="Q34" i="35"/>
  <c r="P34" i="35"/>
  <c r="O34" i="35"/>
  <c r="N34" i="35"/>
  <c r="M34" i="35"/>
  <c r="L34" i="35"/>
  <c r="D33" i="35"/>
  <c r="C33" i="35"/>
  <c r="B33" i="35"/>
  <c r="A33" i="35"/>
  <c r="H31" i="35"/>
  <c r="E31" i="35"/>
  <c r="H30" i="35"/>
  <c r="E30" i="35"/>
  <c r="H29" i="35"/>
  <c r="E29" i="35"/>
  <c r="H28" i="35"/>
  <c r="E28" i="35"/>
  <c r="H27" i="35"/>
  <c r="E27" i="35"/>
  <c r="H26" i="35"/>
  <c r="E26" i="35"/>
  <c r="H25" i="35"/>
  <c r="E25" i="35"/>
  <c r="H24" i="35"/>
  <c r="E24" i="35"/>
  <c r="H23" i="35"/>
  <c r="E23" i="35"/>
  <c r="H22" i="35"/>
  <c r="E22" i="35"/>
  <c r="H21" i="35"/>
  <c r="E21" i="35"/>
  <c r="H20" i="35"/>
  <c r="E20" i="35"/>
  <c r="H19" i="35"/>
  <c r="E19" i="35"/>
  <c r="H18" i="35"/>
  <c r="E18" i="35"/>
  <c r="H17" i="35"/>
  <c r="E17" i="35"/>
  <c r="H16" i="35"/>
  <c r="E16" i="35"/>
  <c r="H15" i="35"/>
  <c r="E15" i="35"/>
  <c r="H14" i="35"/>
  <c r="E14" i="35"/>
  <c r="H13" i="35"/>
  <c r="E13" i="35"/>
  <c r="H12" i="35"/>
  <c r="E12" i="35"/>
  <c r="H11" i="35"/>
  <c r="E11" i="35"/>
  <c r="H10" i="35"/>
  <c r="E10" i="35"/>
  <c r="H9" i="35"/>
  <c r="E9" i="35"/>
  <c r="H8" i="35"/>
  <c r="E8" i="35"/>
  <c r="H7" i="35"/>
  <c r="E7" i="35"/>
  <c r="H6" i="35"/>
  <c r="E6" i="35"/>
  <c r="H5" i="35"/>
  <c r="E5" i="35"/>
  <c r="H4" i="35"/>
  <c r="E4" i="35"/>
  <c r="H3" i="35"/>
  <c r="E3" i="35"/>
  <c r="H2" i="35"/>
  <c r="E2" i="35"/>
  <c r="E33" i="35" s="1"/>
  <c r="H1" i="35"/>
  <c r="H33" i="35" s="1"/>
  <c r="E1" i="35"/>
  <c r="E30" i="33"/>
  <c r="E14" i="33"/>
  <c r="U34" i="33"/>
  <c r="H8" i="33"/>
  <c r="A34" i="35"/>
  <c r="E1" i="33"/>
  <c r="E33" i="33" s="1"/>
  <c r="E2" i="33"/>
  <c r="E3" i="33"/>
  <c r="E4" i="33"/>
  <c r="E5" i="33"/>
  <c r="E6" i="33"/>
  <c r="E7" i="33"/>
  <c r="E8" i="33"/>
  <c r="E9" i="33"/>
  <c r="E10" i="33"/>
  <c r="E11" i="33"/>
  <c r="E12" i="33"/>
  <c r="E13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1" i="33"/>
  <c r="D33" i="33"/>
  <c r="M34" i="33"/>
  <c r="N34" i="33"/>
  <c r="O34" i="33"/>
  <c r="P34" i="33"/>
  <c r="Q34" i="33"/>
  <c r="L34" i="33"/>
  <c r="C33" i="33"/>
  <c r="B33" i="33"/>
  <c r="A33" i="33"/>
  <c r="A34" i="33" s="1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1" i="33"/>
  <c r="H10" i="33"/>
  <c r="H9" i="33"/>
  <c r="H7" i="33"/>
  <c r="H6" i="33"/>
  <c r="H5" i="33"/>
  <c r="H4" i="33"/>
  <c r="H3" i="33"/>
  <c r="H2" i="33"/>
  <c r="H1" i="33"/>
  <c r="K34" i="32"/>
  <c r="C33" i="32"/>
  <c r="B33" i="32"/>
  <c r="A33" i="32"/>
  <c r="G31" i="32"/>
  <c r="D31" i="32"/>
  <c r="G30" i="32"/>
  <c r="D30" i="32"/>
  <c r="G29" i="32"/>
  <c r="D29" i="32"/>
  <c r="G28" i="32"/>
  <c r="D28" i="32"/>
  <c r="G27" i="32"/>
  <c r="D27" i="32"/>
  <c r="G26" i="32"/>
  <c r="D26" i="32"/>
  <c r="G25" i="32"/>
  <c r="D25" i="32"/>
  <c r="G24" i="32"/>
  <c r="D24" i="32"/>
  <c r="G23" i="32"/>
  <c r="D23" i="32"/>
  <c r="G22" i="32"/>
  <c r="D22" i="32"/>
  <c r="G21" i="32"/>
  <c r="D21" i="32"/>
  <c r="G20" i="32"/>
  <c r="D20" i="32"/>
  <c r="G19" i="32"/>
  <c r="D19" i="32"/>
  <c r="G18" i="32"/>
  <c r="D18" i="32"/>
  <c r="G17" i="32"/>
  <c r="D17" i="32"/>
  <c r="G16" i="32"/>
  <c r="D16" i="32"/>
  <c r="G15" i="32"/>
  <c r="D15" i="32"/>
  <c r="G14" i="32"/>
  <c r="D14" i="32"/>
  <c r="G13" i="32"/>
  <c r="D13" i="32"/>
  <c r="G12" i="32"/>
  <c r="D12" i="32"/>
  <c r="G11" i="32"/>
  <c r="D11" i="32"/>
  <c r="G10" i="32"/>
  <c r="D10" i="32"/>
  <c r="G9" i="32"/>
  <c r="D9" i="32"/>
  <c r="G8" i="32"/>
  <c r="D8" i="32"/>
  <c r="G7" i="32"/>
  <c r="D7" i="32"/>
  <c r="G6" i="32"/>
  <c r="D6" i="32"/>
  <c r="G5" i="32"/>
  <c r="D5" i="32"/>
  <c r="G4" i="32"/>
  <c r="D4" i="32"/>
  <c r="G3" i="32"/>
  <c r="D3" i="32"/>
  <c r="G2" i="32"/>
  <c r="D2" i="32"/>
  <c r="D33" i="32" s="1"/>
  <c r="G1" i="32"/>
  <c r="D1" i="32"/>
  <c r="K34" i="31"/>
  <c r="G33" i="31" s="1"/>
  <c r="C33" i="31"/>
  <c r="B33" i="31"/>
  <c r="A33" i="31"/>
  <c r="G31" i="31"/>
  <c r="D31" i="31"/>
  <c r="G30" i="31"/>
  <c r="D30" i="31"/>
  <c r="G29" i="31"/>
  <c r="D29" i="31"/>
  <c r="G28" i="31"/>
  <c r="D28" i="31"/>
  <c r="G27" i="31"/>
  <c r="D27" i="31"/>
  <c r="G26" i="31"/>
  <c r="D26" i="31"/>
  <c r="G25" i="31"/>
  <c r="D25" i="31"/>
  <c r="G24" i="31"/>
  <c r="D24" i="31"/>
  <c r="G23" i="31"/>
  <c r="D23" i="31"/>
  <c r="G22" i="31"/>
  <c r="D22" i="31"/>
  <c r="G21" i="31"/>
  <c r="D21" i="31"/>
  <c r="G20" i="31"/>
  <c r="D20" i="31"/>
  <c r="G19" i="31"/>
  <c r="D19" i="31"/>
  <c r="G18" i="31"/>
  <c r="D18" i="31"/>
  <c r="G17" i="31"/>
  <c r="D17" i="31"/>
  <c r="G16" i="31"/>
  <c r="D16" i="31"/>
  <c r="G15" i="31"/>
  <c r="D15" i="31"/>
  <c r="G14" i="31"/>
  <c r="D14" i="31"/>
  <c r="G13" i="31"/>
  <c r="D13" i="31"/>
  <c r="G12" i="31"/>
  <c r="D12" i="31"/>
  <c r="G11" i="31"/>
  <c r="D11" i="31"/>
  <c r="G10" i="31"/>
  <c r="D10" i="31"/>
  <c r="G9" i="31"/>
  <c r="D9" i="31"/>
  <c r="G8" i="31"/>
  <c r="D8" i="31"/>
  <c r="G7" i="31"/>
  <c r="D7" i="31"/>
  <c r="G6" i="31"/>
  <c r="D6" i="31"/>
  <c r="G5" i="31"/>
  <c r="D5" i="31"/>
  <c r="G4" i="31"/>
  <c r="D4" i="31"/>
  <c r="G3" i="31"/>
  <c r="D3" i="31"/>
  <c r="G2" i="31"/>
  <c r="D2" i="31"/>
  <c r="G1" i="31"/>
  <c r="D1" i="31"/>
  <c r="D33" i="31" s="1"/>
  <c r="D12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K34" i="30"/>
  <c r="C33" i="30"/>
  <c r="B33" i="30"/>
  <c r="A33" i="30"/>
  <c r="A34" i="30" s="1"/>
  <c r="G31" i="30"/>
  <c r="D31" i="30"/>
  <c r="G30" i="30"/>
  <c r="D30" i="30"/>
  <c r="G29" i="30"/>
  <c r="D29" i="30"/>
  <c r="G28" i="30"/>
  <c r="D28" i="30"/>
  <c r="G27" i="30"/>
  <c r="D27" i="30"/>
  <c r="G26" i="30"/>
  <c r="D26" i="30"/>
  <c r="G25" i="30"/>
  <c r="D25" i="30"/>
  <c r="G24" i="30"/>
  <c r="D24" i="30"/>
  <c r="G23" i="30"/>
  <c r="D23" i="30"/>
  <c r="D22" i="30"/>
  <c r="D21" i="30"/>
  <c r="D20" i="30"/>
  <c r="D19" i="30"/>
  <c r="D18" i="30"/>
  <c r="D17" i="30"/>
  <c r="D16" i="30"/>
  <c r="D15" i="30"/>
  <c r="D14" i="30"/>
  <c r="D13" i="30"/>
  <c r="D11" i="30"/>
  <c r="D10" i="30"/>
  <c r="D9" i="30"/>
  <c r="D8" i="30"/>
  <c r="D7" i="30"/>
  <c r="D6" i="30"/>
  <c r="D5" i="30"/>
  <c r="D4" i="30"/>
  <c r="G3" i="30"/>
  <c r="D3" i="30"/>
  <c r="G2" i="30"/>
  <c r="G33" i="30" s="1"/>
  <c r="D2" i="30"/>
  <c r="G1" i="30"/>
  <c r="D1" i="30"/>
  <c r="H33" i="33"/>
  <c r="G33" i="32"/>
  <c r="A34" i="32"/>
  <c r="A34" i="31"/>
  <c r="D33" i="30"/>
  <c r="K34" i="29"/>
  <c r="C33" i="29"/>
  <c r="B33" i="29"/>
  <c r="A33" i="29"/>
  <c r="G31" i="29"/>
  <c r="D31" i="29"/>
  <c r="G30" i="29"/>
  <c r="D30" i="29"/>
  <c r="G29" i="29"/>
  <c r="D29" i="29"/>
  <c r="G28" i="29"/>
  <c r="D28" i="29"/>
  <c r="G27" i="29"/>
  <c r="D27" i="29"/>
  <c r="G26" i="29"/>
  <c r="D26" i="29"/>
  <c r="G25" i="29"/>
  <c r="D25" i="29"/>
  <c r="G24" i="29"/>
  <c r="D24" i="29"/>
  <c r="G23" i="29"/>
  <c r="D23" i="29"/>
  <c r="G22" i="29"/>
  <c r="D22" i="29"/>
  <c r="G21" i="29"/>
  <c r="D21" i="29"/>
  <c r="G20" i="29"/>
  <c r="D20" i="29"/>
  <c r="G19" i="29"/>
  <c r="D19" i="29"/>
  <c r="D33" i="29" s="1"/>
  <c r="G18" i="29"/>
  <c r="D18" i="29"/>
  <c r="D17" i="29"/>
  <c r="G16" i="29"/>
  <c r="D16" i="29"/>
  <c r="G15" i="29"/>
  <c r="D15" i="29"/>
  <c r="G14" i="29"/>
  <c r="D14" i="29"/>
  <c r="G13" i="29"/>
  <c r="D13" i="29"/>
  <c r="G12" i="29"/>
  <c r="D12" i="29"/>
  <c r="G11" i="29"/>
  <c r="D11" i="29"/>
  <c r="G10" i="29"/>
  <c r="D10" i="29"/>
  <c r="G9" i="29"/>
  <c r="D9" i="29"/>
  <c r="G8" i="29"/>
  <c r="D8" i="29"/>
  <c r="G7" i="29"/>
  <c r="D7" i="29"/>
  <c r="G6" i="29"/>
  <c r="D6" i="29"/>
  <c r="G5" i="29"/>
  <c r="D5" i="29"/>
  <c r="G4" i="29"/>
  <c r="D4" i="29"/>
  <c r="G3" i="29"/>
  <c r="D3" i="29"/>
  <c r="G2" i="29"/>
  <c r="G33" i="29" s="1"/>
  <c r="D2" i="29"/>
  <c r="G1" i="29"/>
  <c r="D1" i="29"/>
  <c r="K34" i="28"/>
  <c r="G33" i="28" s="1"/>
  <c r="C33" i="28"/>
  <c r="B33" i="28"/>
  <c r="A33" i="28"/>
  <c r="G31" i="28"/>
  <c r="D31" i="28"/>
  <c r="G30" i="28"/>
  <c r="D30" i="28"/>
  <c r="G29" i="28"/>
  <c r="D29" i="28"/>
  <c r="G28" i="28"/>
  <c r="D28" i="28"/>
  <c r="G27" i="28"/>
  <c r="D27" i="28"/>
  <c r="G26" i="28"/>
  <c r="D26" i="28"/>
  <c r="G25" i="28"/>
  <c r="D25" i="28"/>
  <c r="G24" i="28"/>
  <c r="D24" i="28"/>
  <c r="G23" i="28"/>
  <c r="D23" i="28"/>
  <c r="G22" i="28"/>
  <c r="D22" i="28"/>
  <c r="G21" i="28"/>
  <c r="D21" i="28"/>
  <c r="G20" i="28"/>
  <c r="D20" i="28"/>
  <c r="G19" i="28"/>
  <c r="D19" i="28"/>
  <c r="G18" i="28"/>
  <c r="D18" i="28"/>
  <c r="G17" i="28"/>
  <c r="D17" i="28"/>
  <c r="G16" i="28"/>
  <c r="D16" i="28"/>
  <c r="G15" i="28"/>
  <c r="D15" i="28"/>
  <c r="G14" i="28"/>
  <c r="D14" i="28"/>
  <c r="G13" i="28"/>
  <c r="D13" i="28"/>
  <c r="G12" i="28"/>
  <c r="D12" i="28"/>
  <c r="G11" i="28"/>
  <c r="D11" i="28"/>
  <c r="G10" i="28"/>
  <c r="D10" i="28"/>
  <c r="G9" i="28"/>
  <c r="D9" i="28"/>
  <c r="G8" i="28"/>
  <c r="D8" i="28"/>
  <c r="G7" i="28"/>
  <c r="D7" i="28"/>
  <c r="G6" i="28"/>
  <c r="D6" i="28"/>
  <c r="G5" i="28"/>
  <c r="D5" i="28"/>
  <c r="G4" i="28"/>
  <c r="D4" i="28"/>
  <c r="G3" i="28"/>
  <c r="D3" i="28"/>
  <c r="G2" i="28"/>
  <c r="D2" i="28"/>
  <c r="D33" i="28" s="1"/>
  <c r="G1" i="28"/>
  <c r="D1" i="28"/>
  <c r="A34" i="29"/>
  <c r="A34" i="28"/>
  <c r="A34" i="42" l="1"/>
  <c r="H33" i="42"/>
  <c r="E33" i="42"/>
  <c r="H33" i="40"/>
  <c r="E33" i="41"/>
  <c r="H33" i="41"/>
  <c r="A34" i="41"/>
  <c r="E33" i="40"/>
  <c r="A34" i="40"/>
  <c r="E33" i="38"/>
  <c r="H33" i="38"/>
  <c r="A34" i="38"/>
  <c r="A34" i="36"/>
  <c r="E33" i="36"/>
  <c r="H33" i="36"/>
</calcChain>
</file>

<file path=xl/sharedStrings.xml><?xml version="1.0" encoding="utf-8"?>
<sst xmlns="http://schemas.openxmlformats.org/spreadsheetml/2006/main" count="619" uniqueCount="34">
  <si>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</si>
  <si>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</si>
  <si>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</si>
  <si>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</si>
  <si>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</si>
  <si>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</si>
  <si>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</si>
  <si>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</si>
  <si>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 xml:space="preserve"> </t>
  </si>
  <si>
    <t>январь</t>
  </si>
  <si>
    <t>февраль</t>
  </si>
  <si>
    <t>апрель</t>
  </si>
  <si>
    <t>март</t>
  </si>
  <si>
    <t>расходн</t>
  </si>
  <si>
    <t>аптека</t>
  </si>
  <si>
    <t>корм</t>
  </si>
  <si>
    <t>зп</t>
  </si>
  <si>
    <t>другое</t>
  </si>
  <si>
    <t>инт.рекл</t>
  </si>
  <si>
    <t>аренд/комм</t>
  </si>
  <si>
    <t>тек.затр</t>
  </si>
  <si>
    <t>итог/день</t>
  </si>
  <si>
    <t>кк</t>
  </si>
  <si>
    <t>коти</t>
  </si>
  <si>
    <t>собаки</t>
  </si>
  <si>
    <t>демодекоз</t>
  </si>
  <si>
    <t>токсокароз</t>
  </si>
  <si>
    <t>отодектоз</t>
  </si>
  <si>
    <t>трихофітія</t>
  </si>
  <si>
    <t>сказ</t>
  </si>
  <si>
    <t>вірусні</t>
  </si>
  <si>
    <t>бабезіоз</t>
  </si>
  <si>
    <t>мікроспорія</t>
  </si>
  <si>
    <t>магазин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</si>
</sst>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0" fillId="3" borderId="0" xfId="0" applyFill="1" applyBorder="1"/>
    <xf numFmtId="0" fontId="0" fillId="0" borderId="0" xfId="0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6" workbookViewId="0">
      <selection activeCell="B41" sqref="B41"/>
    </sheetView>
  </sheetViews>
  <sheetFormatPr defaultRowHeight="15" x14ac:dyDescent="0.25"/>
  <cols>
    <col min="11" max="11" width="6" bestFit="1" customWidth="1"/>
  </cols>
  <sheetData>
    <row r="1" spans="1:11" x14ac:dyDescent="0.25">
      <c r="A1" s="2">
        <v>205</v>
      </c>
      <c r="B1" s="6">
        <v>192</v>
      </c>
      <c r="C1" s="3"/>
      <c r="D1">
        <f>(A1+B1)-C1</f>
        <v>397</v>
      </c>
      <c r="E1" s="2">
        <v>500</v>
      </c>
      <c r="F1" s="3"/>
      <c r="G1" s="4">
        <f>E1-F1</f>
        <v>500</v>
      </c>
      <c r="K1" s="3">
        <v>6050</v>
      </c>
    </row>
    <row r="2" spans="1:11" x14ac:dyDescent="0.25">
      <c r="A2" s="2">
        <v>720</v>
      </c>
      <c r="B2" s="6"/>
      <c r="C2" s="3">
        <v>444</v>
      </c>
      <c r="D2">
        <f t="shared" ref="D2:D31" si="0">(A2+B2)-C2</f>
        <v>276</v>
      </c>
      <c r="E2" s="2">
        <v>300</v>
      </c>
      <c r="F2" s="3"/>
      <c r="G2" s="4">
        <f t="shared" ref="G2:G31" si="1">E2-F2</f>
        <v>300</v>
      </c>
      <c r="K2" s="3">
        <v>2000</v>
      </c>
    </row>
    <row r="3" spans="1:11" x14ac:dyDescent="0.25">
      <c r="A3" s="2">
        <v>4145</v>
      </c>
      <c r="B3" s="6">
        <v>135</v>
      </c>
      <c r="C3" s="3">
        <v>306</v>
      </c>
      <c r="D3">
        <f t="shared" si="0"/>
        <v>3974</v>
      </c>
      <c r="E3" s="2">
        <v>4000</v>
      </c>
      <c r="F3" s="3"/>
      <c r="G3" s="4">
        <f t="shared" si="1"/>
        <v>4000</v>
      </c>
      <c r="K3" s="3">
        <v>1600</v>
      </c>
    </row>
    <row r="4" spans="1:11" x14ac:dyDescent="0.25">
      <c r="A4" s="2">
        <v>3143</v>
      </c>
      <c r="B4" s="6">
        <v>3000</v>
      </c>
      <c r="C4" s="3">
        <v>377</v>
      </c>
      <c r="D4">
        <f t="shared" si="0"/>
        <v>5766</v>
      </c>
      <c r="E4" s="2">
        <v>5750</v>
      </c>
      <c r="F4" s="3"/>
      <c r="G4" s="4">
        <f t="shared" si="1"/>
        <v>5750</v>
      </c>
      <c r="K4" s="3">
        <v>950</v>
      </c>
    </row>
    <row r="5" spans="1:11" x14ac:dyDescent="0.25">
      <c r="A5" s="2">
        <v>3355</v>
      </c>
      <c r="B5" s="6">
        <v>1518</v>
      </c>
      <c r="C5" s="3">
        <v>1467</v>
      </c>
      <c r="D5">
        <f t="shared" si="0"/>
        <v>3406</v>
      </c>
      <c r="E5" s="2">
        <v>3300</v>
      </c>
      <c r="F5" s="3"/>
      <c r="G5" s="4">
        <f t="shared" si="1"/>
        <v>3300</v>
      </c>
      <c r="K5" s="3">
        <v>2000</v>
      </c>
    </row>
    <row r="6" spans="1:11" x14ac:dyDescent="0.25">
      <c r="A6" s="2">
        <v>2065</v>
      </c>
      <c r="B6" s="6">
        <v>314</v>
      </c>
      <c r="C6" s="3">
        <v>975</v>
      </c>
      <c r="D6">
        <f t="shared" si="0"/>
        <v>1404</v>
      </c>
      <c r="E6" s="2">
        <v>1400</v>
      </c>
      <c r="F6" s="3"/>
      <c r="G6" s="4">
        <f t="shared" si="1"/>
        <v>1400</v>
      </c>
      <c r="K6" s="3">
        <v>3000</v>
      </c>
    </row>
    <row r="7" spans="1:11" x14ac:dyDescent="0.25">
      <c r="A7" s="2">
        <v>760</v>
      </c>
      <c r="B7" s="6">
        <v>736</v>
      </c>
      <c r="C7" s="3">
        <v>0</v>
      </c>
      <c r="D7">
        <f t="shared" si="0"/>
        <v>1496</v>
      </c>
      <c r="E7" s="2">
        <v>1500</v>
      </c>
      <c r="F7" s="3"/>
      <c r="G7" s="4">
        <f t="shared" si="1"/>
        <v>1500</v>
      </c>
      <c r="K7" s="3">
        <v>8000</v>
      </c>
    </row>
    <row r="8" spans="1:11" x14ac:dyDescent="0.25">
      <c r="A8" s="2">
        <v>1330</v>
      </c>
      <c r="B8" s="6">
        <v>667</v>
      </c>
      <c r="C8" s="3">
        <v>80</v>
      </c>
      <c r="D8">
        <f t="shared" si="0"/>
        <v>1917</v>
      </c>
      <c r="E8" s="2">
        <v>1950</v>
      </c>
      <c r="F8" s="3"/>
      <c r="G8" s="4">
        <f t="shared" si="1"/>
        <v>1950</v>
      </c>
      <c r="K8" s="3">
        <v>2000</v>
      </c>
    </row>
    <row r="9" spans="1:11" x14ac:dyDescent="0.25">
      <c r="A9" s="2">
        <v>3669</v>
      </c>
      <c r="B9" s="6">
        <v>178</v>
      </c>
      <c r="C9" s="3">
        <v>1706</v>
      </c>
      <c r="D9">
        <f t="shared" si="0"/>
        <v>2141</v>
      </c>
      <c r="E9" s="2">
        <v>2100</v>
      </c>
      <c r="F9" s="3"/>
      <c r="G9" s="4">
        <f t="shared" si="1"/>
        <v>2100</v>
      </c>
      <c r="K9" s="3">
        <v>5000</v>
      </c>
    </row>
    <row r="10" spans="1:11" x14ac:dyDescent="0.25">
      <c r="A10" s="2">
        <v>5461</v>
      </c>
      <c r="B10" s="6">
        <v>743</v>
      </c>
      <c r="C10" s="3">
        <v>2046</v>
      </c>
      <c r="D10">
        <f t="shared" si="0"/>
        <v>4158</v>
      </c>
      <c r="E10" s="2">
        <v>4200</v>
      </c>
      <c r="F10" s="3"/>
      <c r="G10" s="4">
        <f t="shared" si="1"/>
        <v>4200</v>
      </c>
      <c r="K10" s="3">
        <v>3000</v>
      </c>
    </row>
    <row r="11" spans="1:11" x14ac:dyDescent="0.25">
      <c r="A11" s="2">
        <v>2155</v>
      </c>
      <c r="B11" s="6">
        <v>370</v>
      </c>
      <c r="C11" s="3">
        <v>684</v>
      </c>
      <c r="D11">
        <f t="shared" si="0"/>
        <v>1841</v>
      </c>
      <c r="E11" s="2">
        <v>1900</v>
      </c>
      <c r="F11" s="3"/>
      <c r="G11" s="4">
        <f t="shared" si="1"/>
        <v>1900</v>
      </c>
      <c r="K11" s="3">
        <v>600</v>
      </c>
    </row>
    <row r="12" spans="1:11" x14ac:dyDescent="0.25">
      <c r="A12" s="2">
        <v>3580</v>
      </c>
      <c r="B12" s="6">
        <v>717</v>
      </c>
      <c r="C12" s="3">
        <v>938</v>
      </c>
      <c r="D12">
        <f t="shared" si="0"/>
        <v>3359</v>
      </c>
      <c r="E12" s="2">
        <v>3300</v>
      </c>
      <c r="F12" s="3"/>
      <c r="G12" s="4">
        <f>E12-F12</f>
        <v>3300</v>
      </c>
      <c r="K12" s="3">
        <v>350</v>
      </c>
    </row>
    <row r="13" spans="1:11" x14ac:dyDescent="0.25">
      <c r="A13" s="2">
        <v>7322</v>
      </c>
      <c r="B13" s="6">
        <v>1277</v>
      </c>
      <c r="C13" s="3">
        <v>3185</v>
      </c>
      <c r="D13">
        <f t="shared" si="0"/>
        <v>5414</v>
      </c>
      <c r="E13" s="2">
        <v>5800</v>
      </c>
      <c r="F13" s="3"/>
      <c r="G13" s="4">
        <f t="shared" si="1"/>
        <v>5800</v>
      </c>
      <c r="K13" s="3">
        <v>3000</v>
      </c>
    </row>
    <row r="14" spans="1:11" x14ac:dyDescent="0.25">
      <c r="A14" s="2">
        <v>3120</v>
      </c>
      <c r="B14" s="6">
        <v>128</v>
      </c>
      <c r="C14" s="3">
        <v>1173</v>
      </c>
      <c r="D14">
        <f t="shared" si="0"/>
        <v>2075</v>
      </c>
      <c r="E14" s="2">
        <v>2000</v>
      </c>
      <c r="F14" s="3"/>
      <c r="G14" s="4">
        <f t="shared" si="1"/>
        <v>2000</v>
      </c>
      <c r="K14" s="3">
        <v>10000</v>
      </c>
    </row>
    <row r="15" spans="1:11" x14ac:dyDescent="0.25">
      <c r="A15" s="2">
        <v>2575</v>
      </c>
      <c r="B15" s="6">
        <v>1189</v>
      </c>
      <c r="C15" s="3">
        <v>2559</v>
      </c>
      <c r="D15">
        <f t="shared" si="0"/>
        <v>1205</v>
      </c>
      <c r="E15" s="2">
        <v>1500</v>
      </c>
      <c r="F15" s="3"/>
      <c r="G15" s="4">
        <f t="shared" si="1"/>
        <v>1500</v>
      </c>
      <c r="K15" s="3">
        <v>10000</v>
      </c>
    </row>
    <row r="16" spans="1:11" x14ac:dyDescent="0.25">
      <c r="A16" s="2">
        <v>3790</v>
      </c>
      <c r="B16" s="6">
        <v>722</v>
      </c>
      <c r="C16" s="3">
        <v>2858</v>
      </c>
      <c r="D16">
        <f t="shared" si="0"/>
        <v>1654</v>
      </c>
      <c r="E16" s="2">
        <v>2000</v>
      </c>
      <c r="F16" s="3"/>
      <c r="G16" s="4">
        <f t="shared" si="1"/>
        <v>2000</v>
      </c>
      <c r="K16" s="3">
        <v>1300</v>
      </c>
    </row>
    <row r="17" spans="1:11" x14ac:dyDescent="0.25">
      <c r="A17" s="2">
        <v>3110</v>
      </c>
      <c r="B17" s="6">
        <v>157</v>
      </c>
      <c r="C17" s="3">
        <v>1578</v>
      </c>
      <c r="D17">
        <f t="shared" si="0"/>
        <v>1689</v>
      </c>
      <c r="E17" s="2">
        <v>1600</v>
      </c>
      <c r="F17" s="3"/>
      <c r="G17" s="4">
        <f t="shared" si="1"/>
        <v>1600</v>
      </c>
      <c r="K17" s="3">
        <v>1000</v>
      </c>
    </row>
    <row r="18" spans="1:11" x14ac:dyDescent="0.25">
      <c r="A18" s="2">
        <v>2795</v>
      </c>
      <c r="B18" s="6">
        <v>302</v>
      </c>
      <c r="C18" s="3">
        <v>1131</v>
      </c>
      <c r="D18">
        <f t="shared" si="0"/>
        <v>1966</v>
      </c>
      <c r="E18" s="2">
        <v>2000</v>
      </c>
      <c r="F18" s="3"/>
      <c r="G18" s="4">
        <f t="shared" si="1"/>
        <v>2000</v>
      </c>
      <c r="K18" s="3">
        <v>8500</v>
      </c>
    </row>
    <row r="19" spans="1:11" x14ac:dyDescent="0.25">
      <c r="A19" s="2">
        <v>7893</v>
      </c>
      <c r="B19" s="6">
        <v>521</v>
      </c>
      <c r="C19" s="3">
        <v>0</v>
      </c>
      <c r="D19">
        <f t="shared" si="0"/>
        <v>8414</v>
      </c>
      <c r="E19" s="2">
        <v>8400</v>
      </c>
      <c r="F19" s="3"/>
      <c r="G19" s="4">
        <f t="shared" si="1"/>
        <v>8400</v>
      </c>
      <c r="K19" s="3">
        <v>5000</v>
      </c>
    </row>
    <row r="20" spans="1:11" x14ac:dyDescent="0.25">
      <c r="A20" s="2">
        <v>6745</v>
      </c>
      <c r="B20" s="6">
        <v>1052</v>
      </c>
      <c r="C20" s="3">
        <v>240</v>
      </c>
      <c r="D20">
        <f t="shared" si="0"/>
        <v>7557</v>
      </c>
      <c r="E20" s="2">
        <v>7500</v>
      </c>
      <c r="F20" s="3"/>
      <c r="G20" s="4">
        <f t="shared" si="1"/>
        <v>7500</v>
      </c>
      <c r="K20" s="3">
        <v>10000</v>
      </c>
    </row>
    <row r="21" spans="1:11" x14ac:dyDescent="0.25">
      <c r="A21" s="2">
        <v>7195</v>
      </c>
      <c r="B21" s="6">
        <v>120</v>
      </c>
      <c r="C21" s="3">
        <v>3506</v>
      </c>
      <c r="D21">
        <f t="shared" si="0"/>
        <v>3809</v>
      </c>
      <c r="E21" s="2">
        <v>3800</v>
      </c>
      <c r="F21" s="3"/>
      <c r="G21" s="4">
        <f t="shared" si="1"/>
        <v>3800</v>
      </c>
      <c r="K21" s="3">
        <v>750</v>
      </c>
    </row>
    <row r="22" spans="1:11" x14ac:dyDescent="0.25">
      <c r="A22" s="2">
        <v>5160</v>
      </c>
      <c r="B22" s="6">
        <v>415</v>
      </c>
      <c r="C22" s="3">
        <v>4773</v>
      </c>
      <c r="D22">
        <f t="shared" si="0"/>
        <v>802</v>
      </c>
      <c r="E22" s="2">
        <v>900</v>
      </c>
      <c r="F22" s="3"/>
      <c r="G22" s="4">
        <f t="shared" si="1"/>
        <v>900</v>
      </c>
      <c r="K22" s="3">
        <v>4700</v>
      </c>
    </row>
    <row r="23" spans="1:11" x14ac:dyDescent="0.25">
      <c r="A23" s="2">
        <v>4010</v>
      </c>
      <c r="B23" s="6">
        <v>227</v>
      </c>
      <c r="C23" s="3">
        <v>626</v>
      </c>
      <c r="D23">
        <f t="shared" si="0"/>
        <v>3611</v>
      </c>
      <c r="E23" s="2">
        <v>3550</v>
      </c>
      <c r="F23" s="3"/>
      <c r="G23" s="4">
        <f t="shared" si="1"/>
        <v>3550</v>
      </c>
      <c r="K23" s="3"/>
    </row>
    <row r="24" spans="1:11" x14ac:dyDescent="0.25">
      <c r="A24" s="2">
        <v>4580</v>
      </c>
      <c r="B24" s="6">
        <v>433</v>
      </c>
      <c r="C24" s="3">
        <v>101</v>
      </c>
      <c r="D24">
        <f t="shared" si="0"/>
        <v>4912</v>
      </c>
      <c r="E24" s="2">
        <v>5000</v>
      </c>
      <c r="F24" s="3"/>
      <c r="G24" s="4">
        <f t="shared" si="1"/>
        <v>5000</v>
      </c>
      <c r="K24" s="3"/>
    </row>
    <row r="25" spans="1:11" x14ac:dyDescent="0.25">
      <c r="A25" s="2">
        <v>10635</v>
      </c>
      <c r="B25" s="6">
        <v>944</v>
      </c>
      <c r="C25" s="3">
        <v>5339</v>
      </c>
      <c r="D25">
        <f t="shared" si="0"/>
        <v>6240</v>
      </c>
      <c r="E25" s="2">
        <v>6200</v>
      </c>
      <c r="F25" s="3"/>
      <c r="G25" s="4">
        <f t="shared" si="1"/>
        <v>6200</v>
      </c>
      <c r="K25" s="3"/>
    </row>
    <row r="26" spans="1:11" x14ac:dyDescent="0.25">
      <c r="A26" s="2">
        <v>2330</v>
      </c>
      <c r="B26" s="6">
        <v>463</v>
      </c>
      <c r="C26" s="3">
        <v>2842</v>
      </c>
      <c r="D26">
        <f t="shared" si="0"/>
        <v>-49</v>
      </c>
      <c r="E26" s="2">
        <v>0</v>
      </c>
      <c r="F26" s="3"/>
      <c r="G26" s="4">
        <f t="shared" si="1"/>
        <v>0</v>
      </c>
      <c r="K26" s="3"/>
    </row>
    <row r="27" spans="1:11" x14ac:dyDescent="0.25">
      <c r="A27" s="2">
        <v>3937</v>
      </c>
      <c r="B27" s="6">
        <v>252</v>
      </c>
      <c r="C27" s="3">
        <v>4094</v>
      </c>
      <c r="D27">
        <f t="shared" si="0"/>
        <v>95</v>
      </c>
      <c r="E27" s="2">
        <v>0</v>
      </c>
      <c r="F27" s="3"/>
      <c r="G27" s="4">
        <f t="shared" si="1"/>
        <v>0</v>
      </c>
      <c r="K27" s="3"/>
    </row>
    <row r="28" spans="1:11" x14ac:dyDescent="0.25">
      <c r="A28" s="2">
        <v>3120</v>
      </c>
      <c r="B28" s="6">
        <v>344</v>
      </c>
      <c r="C28" s="3">
        <v>875</v>
      </c>
      <c r="D28">
        <f t="shared" si="0"/>
        <v>2589</v>
      </c>
      <c r="E28" s="2">
        <v>2600</v>
      </c>
      <c r="F28" s="3"/>
      <c r="G28" s="4">
        <f t="shared" si="1"/>
        <v>2600</v>
      </c>
      <c r="K28" s="3"/>
    </row>
    <row r="29" spans="1:11" x14ac:dyDescent="0.25">
      <c r="A29" s="2">
        <v>4275</v>
      </c>
      <c r="B29" s="6">
        <v>181</v>
      </c>
      <c r="C29" s="3">
        <v>1377</v>
      </c>
      <c r="D29">
        <f t="shared" si="0"/>
        <v>3079</v>
      </c>
      <c r="E29" s="2">
        <v>3200</v>
      </c>
      <c r="F29" s="3"/>
      <c r="G29" s="4">
        <f t="shared" si="1"/>
        <v>3200</v>
      </c>
      <c r="K29" s="3"/>
    </row>
    <row r="30" spans="1:11" x14ac:dyDescent="0.25">
      <c r="A30" s="2">
        <v>2320</v>
      </c>
      <c r="B30" s="6">
        <v>672</v>
      </c>
      <c r="C30" s="3">
        <v>1852</v>
      </c>
      <c r="D30">
        <f t="shared" si="0"/>
        <v>1140</v>
      </c>
      <c r="E30" s="2">
        <v>1200</v>
      </c>
      <c r="F30" s="3"/>
      <c r="G30" s="4">
        <f t="shared" si="1"/>
        <v>1200</v>
      </c>
      <c r="K30" s="3"/>
    </row>
    <row r="31" spans="1:11" x14ac:dyDescent="0.25">
      <c r="A31" s="2">
        <v>2675</v>
      </c>
      <c r="B31" s="6">
        <v>1283</v>
      </c>
      <c r="C31" s="3">
        <v>481</v>
      </c>
      <c r="D31">
        <f t="shared" si="0"/>
        <v>3477</v>
      </c>
      <c r="E31" s="2">
        <v>3500</v>
      </c>
      <c r="F31" s="3"/>
      <c r="G31" s="4">
        <f t="shared" si="1"/>
        <v>3500</v>
      </c>
      <c r="K31" s="3"/>
    </row>
    <row r="32" spans="1:11" x14ac:dyDescent="0.25">
      <c r="A32" t="s">
        <v>9</v>
      </c>
      <c r="G32" s="1"/>
      <c r="K32" s="3"/>
    </row>
    <row r="33" spans="1:11" x14ac:dyDescent="0.25">
      <c r="A33">
        <f>SUM(A1:A31)</f>
        <v>118175</v>
      </c>
      <c r="B33">
        <f>SUM(B1:B31)</f>
        <v>19252</v>
      </c>
      <c r="C33">
        <f>SUM(C1:C31)</f>
        <v>47613</v>
      </c>
      <c r="D33">
        <f>SUM(D1:D31)</f>
        <v>89814</v>
      </c>
      <c r="G33" s="5">
        <f>SUM(G1:G31)-K34</f>
        <v>2150</v>
      </c>
    </row>
    <row r="34" spans="1:11" x14ac:dyDescent="0.25">
      <c r="A34">
        <f>A33+B33</f>
        <v>137427</v>
      </c>
      <c r="K34">
        <f>SUM(K1:K32)</f>
        <v>88800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A22" workbookViewId="0">
      <selection activeCell="B41" sqref="B41"/>
    </sheetView>
  </sheetViews>
  <sheetFormatPr defaultRowHeight="15" x14ac:dyDescent="0.25"/>
  <cols>
    <col min="12" max="12" width="10.7109375" customWidth="1"/>
  </cols>
  <sheetData>
    <row r="1" spans="1:22" x14ac:dyDescent="0.25">
      <c r="A1" s="2">
        <v>2500</v>
      </c>
      <c r="B1" s="6">
        <v>1129</v>
      </c>
      <c r="C1" s="7"/>
      <c r="D1" s="13"/>
      <c r="E1">
        <f>(A1+B1)-(C1+D1)</f>
        <v>3629</v>
      </c>
      <c r="F1" s="2">
        <v>3600</v>
      </c>
      <c r="G1" s="3"/>
      <c r="H1" s="4">
        <f t="shared" ref="H1:H31" si="0">F1-G1</f>
        <v>3600</v>
      </c>
      <c r="L1" s="3"/>
      <c r="M1" s="9"/>
      <c r="N1" s="10"/>
      <c r="O1" s="11"/>
      <c r="P1" s="12"/>
      <c r="Q1" s="3"/>
      <c r="U1" s="14">
        <v>265</v>
      </c>
      <c r="V1">
        <v>4500</v>
      </c>
    </row>
    <row r="2" spans="1:22" x14ac:dyDescent="0.25">
      <c r="A2" s="2">
        <v>4580</v>
      </c>
      <c r="B2" s="6">
        <v>961</v>
      </c>
      <c r="C2" s="7">
        <v>1032</v>
      </c>
      <c r="D2" s="13">
        <v>1809</v>
      </c>
      <c r="E2">
        <f t="shared" ref="E2:E31" si="1">(A2+B2)-(C2+D2)</f>
        <v>2700</v>
      </c>
      <c r="F2" s="2">
        <v>2800</v>
      </c>
      <c r="G2" s="3"/>
      <c r="H2" s="4">
        <f t="shared" si="0"/>
        <v>2800</v>
      </c>
      <c r="L2" s="3">
        <v>1000</v>
      </c>
      <c r="M2" s="9"/>
      <c r="N2" s="10"/>
      <c r="O2" s="11"/>
      <c r="P2" s="12"/>
      <c r="Q2" s="3">
        <v>500</v>
      </c>
      <c r="U2" s="14"/>
      <c r="V2">
        <v>1000</v>
      </c>
    </row>
    <row r="3" spans="1:22" x14ac:dyDescent="0.25">
      <c r="A3" s="2">
        <v>280</v>
      </c>
      <c r="B3" s="6">
        <v>141</v>
      </c>
      <c r="C3" s="7">
        <v>159</v>
      </c>
      <c r="D3" s="13">
        <v>386</v>
      </c>
      <c r="E3">
        <f t="shared" si="1"/>
        <v>-124</v>
      </c>
      <c r="F3" s="2">
        <v>0</v>
      </c>
      <c r="G3" s="3"/>
      <c r="H3" s="4">
        <f t="shared" si="0"/>
        <v>0</v>
      </c>
      <c r="L3" s="3">
        <v>1600</v>
      </c>
      <c r="M3" s="9"/>
      <c r="N3" s="10"/>
      <c r="O3" s="11"/>
      <c r="P3" s="12"/>
      <c r="Q3" s="3">
        <v>8000</v>
      </c>
      <c r="U3" s="14"/>
    </row>
    <row r="4" spans="1:22" x14ac:dyDescent="0.25">
      <c r="A4" s="2">
        <v>3795</v>
      </c>
      <c r="B4" s="6">
        <v>956</v>
      </c>
      <c r="C4" s="7">
        <v>362</v>
      </c>
      <c r="D4" s="13"/>
      <c r="E4">
        <f t="shared" si="1"/>
        <v>4389</v>
      </c>
      <c r="F4" s="2">
        <v>4550</v>
      </c>
      <c r="G4" s="3"/>
      <c r="H4" s="4">
        <f t="shared" si="0"/>
        <v>4550</v>
      </c>
      <c r="L4" s="3">
        <v>6050</v>
      </c>
      <c r="M4" s="9"/>
      <c r="N4" s="10"/>
      <c r="O4" s="11"/>
      <c r="P4" s="12"/>
      <c r="Q4" s="3">
        <v>5000</v>
      </c>
      <c r="U4" s="14">
        <v>292</v>
      </c>
    </row>
    <row r="5" spans="1:22" x14ac:dyDescent="0.25">
      <c r="A5" s="2">
        <v>4885</v>
      </c>
      <c r="B5" s="6">
        <v>1149</v>
      </c>
      <c r="C5" s="7">
        <v>39</v>
      </c>
      <c r="D5" s="13"/>
      <c r="E5">
        <f t="shared" si="1"/>
        <v>5995</v>
      </c>
      <c r="F5" s="2">
        <v>6000</v>
      </c>
      <c r="G5" s="3"/>
      <c r="H5" s="4">
        <f t="shared" si="0"/>
        <v>6000</v>
      </c>
      <c r="L5" s="3">
        <v>900</v>
      </c>
      <c r="M5" s="9"/>
      <c r="N5" s="10"/>
      <c r="O5" s="11"/>
      <c r="P5" s="12"/>
      <c r="Q5" s="3">
        <v>1000</v>
      </c>
      <c r="U5" s="14">
        <v>488.5</v>
      </c>
    </row>
    <row r="6" spans="1:22" x14ac:dyDescent="0.25">
      <c r="A6" s="2">
        <v>3470</v>
      </c>
      <c r="B6" s="6">
        <v>802</v>
      </c>
      <c r="C6" s="7">
        <v>245</v>
      </c>
      <c r="D6" s="13">
        <v>2254</v>
      </c>
      <c r="E6">
        <f t="shared" si="1"/>
        <v>1773</v>
      </c>
      <c r="F6" s="2">
        <v>3700</v>
      </c>
      <c r="G6" s="3"/>
      <c r="H6" s="4">
        <f t="shared" si="0"/>
        <v>3700</v>
      </c>
      <c r="L6" s="3"/>
      <c r="M6" s="9"/>
      <c r="N6" s="10"/>
      <c r="O6" s="11"/>
      <c r="P6" s="12"/>
      <c r="Q6" s="3">
        <v>10000</v>
      </c>
      <c r="U6" s="14"/>
    </row>
    <row r="7" spans="1:22" x14ac:dyDescent="0.25">
      <c r="A7" s="2">
        <v>2940</v>
      </c>
      <c r="B7" s="6">
        <v>345</v>
      </c>
      <c r="C7" s="7">
        <v>0</v>
      </c>
      <c r="D7" s="13">
        <v>890</v>
      </c>
      <c r="E7">
        <f t="shared" si="1"/>
        <v>2395</v>
      </c>
      <c r="F7" s="2">
        <v>2000</v>
      </c>
      <c r="G7" s="3"/>
      <c r="H7" s="4">
        <f t="shared" si="0"/>
        <v>2000</v>
      </c>
      <c r="L7" s="3"/>
      <c r="M7" s="9"/>
      <c r="N7" s="10"/>
      <c r="O7" s="11"/>
      <c r="P7" s="12"/>
      <c r="Q7" s="3">
        <v>5000</v>
      </c>
      <c r="U7" s="14"/>
    </row>
    <row r="8" spans="1:22" x14ac:dyDescent="0.25">
      <c r="A8" s="2">
        <v>645</v>
      </c>
      <c r="B8" s="6">
        <v>142</v>
      </c>
      <c r="C8" s="7"/>
      <c r="D8" s="13"/>
      <c r="E8">
        <f t="shared" si="1"/>
        <v>787</v>
      </c>
      <c r="F8" s="2">
        <v>900</v>
      </c>
      <c r="G8" s="3"/>
      <c r="H8" s="4">
        <f t="shared" si="0"/>
        <v>900</v>
      </c>
      <c r="L8" s="3"/>
      <c r="M8" s="9"/>
      <c r="N8" s="10"/>
      <c r="O8" s="11">
        <v>1600</v>
      </c>
      <c r="P8" s="12"/>
      <c r="Q8" s="3">
        <v>10000</v>
      </c>
      <c r="S8">
        <v>3000</v>
      </c>
      <c r="U8" s="14">
        <v>64.5</v>
      </c>
    </row>
    <row r="9" spans="1:22" x14ac:dyDescent="0.25">
      <c r="A9" s="2">
        <v>995</v>
      </c>
      <c r="B9" s="6">
        <v>275</v>
      </c>
      <c r="C9" s="7">
        <v>189</v>
      </c>
      <c r="D9" s="13">
        <v>300</v>
      </c>
      <c r="E9">
        <f t="shared" si="1"/>
        <v>781</v>
      </c>
      <c r="F9" s="2">
        <v>700</v>
      </c>
      <c r="G9" s="3"/>
      <c r="H9" s="4">
        <f t="shared" si="0"/>
        <v>700</v>
      </c>
      <c r="L9" s="3"/>
      <c r="M9" s="9"/>
      <c r="N9" s="10"/>
      <c r="O9" s="11"/>
      <c r="P9" s="12"/>
      <c r="Q9" s="3">
        <v>500</v>
      </c>
      <c r="S9">
        <v>7000</v>
      </c>
      <c r="U9" s="14">
        <v>63</v>
      </c>
    </row>
    <row r="10" spans="1:22" x14ac:dyDescent="0.25">
      <c r="A10" s="2">
        <v>2430</v>
      </c>
      <c r="B10" s="6">
        <v>1050</v>
      </c>
      <c r="C10" s="7">
        <v>410</v>
      </c>
      <c r="D10" s="13">
        <v>766</v>
      </c>
      <c r="E10">
        <f t="shared" si="1"/>
        <v>2304</v>
      </c>
      <c r="F10" s="2">
        <v>2300</v>
      </c>
      <c r="G10" s="3"/>
      <c r="H10" s="4">
        <f t="shared" si="0"/>
        <v>2300</v>
      </c>
      <c r="L10" s="3"/>
      <c r="M10" s="9"/>
      <c r="N10" s="10"/>
      <c r="O10" s="11"/>
      <c r="P10" s="12"/>
      <c r="Q10" s="3">
        <v>10000</v>
      </c>
      <c r="U10" s="14"/>
    </row>
    <row r="11" spans="1:22" x14ac:dyDescent="0.25">
      <c r="A11" s="2">
        <v>2730</v>
      </c>
      <c r="B11" s="6">
        <v>137</v>
      </c>
      <c r="C11" s="7">
        <v>606</v>
      </c>
      <c r="D11" s="13">
        <v>817</v>
      </c>
      <c r="E11">
        <f t="shared" si="1"/>
        <v>1444</v>
      </c>
      <c r="F11" s="2">
        <v>1500</v>
      </c>
      <c r="G11" s="3"/>
      <c r="H11" s="4">
        <f t="shared" si="0"/>
        <v>1500</v>
      </c>
      <c r="L11" s="3"/>
      <c r="M11" s="9"/>
      <c r="N11" s="10"/>
      <c r="O11" s="11"/>
      <c r="P11" s="12"/>
      <c r="Q11" s="3"/>
      <c r="U11" s="14"/>
    </row>
    <row r="12" spans="1:22" x14ac:dyDescent="0.25">
      <c r="A12" s="2">
        <v>2070</v>
      </c>
      <c r="B12" s="6">
        <v>555</v>
      </c>
      <c r="C12" s="7">
        <v>426</v>
      </c>
      <c r="D12" s="13"/>
      <c r="E12">
        <f t="shared" si="1"/>
        <v>2199</v>
      </c>
      <c r="F12" s="2">
        <v>2200</v>
      </c>
      <c r="G12" s="3"/>
      <c r="H12" s="4">
        <f t="shared" si="0"/>
        <v>2200</v>
      </c>
      <c r="L12" s="3"/>
      <c r="M12" s="9">
        <v>5000</v>
      </c>
      <c r="N12" s="10"/>
      <c r="O12" s="11"/>
      <c r="P12" s="12"/>
      <c r="Q12" s="3"/>
      <c r="U12" s="14">
        <v>194</v>
      </c>
    </row>
    <row r="13" spans="1:22" x14ac:dyDescent="0.25">
      <c r="A13" s="2">
        <v>2070</v>
      </c>
      <c r="B13" s="6">
        <v>106</v>
      </c>
      <c r="C13" s="7">
        <v>-46</v>
      </c>
      <c r="D13" s="13"/>
      <c r="E13">
        <f t="shared" si="1"/>
        <v>2222</v>
      </c>
      <c r="F13" s="2">
        <v>2150</v>
      </c>
      <c r="G13" s="3"/>
      <c r="H13" s="4">
        <f t="shared" si="0"/>
        <v>2150</v>
      </c>
      <c r="L13" s="3"/>
      <c r="M13" s="9"/>
      <c r="N13" s="10"/>
      <c r="O13" s="11"/>
      <c r="P13" s="12"/>
      <c r="Q13" s="3"/>
      <c r="U13" s="14">
        <v>179</v>
      </c>
    </row>
    <row r="14" spans="1:22" x14ac:dyDescent="0.25">
      <c r="A14" s="2">
        <v>2940</v>
      </c>
      <c r="B14" s="6">
        <v>1359</v>
      </c>
      <c r="C14" s="7">
        <v>0</v>
      </c>
      <c r="D14" s="13">
        <v>912</v>
      </c>
      <c r="E14">
        <f t="shared" si="1"/>
        <v>3387</v>
      </c>
      <c r="F14" s="2">
        <v>3700</v>
      </c>
      <c r="G14" s="3"/>
      <c r="H14" s="4">
        <f t="shared" si="0"/>
        <v>3700</v>
      </c>
      <c r="L14" s="3"/>
      <c r="M14" s="9"/>
      <c r="N14" s="10"/>
      <c r="O14" s="11"/>
      <c r="P14" s="12"/>
      <c r="Q14" s="3"/>
      <c r="U14" s="14"/>
    </row>
    <row r="15" spans="1:22" x14ac:dyDescent="0.25">
      <c r="A15" s="2">
        <v>7795</v>
      </c>
      <c r="B15" s="6">
        <v>334</v>
      </c>
      <c r="C15" s="7">
        <v>802</v>
      </c>
      <c r="D15" s="13">
        <v>1871</v>
      </c>
      <c r="E15">
        <f t="shared" si="1"/>
        <v>5456</v>
      </c>
      <c r="F15" s="2">
        <v>5600</v>
      </c>
      <c r="G15" s="3"/>
      <c r="H15" s="4">
        <f t="shared" si="0"/>
        <v>5600</v>
      </c>
      <c r="L15" s="3"/>
      <c r="M15" s="9"/>
      <c r="N15" s="10"/>
      <c r="O15" s="11"/>
      <c r="P15" s="12"/>
      <c r="Q15" s="3"/>
      <c r="U15" s="14"/>
    </row>
    <row r="16" spans="1:22" x14ac:dyDescent="0.25">
      <c r="A16" s="2">
        <v>2465</v>
      </c>
      <c r="B16" s="6">
        <v>449</v>
      </c>
      <c r="C16" s="7">
        <v>0</v>
      </c>
      <c r="D16" s="13"/>
      <c r="E16">
        <f t="shared" si="1"/>
        <v>2914</v>
      </c>
      <c r="F16" s="2">
        <v>3000</v>
      </c>
      <c r="G16" s="3"/>
      <c r="H16" s="4">
        <f t="shared" si="0"/>
        <v>3000</v>
      </c>
      <c r="L16" s="3"/>
      <c r="M16" s="9"/>
      <c r="N16" s="10"/>
      <c r="O16" s="11"/>
      <c r="P16" s="12"/>
      <c r="Q16" s="3"/>
      <c r="U16" s="14">
        <v>222.5</v>
      </c>
    </row>
    <row r="17" spans="1:21" x14ac:dyDescent="0.25">
      <c r="A17" s="2">
        <v>2245</v>
      </c>
      <c r="B17" s="6">
        <v>150</v>
      </c>
      <c r="C17" s="7">
        <v>0</v>
      </c>
      <c r="D17" s="13"/>
      <c r="E17">
        <f t="shared" si="1"/>
        <v>2395</v>
      </c>
      <c r="F17" s="2">
        <v>2300</v>
      </c>
      <c r="G17" s="3"/>
      <c r="H17" s="4">
        <f t="shared" si="0"/>
        <v>2300</v>
      </c>
      <c r="L17" s="3"/>
      <c r="M17" s="9"/>
      <c r="N17" s="10"/>
      <c r="O17" s="11"/>
      <c r="P17" s="12"/>
      <c r="Q17" s="3"/>
      <c r="U17" s="14">
        <v>224.5</v>
      </c>
    </row>
    <row r="18" spans="1:21" x14ac:dyDescent="0.25">
      <c r="A18" s="2">
        <v>3695</v>
      </c>
      <c r="B18" s="6">
        <v>130</v>
      </c>
      <c r="C18" s="7">
        <v>105</v>
      </c>
      <c r="D18" s="13">
        <v>1029</v>
      </c>
      <c r="E18">
        <f t="shared" si="1"/>
        <v>2691</v>
      </c>
      <c r="F18" s="2">
        <v>2700</v>
      </c>
      <c r="G18" s="3"/>
      <c r="H18" s="4">
        <f t="shared" si="0"/>
        <v>2700</v>
      </c>
      <c r="L18" s="3"/>
      <c r="M18" s="9"/>
      <c r="N18" s="10">
        <v>2600</v>
      </c>
      <c r="O18" s="11">
        <v>4150</v>
      </c>
      <c r="P18" s="12"/>
      <c r="Q18" s="3"/>
      <c r="U18" s="14"/>
    </row>
    <row r="19" spans="1:21" x14ac:dyDescent="0.25">
      <c r="A19" s="2">
        <v>2410</v>
      </c>
      <c r="B19" s="6">
        <v>2183</v>
      </c>
      <c r="C19" s="7">
        <v>1096</v>
      </c>
      <c r="D19" s="13">
        <v>785</v>
      </c>
      <c r="E19">
        <f t="shared" si="1"/>
        <v>2712</v>
      </c>
      <c r="F19" s="2">
        <v>2800</v>
      </c>
      <c r="G19" s="3"/>
      <c r="H19" s="4">
        <f t="shared" si="0"/>
        <v>2800</v>
      </c>
      <c r="L19" s="3"/>
      <c r="M19" s="9"/>
      <c r="N19" s="10"/>
      <c r="O19" s="11"/>
      <c r="P19" s="12"/>
      <c r="Q19" s="3"/>
      <c r="U19" s="14"/>
    </row>
    <row r="20" spans="1:21" x14ac:dyDescent="0.25">
      <c r="A20" s="2">
        <v>3380</v>
      </c>
      <c r="B20" s="6">
        <v>969</v>
      </c>
      <c r="C20" s="7">
        <v>614</v>
      </c>
      <c r="D20" s="13"/>
      <c r="E20">
        <f t="shared" si="1"/>
        <v>3735</v>
      </c>
      <c r="F20" s="2">
        <v>3700</v>
      </c>
      <c r="G20" s="3"/>
      <c r="H20" s="4">
        <f t="shared" si="0"/>
        <v>3700</v>
      </c>
      <c r="L20" s="3"/>
      <c r="M20" s="9"/>
      <c r="N20" s="10"/>
      <c r="O20" s="11"/>
      <c r="P20" s="12"/>
      <c r="Q20" s="3"/>
      <c r="U20" s="14">
        <v>320</v>
      </c>
    </row>
    <row r="21" spans="1:21" x14ac:dyDescent="0.25">
      <c r="A21" s="2">
        <v>1865</v>
      </c>
      <c r="B21" s="6">
        <v>813</v>
      </c>
      <c r="C21" s="7">
        <v>247</v>
      </c>
      <c r="D21" s="13"/>
      <c r="E21">
        <f t="shared" si="1"/>
        <v>2431</v>
      </c>
      <c r="F21" s="2">
        <v>2600</v>
      </c>
      <c r="G21" s="3"/>
      <c r="H21" s="4">
        <f t="shared" si="0"/>
        <v>2600</v>
      </c>
      <c r="L21" s="3"/>
      <c r="M21" s="9"/>
      <c r="N21" s="10"/>
      <c r="O21" s="11">
        <v>2200</v>
      </c>
      <c r="P21" s="12"/>
      <c r="Q21" s="3"/>
      <c r="U21" s="14">
        <v>131.5</v>
      </c>
    </row>
    <row r="22" spans="1:21" x14ac:dyDescent="0.25">
      <c r="A22" s="2">
        <v>1070</v>
      </c>
      <c r="B22" s="6">
        <v>252</v>
      </c>
      <c r="C22" s="7">
        <v>538</v>
      </c>
      <c r="D22" s="13">
        <v>455</v>
      </c>
      <c r="E22">
        <f t="shared" si="1"/>
        <v>329</v>
      </c>
      <c r="F22" s="2">
        <v>800</v>
      </c>
      <c r="G22" s="3"/>
      <c r="H22" s="4">
        <f t="shared" si="0"/>
        <v>800</v>
      </c>
      <c r="L22" s="3"/>
      <c r="M22" s="9">
        <v>1000</v>
      </c>
      <c r="N22" s="10"/>
      <c r="O22" s="11">
        <v>2100</v>
      </c>
      <c r="P22" s="12"/>
      <c r="Q22" s="3"/>
      <c r="U22" s="14"/>
    </row>
    <row r="23" spans="1:21" x14ac:dyDescent="0.25">
      <c r="A23" s="2">
        <v>8777</v>
      </c>
      <c r="B23" s="6">
        <v>732</v>
      </c>
      <c r="C23" s="7">
        <v>543</v>
      </c>
      <c r="D23" s="13">
        <v>2132</v>
      </c>
      <c r="E23">
        <f t="shared" si="1"/>
        <v>6834</v>
      </c>
      <c r="F23" s="2">
        <v>6900</v>
      </c>
      <c r="G23" s="3"/>
      <c r="H23" s="4">
        <f t="shared" si="0"/>
        <v>6900</v>
      </c>
      <c r="L23" s="3"/>
      <c r="M23" s="9"/>
      <c r="N23" s="10"/>
      <c r="O23" s="11"/>
      <c r="P23" s="12"/>
      <c r="Q23" s="3"/>
      <c r="U23" s="14"/>
    </row>
    <row r="24" spans="1:21" x14ac:dyDescent="0.25">
      <c r="A24" s="2">
        <v>2255</v>
      </c>
      <c r="B24" s="6">
        <v>727</v>
      </c>
      <c r="C24" s="7">
        <v>525</v>
      </c>
      <c r="D24" s="13"/>
      <c r="E24">
        <f t="shared" si="1"/>
        <v>2457</v>
      </c>
      <c r="F24" s="2">
        <v>2500</v>
      </c>
      <c r="G24" s="3"/>
      <c r="H24" s="4">
        <f t="shared" si="0"/>
        <v>2500</v>
      </c>
      <c r="L24" s="3"/>
      <c r="M24" s="9"/>
      <c r="N24" s="10"/>
      <c r="O24" s="11"/>
      <c r="P24" s="12"/>
      <c r="Q24" s="3"/>
      <c r="U24" s="14">
        <v>246.5</v>
      </c>
    </row>
    <row r="25" spans="1:21" x14ac:dyDescent="0.25">
      <c r="A25" s="2">
        <v>1025</v>
      </c>
      <c r="B25" s="6">
        <v>398</v>
      </c>
      <c r="C25" s="7"/>
      <c r="D25" s="13"/>
      <c r="E25">
        <f t="shared" si="1"/>
        <v>1423</v>
      </c>
      <c r="F25" s="2">
        <v>1500</v>
      </c>
      <c r="G25" s="3"/>
      <c r="H25" s="4">
        <f t="shared" si="0"/>
        <v>1500</v>
      </c>
      <c r="L25" s="3"/>
      <c r="M25" s="9"/>
      <c r="N25" s="10"/>
      <c r="O25" s="11"/>
      <c r="P25" s="12"/>
      <c r="Q25" s="3"/>
      <c r="U25" s="14">
        <v>102.5</v>
      </c>
    </row>
    <row r="26" spans="1:21" x14ac:dyDescent="0.25">
      <c r="A26" s="2">
        <v>560</v>
      </c>
      <c r="B26" s="6">
        <v>457</v>
      </c>
      <c r="C26" s="7">
        <v>204</v>
      </c>
      <c r="D26" s="13">
        <v>412</v>
      </c>
      <c r="E26">
        <f t="shared" si="1"/>
        <v>401</v>
      </c>
      <c r="F26" s="2">
        <v>400</v>
      </c>
      <c r="G26" s="3"/>
      <c r="H26" s="4">
        <f t="shared" si="0"/>
        <v>400</v>
      </c>
      <c r="L26" s="3"/>
      <c r="M26" s="9"/>
      <c r="N26" s="10"/>
      <c r="O26" s="11"/>
      <c r="P26" s="12"/>
      <c r="Q26" s="3"/>
      <c r="U26" s="14"/>
    </row>
    <row r="27" spans="1:21" x14ac:dyDescent="0.25">
      <c r="A27" s="2">
        <v>1590</v>
      </c>
      <c r="B27" s="6">
        <v>149</v>
      </c>
      <c r="C27" s="7">
        <v>0</v>
      </c>
      <c r="D27" s="13">
        <v>618</v>
      </c>
      <c r="E27">
        <f t="shared" si="1"/>
        <v>1121</v>
      </c>
      <c r="F27" s="2">
        <v>1000</v>
      </c>
      <c r="G27" s="3"/>
      <c r="H27" s="4">
        <f t="shared" si="0"/>
        <v>1000</v>
      </c>
      <c r="L27" s="3"/>
      <c r="M27" s="9"/>
      <c r="N27" s="10"/>
      <c r="O27" s="11"/>
      <c r="P27" s="12"/>
      <c r="Q27" s="3"/>
      <c r="U27" s="14"/>
    </row>
    <row r="28" spans="1:21" x14ac:dyDescent="0.25">
      <c r="A28" s="2">
        <v>4194</v>
      </c>
      <c r="B28" s="6">
        <v>486</v>
      </c>
      <c r="C28" s="3">
        <v>259</v>
      </c>
      <c r="D28" s="13"/>
      <c r="E28">
        <f t="shared" si="1"/>
        <v>4421</v>
      </c>
      <c r="F28" s="2">
        <v>4400</v>
      </c>
      <c r="G28" s="3"/>
      <c r="H28" s="4">
        <f t="shared" si="0"/>
        <v>4400</v>
      </c>
      <c r="L28" s="3"/>
      <c r="M28" s="9"/>
      <c r="N28" s="10"/>
      <c r="O28" s="11"/>
      <c r="P28" s="12"/>
      <c r="Q28" s="3"/>
      <c r="U28" s="14">
        <v>260</v>
      </c>
    </row>
    <row r="29" spans="1:21" x14ac:dyDescent="0.25">
      <c r="A29" s="2">
        <v>2075</v>
      </c>
      <c r="B29" s="6">
        <v>708</v>
      </c>
      <c r="C29" s="3">
        <v>466</v>
      </c>
      <c r="D29" s="13"/>
      <c r="E29">
        <f t="shared" si="1"/>
        <v>2317</v>
      </c>
      <c r="F29" s="2">
        <v>2300</v>
      </c>
      <c r="G29" s="3"/>
      <c r="H29" s="4">
        <f t="shared" si="0"/>
        <v>2300</v>
      </c>
      <c r="L29" s="3"/>
      <c r="M29" s="9"/>
      <c r="N29" s="10"/>
      <c r="O29" s="11"/>
      <c r="P29" s="12"/>
      <c r="Q29" s="3"/>
      <c r="U29" s="14">
        <v>207.5</v>
      </c>
    </row>
    <row r="30" spans="1:21" x14ac:dyDescent="0.25">
      <c r="A30" s="2">
        <v>1020</v>
      </c>
      <c r="B30" s="6">
        <v>0</v>
      </c>
      <c r="C30" s="3">
        <v>500</v>
      </c>
      <c r="D30" s="13"/>
      <c r="E30">
        <f t="shared" si="1"/>
        <v>520</v>
      </c>
      <c r="F30" s="2">
        <v>500</v>
      </c>
      <c r="G30" s="3"/>
      <c r="H30" s="4">
        <f t="shared" si="0"/>
        <v>500</v>
      </c>
      <c r="L30" s="3"/>
      <c r="M30" s="9"/>
      <c r="N30" s="10"/>
      <c r="O30" s="11"/>
      <c r="P30" s="12"/>
      <c r="Q30" s="3">
        <v>350</v>
      </c>
      <c r="U30" s="14">
        <v>102</v>
      </c>
    </row>
    <row r="31" spans="1:21" x14ac:dyDescent="0.25">
      <c r="A31" s="2">
        <v>3050</v>
      </c>
      <c r="B31" s="6">
        <v>722</v>
      </c>
      <c r="C31" s="3">
        <v>370</v>
      </c>
      <c r="D31" s="13">
        <v>1310</v>
      </c>
      <c r="E31">
        <f t="shared" si="1"/>
        <v>2092</v>
      </c>
      <c r="F31" s="2">
        <v>2250</v>
      </c>
      <c r="G31" s="3"/>
      <c r="H31" s="4">
        <f t="shared" si="0"/>
        <v>2250</v>
      </c>
      <c r="L31" s="3"/>
      <c r="M31" s="9"/>
      <c r="N31" s="10"/>
      <c r="O31" s="11">
        <v>2800</v>
      </c>
      <c r="P31" s="12"/>
      <c r="Q31" s="3"/>
      <c r="U31" s="14"/>
    </row>
    <row r="32" spans="1:21" x14ac:dyDescent="0.25">
      <c r="A32" t="s">
        <v>5</v>
      </c>
      <c r="C32" t="s">
        <v>20</v>
      </c>
      <c r="D32" s="8" t="s">
        <v>16</v>
      </c>
      <c r="E32" t="s">
        <v>21</v>
      </c>
      <c r="H32" s="1"/>
      <c r="L32" s="8" t="s">
        <v>19</v>
      </c>
      <c r="M32" s="8" t="s">
        <v>18</v>
      </c>
      <c r="N32" s="8" t="s">
        <v>13</v>
      </c>
      <c r="O32" s="8" t="s">
        <v>14</v>
      </c>
      <c r="P32" s="8" t="s">
        <v>15</v>
      </c>
      <c r="Q32" s="8" t="s">
        <v>17</v>
      </c>
      <c r="U32" t="s">
        <v>22</v>
      </c>
    </row>
    <row r="33" spans="1:21" x14ac:dyDescent="0.25">
      <c r="A33">
        <f>SUM(A1:A31)</f>
        <v>85801</v>
      </c>
      <c r="B33">
        <f>SUM(B1:B31)</f>
        <v>18766</v>
      </c>
      <c r="C33">
        <f>SUM(C1:C31)</f>
        <v>9691</v>
      </c>
      <c r="D33">
        <f>SUM(D1:D31)</f>
        <v>16746</v>
      </c>
      <c r="E33">
        <f>SUM(E1:E31)</f>
        <v>78130</v>
      </c>
      <c r="H33" s="5">
        <f>SUM(H1:H31)-L34-M34-N34-O34-P34-D34-Q34</f>
        <v>0</v>
      </c>
    </row>
    <row r="34" spans="1:21" x14ac:dyDescent="0.25">
      <c r="A34">
        <f>A33+B33</f>
        <v>104567</v>
      </c>
      <c r="L34">
        <f t="shared" ref="L34:Q34" si="2">SUM(L1:L32)</f>
        <v>9550</v>
      </c>
      <c r="M34">
        <f t="shared" si="2"/>
        <v>6000</v>
      </c>
      <c r="N34">
        <f t="shared" si="2"/>
        <v>2600</v>
      </c>
      <c r="O34">
        <f t="shared" si="2"/>
        <v>12850</v>
      </c>
      <c r="P34">
        <f t="shared" si="2"/>
        <v>0</v>
      </c>
      <c r="Q34">
        <f t="shared" si="2"/>
        <v>50350</v>
      </c>
      <c r="U34">
        <f>SUM(U1:U31)+V1+V2</f>
        <v>8863</v>
      </c>
    </row>
  </sheetData>
  <pageMargins left="0.7" right="0.7" top="0.75" bottom="0.75" header="0.3" footer="0.3"/>
  <pageSetup paperSize="9" orientation="portrait" horizontalDpi="4294967293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16" workbookViewId="0">
      <selection activeCell="B41" sqref="B41"/>
    </sheetView>
  </sheetViews>
  <sheetFormatPr defaultRowHeight="15" x14ac:dyDescent="0.25"/>
  <cols>
    <col min="12" max="12" width="10.7109375" customWidth="1"/>
  </cols>
  <sheetData>
    <row r="1" spans="1:22" x14ac:dyDescent="0.25">
      <c r="A1" s="2">
        <v>1720</v>
      </c>
      <c r="B1" s="6">
        <v>140</v>
      </c>
      <c r="C1" s="7">
        <v>291</v>
      </c>
      <c r="D1" s="13"/>
      <c r="E1">
        <f>(A1+B1)-(C1+D1)</f>
        <v>1569</v>
      </c>
      <c r="F1" s="2">
        <v>1500</v>
      </c>
      <c r="G1" s="3"/>
      <c r="H1" s="4">
        <f t="shared" ref="H1:H31" si="0">F1-G1</f>
        <v>1500</v>
      </c>
      <c r="L1" s="3"/>
      <c r="M1" s="9"/>
      <c r="N1" s="10"/>
      <c r="O1" s="11"/>
      <c r="P1" s="12"/>
      <c r="Q1" s="3"/>
      <c r="U1" s="14">
        <v>166</v>
      </c>
      <c r="V1">
        <v>4500</v>
      </c>
    </row>
    <row r="2" spans="1:22" x14ac:dyDescent="0.25">
      <c r="A2" s="2">
        <v>1800</v>
      </c>
      <c r="B2" s="6">
        <v>40</v>
      </c>
      <c r="C2" s="7">
        <v>226</v>
      </c>
      <c r="D2" s="13"/>
      <c r="E2">
        <f t="shared" ref="E2:E31" si="1">(A2+B2)-(C2+D2)</f>
        <v>1614</v>
      </c>
      <c r="F2" s="2">
        <v>1600</v>
      </c>
      <c r="G2" s="3"/>
      <c r="H2" s="4">
        <f t="shared" si="0"/>
        <v>1600</v>
      </c>
      <c r="L2" s="3"/>
      <c r="M2" s="9"/>
      <c r="N2" s="10"/>
      <c r="O2" s="11"/>
      <c r="P2" s="12"/>
      <c r="Q2" s="3"/>
      <c r="U2" s="14">
        <v>180</v>
      </c>
      <c r="V2">
        <v>1000</v>
      </c>
    </row>
    <row r="3" spans="1:22" x14ac:dyDescent="0.25">
      <c r="A3" s="2">
        <v>3750</v>
      </c>
      <c r="B3" s="6">
        <v>356</v>
      </c>
      <c r="C3" s="7">
        <v>500</v>
      </c>
      <c r="D3" s="13">
        <v>1080</v>
      </c>
      <c r="E3">
        <f t="shared" si="1"/>
        <v>2526</v>
      </c>
      <c r="F3" s="2">
        <v>2400</v>
      </c>
      <c r="G3" s="3"/>
      <c r="H3" s="4">
        <f t="shared" si="0"/>
        <v>2400</v>
      </c>
      <c r="L3" s="3"/>
      <c r="M3" s="9"/>
      <c r="N3" s="10"/>
      <c r="O3" s="11"/>
      <c r="P3" s="12"/>
      <c r="Q3" s="3"/>
      <c r="S3">
        <v>1600</v>
      </c>
      <c r="U3" s="14"/>
    </row>
    <row r="4" spans="1:22" x14ac:dyDescent="0.25">
      <c r="A4" s="2">
        <v>13490</v>
      </c>
      <c r="B4" s="6">
        <v>16</v>
      </c>
      <c r="C4" s="7">
        <v>1291</v>
      </c>
      <c r="D4" s="13">
        <v>2528</v>
      </c>
      <c r="E4">
        <f t="shared" si="1"/>
        <v>9687</v>
      </c>
      <c r="F4" s="2">
        <v>10600</v>
      </c>
      <c r="G4" s="3"/>
      <c r="H4" s="4">
        <f t="shared" si="0"/>
        <v>10600</v>
      </c>
      <c r="L4" s="3"/>
      <c r="M4" s="9"/>
      <c r="N4" s="10"/>
      <c r="O4" s="11">
        <v>3800</v>
      </c>
      <c r="P4" s="12"/>
      <c r="Q4" s="3"/>
      <c r="U4" s="14"/>
    </row>
    <row r="5" spans="1:22" x14ac:dyDescent="0.25">
      <c r="A5" s="2">
        <v>3375</v>
      </c>
      <c r="B5" s="6">
        <v>174</v>
      </c>
      <c r="C5" s="7">
        <v>1338</v>
      </c>
      <c r="D5" s="13">
        <v>106</v>
      </c>
      <c r="E5">
        <f t="shared" si="1"/>
        <v>2105</v>
      </c>
      <c r="F5" s="2">
        <v>2000</v>
      </c>
      <c r="G5" s="3"/>
      <c r="H5" s="4">
        <f t="shared" si="0"/>
        <v>2000</v>
      </c>
      <c r="L5" s="3">
        <v>6000</v>
      </c>
      <c r="M5" s="9"/>
      <c r="N5" s="10"/>
      <c r="O5" s="11">
        <v>1700</v>
      </c>
      <c r="P5" s="12"/>
      <c r="Q5" s="3">
        <v>400</v>
      </c>
      <c r="S5">
        <v>1500</v>
      </c>
      <c r="U5" s="14">
        <v>334.5</v>
      </c>
    </row>
    <row r="6" spans="1:22" x14ac:dyDescent="0.25">
      <c r="A6" s="2">
        <v>5750</v>
      </c>
      <c r="B6" s="6">
        <v>450</v>
      </c>
      <c r="C6" s="7">
        <v>358</v>
      </c>
      <c r="D6" s="13"/>
      <c r="E6">
        <f t="shared" si="1"/>
        <v>5842</v>
      </c>
      <c r="F6" s="2">
        <v>6000</v>
      </c>
      <c r="G6" s="3"/>
      <c r="H6" s="4">
        <f t="shared" si="0"/>
        <v>6000</v>
      </c>
      <c r="L6" s="3">
        <v>200</v>
      </c>
      <c r="M6" s="9"/>
      <c r="N6" s="10"/>
      <c r="O6" s="11"/>
      <c r="P6" s="12"/>
      <c r="Q6" s="3"/>
      <c r="S6">
        <v>1500</v>
      </c>
      <c r="U6" s="14">
        <v>568</v>
      </c>
    </row>
    <row r="7" spans="1:22" x14ac:dyDescent="0.25">
      <c r="A7" s="2">
        <v>6620</v>
      </c>
      <c r="B7" s="6">
        <v>376</v>
      </c>
      <c r="C7" s="7">
        <v>1157</v>
      </c>
      <c r="D7" s="13">
        <v>1478</v>
      </c>
      <c r="E7">
        <f t="shared" si="1"/>
        <v>4361</v>
      </c>
      <c r="F7" s="2">
        <v>4600</v>
      </c>
      <c r="G7" s="3"/>
      <c r="H7" s="4">
        <f t="shared" si="0"/>
        <v>4600</v>
      </c>
      <c r="L7" s="3">
        <v>350</v>
      </c>
      <c r="M7" s="9"/>
      <c r="N7" s="10"/>
      <c r="O7" s="11"/>
      <c r="P7" s="12"/>
      <c r="Q7" s="3"/>
      <c r="S7">
        <v>3000</v>
      </c>
      <c r="U7" s="14"/>
    </row>
    <row r="8" spans="1:22" x14ac:dyDescent="0.25">
      <c r="A8" s="2">
        <v>8340</v>
      </c>
      <c r="B8" s="6">
        <v>183</v>
      </c>
      <c r="C8" s="7">
        <v>1055</v>
      </c>
      <c r="D8" s="13">
        <v>1968</v>
      </c>
      <c r="E8">
        <f t="shared" si="1"/>
        <v>5500</v>
      </c>
      <c r="F8" s="2">
        <v>5500</v>
      </c>
      <c r="G8" s="3"/>
      <c r="H8" s="4">
        <f t="shared" si="0"/>
        <v>5500</v>
      </c>
      <c r="L8" s="3">
        <v>850</v>
      </c>
      <c r="M8" s="9"/>
      <c r="N8" s="10"/>
      <c r="O8" s="11"/>
      <c r="P8" s="12"/>
      <c r="Q8" s="3">
        <v>9000</v>
      </c>
      <c r="S8">
        <v>9000</v>
      </c>
      <c r="U8" s="14"/>
    </row>
    <row r="9" spans="1:22" x14ac:dyDescent="0.25">
      <c r="A9" s="2">
        <v>2175</v>
      </c>
      <c r="B9" s="6">
        <v>1922</v>
      </c>
      <c r="C9" s="7">
        <v>20</v>
      </c>
      <c r="D9" s="13"/>
      <c r="E9">
        <f t="shared" si="1"/>
        <v>4077</v>
      </c>
      <c r="F9" s="2">
        <v>4200</v>
      </c>
      <c r="G9" s="3"/>
      <c r="H9" s="4">
        <f t="shared" si="0"/>
        <v>4200</v>
      </c>
      <c r="L9" s="3">
        <v>800</v>
      </c>
      <c r="M9" s="9">
        <v>10000</v>
      </c>
      <c r="N9" s="10"/>
      <c r="O9" s="11"/>
      <c r="P9" s="12"/>
      <c r="Q9" s="3">
        <v>3000</v>
      </c>
      <c r="S9">
        <v>3000</v>
      </c>
      <c r="U9" s="14">
        <v>323.5</v>
      </c>
    </row>
    <row r="10" spans="1:22" x14ac:dyDescent="0.25">
      <c r="A10" s="2">
        <v>3470</v>
      </c>
      <c r="B10" s="6">
        <v>744</v>
      </c>
      <c r="C10" s="7">
        <v>89</v>
      </c>
      <c r="D10" s="13">
        <v>1024</v>
      </c>
      <c r="E10">
        <f t="shared" si="1"/>
        <v>3101</v>
      </c>
      <c r="F10" s="2">
        <v>3100</v>
      </c>
      <c r="G10" s="3"/>
      <c r="H10" s="4">
        <f t="shared" si="0"/>
        <v>3100</v>
      </c>
      <c r="L10" s="3"/>
      <c r="M10" s="9"/>
      <c r="N10" s="10"/>
      <c r="O10" s="11"/>
      <c r="P10" s="12"/>
      <c r="Q10" s="3">
        <v>1500</v>
      </c>
      <c r="S10">
        <v>7000</v>
      </c>
      <c r="U10" s="14"/>
    </row>
    <row r="11" spans="1:22" x14ac:dyDescent="0.25">
      <c r="A11" s="2">
        <v>7787</v>
      </c>
      <c r="B11" s="6">
        <v>625</v>
      </c>
      <c r="C11" s="7">
        <v>1313</v>
      </c>
      <c r="D11" s="13">
        <v>1888</v>
      </c>
      <c r="E11">
        <f t="shared" si="1"/>
        <v>5211</v>
      </c>
      <c r="F11" s="2">
        <v>5600</v>
      </c>
      <c r="G11" s="3"/>
      <c r="H11" s="4">
        <f t="shared" si="0"/>
        <v>5600</v>
      </c>
      <c r="L11" s="3"/>
      <c r="M11" s="9"/>
      <c r="N11" s="10"/>
      <c r="O11" s="11"/>
      <c r="P11" s="12"/>
      <c r="Q11" s="3">
        <v>1500</v>
      </c>
      <c r="U11" s="14"/>
    </row>
    <row r="12" spans="1:22" x14ac:dyDescent="0.25">
      <c r="A12" s="2">
        <v>4910</v>
      </c>
      <c r="B12" s="6">
        <v>709</v>
      </c>
      <c r="C12" s="7">
        <v>82</v>
      </c>
      <c r="D12" s="13">
        <v>942</v>
      </c>
      <c r="E12">
        <f t="shared" si="1"/>
        <v>4595</v>
      </c>
      <c r="F12" s="2">
        <v>4700</v>
      </c>
      <c r="G12" s="3"/>
      <c r="H12" s="4">
        <f t="shared" si="0"/>
        <v>4700</v>
      </c>
      <c r="L12" s="3"/>
      <c r="M12" s="9"/>
      <c r="N12" s="10"/>
      <c r="O12" s="11"/>
      <c r="P12" s="12"/>
      <c r="Q12" s="3"/>
      <c r="U12" s="14"/>
    </row>
    <row r="13" spans="1:22" x14ac:dyDescent="0.25">
      <c r="A13" s="2">
        <v>1050</v>
      </c>
      <c r="B13" s="6">
        <v>619</v>
      </c>
      <c r="C13" s="7">
        <v>58</v>
      </c>
      <c r="D13" s="13"/>
      <c r="E13">
        <f t="shared" si="1"/>
        <v>1611</v>
      </c>
      <c r="F13" s="2">
        <v>1700</v>
      </c>
      <c r="G13" s="3"/>
      <c r="H13" s="4">
        <f t="shared" si="0"/>
        <v>1700</v>
      </c>
      <c r="L13" s="3"/>
      <c r="M13" s="9">
        <v>1000</v>
      </c>
      <c r="N13" s="10"/>
      <c r="O13" s="11"/>
      <c r="P13" s="12"/>
      <c r="Q13" s="3"/>
      <c r="U13" s="14">
        <v>105</v>
      </c>
    </row>
    <row r="14" spans="1:22" x14ac:dyDescent="0.25">
      <c r="A14" s="2">
        <v>980</v>
      </c>
      <c r="B14" s="6">
        <v>423</v>
      </c>
      <c r="C14" s="7">
        <v>677</v>
      </c>
      <c r="D14" s="13"/>
      <c r="E14">
        <f t="shared" si="1"/>
        <v>726</v>
      </c>
      <c r="F14" s="2">
        <v>700</v>
      </c>
      <c r="G14" s="3"/>
      <c r="H14" s="4">
        <f t="shared" si="0"/>
        <v>700</v>
      </c>
      <c r="L14" s="3"/>
      <c r="M14" s="9"/>
      <c r="N14" s="10">
        <v>1550</v>
      </c>
      <c r="O14" s="11">
        <v>2500</v>
      </c>
      <c r="P14" s="12"/>
      <c r="Q14" s="3"/>
      <c r="U14" s="14">
        <v>98</v>
      </c>
    </row>
    <row r="15" spans="1:22" x14ac:dyDescent="0.25">
      <c r="A15" s="2">
        <v>1725</v>
      </c>
      <c r="B15" s="6">
        <v>611</v>
      </c>
      <c r="C15" s="7">
        <v>-196</v>
      </c>
      <c r="D15" s="13">
        <v>645</v>
      </c>
      <c r="E15">
        <f t="shared" si="1"/>
        <v>1887</v>
      </c>
      <c r="F15" s="2">
        <v>2000</v>
      </c>
      <c r="G15" s="3"/>
      <c r="H15" s="4">
        <f t="shared" si="0"/>
        <v>2000</v>
      </c>
      <c r="L15" s="3"/>
      <c r="M15" s="9"/>
      <c r="N15" s="10"/>
      <c r="O15" s="11"/>
      <c r="P15" s="12"/>
      <c r="Q15" s="3"/>
      <c r="U15" s="14"/>
    </row>
    <row r="16" spans="1:22" x14ac:dyDescent="0.25">
      <c r="A16" s="2">
        <v>875</v>
      </c>
      <c r="B16" s="6">
        <v>272</v>
      </c>
      <c r="C16" s="7">
        <v>579</v>
      </c>
      <c r="D16" s="13">
        <v>475</v>
      </c>
      <c r="E16">
        <f t="shared" si="1"/>
        <v>93</v>
      </c>
      <c r="F16" s="2">
        <v>0</v>
      </c>
      <c r="G16" s="3"/>
      <c r="H16" s="4">
        <f t="shared" si="0"/>
        <v>0</v>
      </c>
      <c r="L16" s="3"/>
      <c r="M16" s="9"/>
      <c r="N16" s="10"/>
      <c r="O16" s="11"/>
      <c r="P16" s="12"/>
      <c r="Q16" s="3"/>
      <c r="U16" s="14"/>
    </row>
    <row r="17" spans="1:21" x14ac:dyDescent="0.25">
      <c r="A17" s="2">
        <v>3530</v>
      </c>
      <c r="B17" s="6">
        <v>142</v>
      </c>
      <c r="C17" s="7">
        <v>0</v>
      </c>
      <c r="D17" s="13"/>
      <c r="E17">
        <f t="shared" si="1"/>
        <v>3672</v>
      </c>
      <c r="F17" s="2">
        <v>3900</v>
      </c>
      <c r="G17" s="3"/>
      <c r="H17" s="4">
        <f t="shared" si="0"/>
        <v>3900</v>
      </c>
      <c r="L17" s="3"/>
      <c r="M17" s="9"/>
      <c r="N17" s="10"/>
      <c r="O17" s="11"/>
      <c r="P17" s="12"/>
      <c r="Q17" s="3"/>
      <c r="U17" s="14">
        <v>353</v>
      </c>
    </row>
    <row r="18" spans="1:21" x14ac:dyDescent="0.25">
      <c r="A18" s="2">
        <v>2610</v>
      </c>
      <c r="B18" s="6">
        <v>282</v>
      </c>
      <c r="C18" s="7">
        <v>0</v>
      </c>
      <c r="D18" s="13"/>
      <c r="E18">
        <f t="shared" si="1"/>
        <v>2892</v>
      </c>
      <c r="F18" s="2">
        <v>2900</v>
      </c>
      <c r="G18" s="3"/>
      <c r="H18" s="4">
        <f t="shared" si="0"/>
        <v>2900</v>
      </c>
      <c r="L18" s="3"/>
      <c r="M18" s="9"/>
      <c r="N18" s="10"/>
      <c r="O18" s="11"/>
      <c r="P18" s="12"/>
      <c r="Q18" s="3">
        <v>10000</v>
      </c>
      <c r="U18" s="14">
        <v>261</v>
      </c>
    </row>
    <row r="19" spans="1:21" x14ac:dyDescent="0.25">
      <c r="A19" s="2">
        <v>2855</v>
      </c>
      <c r="B19" s="6">
        <v>157</v>
      </c>
      <c r="C19" s="7">
        <v>380</v>
      </c>
      <c r="D19" s="13">
        <v>871</v>
      </c>
      <c r="E19">
        <f t="shared" si="1"/>
        <v>1761</v>
      </c>
      <c r="F19" s="2">
        <v>1600</v>
      </c>
      <c r="G19" s="3"/>
      <c r="H19" s="4">
        <f t="shared" si="0"/>
        <v>1600</v>
      </c>
      <c r="L19" s="3">
        <v>1000</v>
      </c>
      <c r="M19" s="9"/>
      <c r="N19" s="10"/>
      <c r="O19" s="11">
        <v>1400</v>
      </c>
      <c r="P19" s="12"/>
      <c r="Q19" s="3">
        <v>2000</v>
      </c>
      <c r="U19" s="14"/>
    </row>
    <row r="20" spans="1:21" x14ac:dyDescent="0.25">
      <c r="A20" s="2">
        <v>3440</v>
      </c>
      <c r="B20" s="6">
        <v>1156</v>
      </c>
      <c r="C20" s="7">
        <v>2183</v>
      </c>
      <c r="D20" s="13">
        <v>891</v>
      </c>
      <c r="E20">
        <f t="shared" si="1"/>
        <v>1522</v>
      </c>
      <c r="F20" s="2">
        <v>1500</v>
      </c>
      <c r="G20" s="3"/>
      <c r="H20" s="4">
        <f t="shared" si="0"/>
        <v>1500</v>
      </c>
      <c r="L20" s="3"/>
      <c r="M20" s="9">
        <v>1500</v>
      </c>
      <c r="N20" s="10">
        <v>3500</v>
      </c>
      <c r="O20" s="11">
        <v>1650</v>
      </c>
      <c r="P20" s="12"/>
      <c r="Q20" s="3"/>
      <c r="U20" s="14"/>
    </row>
    <row r="21" spans="1:21" x14ac:dyDescent="0.25">
      <c r="A21" s="2">
        <v>4005</v>
      </c>
      <c r="B21" s="6">
        <v>256</v>
      </c>
      <c r="C21" s="7">
        <v>62</v>
      </c>
      <c r="D21" s="13"/>
      <c r="E21">
        <f t="shared" si="1"/>
        <v>4199</v>
      </c>
      <c r="F21" s="2">
        <v>4300</v>
      </c>
      <c r="G21" s="3"/>
      <c r="H21" s="4">
        <f t="shared" si="0"/>
        <v>4300</v>
      </c>
      <c r="L21" s="3"/>
      <c r="M21" s="9"/>
      <c r="N21" s="10"/>
      <c r="O21" s="11"/>
      <c r="P21" s="12"/>
      <c r="Q21" s="3"/>
      <c r="U21" s="14">
        <v>360.5</v>
      </c>
    </row>
    <row r="22" spans="1:21" x14ac:dyDescent="0.25">
      <c r="A22" s="2">
        <v>2865</v>
      </c>
      <c r="B22" s="6">
        <v>824</v>
      </c>
      <c r="C22" s="7">
        <v>480</v>
      </c>
      <c r="D22" s="13"/>
      <c r="E22">
        <f t="shared" si="1"/>
        <v>3209</v>
      </c>
      <c r="F22" s="2">
        <v>3400</v>
      </c>
      <c r="G22" s="3"/>
      <c r="H22" s="4">
        <f t="shared" si="0"/>
        <v>3400</v>
      </c>
      <c r="L22" s="3"/>
      <c r="M22" s="9"/>
      <c r="N22" s="10"/>
      <c r="O22" s="11"/>
      <c r="P22" s="12"/>
      <c r="Q22" s="3"/>
      <c r="U22" s="14">
        <v>286.5</v>
      </c>
    </row>
    <row r="23" spans="1:21" x14ac:dyDescent="0.25">
      <c r="A23" s="2">
        <v>4580</v>
      </c>
      <c r="B23" s="6">
        <v>919</v>
      </c>
      <c r="C23" s="7">
        <v>470</v>
      </c>
      <c r="D23" s="13">
        <v>1216</v>
      </c>
      <c r="E23">
        <f t="shared" si="1"/>
        <v>3813</v>
      </c>
      <c r="F23" s="2">
        <v>3200</v>
      </c>
      <c r="G23" s="3"/>
      <c r="H23" s="4">
        <f t="shared" si="0"/>
        <v>3200</v>
      </c>
      <c r="L23" s="3"/>
      <c r="M23" s="9"/>
      <c r="N23" s="10"/>
      <c r="O23" s="11"/>
      <c r="P23" s="12"/>
      <c r="Q23" s="3"/>
      <c r="U23" s="14"/>
    </row>
    <row r="24" spans="1:21" x14ac:dyDescent="0.25">
      <c r="A24" s="2">
        <v>7455</v>
      </c>
      <c r="B24" s="6">
        <v>60</v>
      </c>
      <c r="C24" s="7">
        <v>391</v>
      </c>
      <c r="D24" s="13">
        <v>1718</v>
      </c>
      <c r="E24">
        <f t="shared" si="1"/>
        <v>5406</v>
      </c>
      <c r="F24" s="2">
        <v>5500</v>
      </c>
      <c r="G24" s="3"/>
      <c r="H24" s="4">
        <f t="shared" si="0"/>
        <v>5500</v>
      </c>
      <c r="L24" s="3"/>
      <c r="M24" s="9"/>
      <c r="N24" s="10"/>
      <c r="O24" s="11"/>
      <c r="P24" s="12"/>
      <c r="Q24" s="3"/>
      <c r="U24" s="14"/>
    </row>
    <row r="25" spans="1:21" x14ac:dyDescent="0.25">
      <c r="A25" s="2">
        <v>2030</v>
      </c>
      <c r="B25" s="6">
        <v>326</v>
      </c>
      <c r="C25" s="7">
        <v>36</v>
      </c>
      <c r="D25" s="13"/>
      <c r="E25">
        <f t="shared" si="1"/>
        <v>2320</v>
      </c>
      <c r="F25" s="2">
        <v>2300</v>
      </c>
      <c r="G25" s="3"/>
      <c r="H25" s="4">
        <f t="shared" si="0"/>
        <v>2300</v>
      </c>
      <c r="L25" s="3"/>
      <c r="M25" s="9"/>
      <c r="N25" s="10"/>
      <c r="O25" s="11"/>
      <c r="P25" s="12"/>
      <c r="Q25" s="3"/>
      <c r="U25" s="14">
        <v>203</v>
      </c>
    </row>
    <row r="26" spans="1:21" x14ac:dyDescent="0.25">
      <c r="A26" s="2">
        <v>1820</v>
      </c>
      <c r="B26" s="6">
        <v>114</v>
      </c>
      <c r="C26" s="7">
        <v>1040</v>
      </c>
      <c r="D26" s="13"/>
      <c r="E26">
        <f t="shared" si="1"/>
        <v>894</v>
      </c>
      <c r="F26" s="2">
        <v>900</v>
      </c>
      <c r="G26" s="3"/>
      <c r="H26" s="4">
        <f t="shared" si="0"/>
        <v>900</v>
      </c>
      <c r="L26" s="3"/>
      <c r="M26" s="9"/>
      <c r="N26" s="10"/>
      <c r="O26" s="11"/>
      <c r="P26" s="12"/>
      <c r="Q26" s="3"/>
      <c r="U26" s="14">
        <v>294.5</v>
      </c>
    </row>
    <row r="27" spans="1:21" x14ac:dyDescent="0.25">
      <c r="A27" s="2">
        <v>5890</v>
      </c>
      <c r="B27" s="6">
        <v>388</v>
      </c>
      <c r="C27" s="7">
        <v>1780</v>
      </c>
      <c r="D27" s="13">
        <v>1078</v>
      </c>
      <c r="E27">
        <f t="shared" si="1"/>
        <v>3420</v>
      </c>
      <c r="F27" s="2">
        <v>3500</v>
      </c>
      <c r="G27" s="3"/>
      <c r="H27" s="4">
        <f t="shared" si="0"/>
        <v>3500</v>
      </c>
      <c r="L27" s="3"/>
      <c r="M27" s="9"/>
      <c r="N27" s="10"/>
      <c r="O27" s="11"/>
      <c r="P27" s="12"/>
      <c r="Q27" s="3">
        <v>1100</v>
      </c>
      <c r="U27" s="14">
        <v>30</v>
      </c>
    </row>
    <row r="28" spans="1:21" x14ac:dyDescent="0.25">
      <c r="A28" s="2">
        <v>5445</v>
      </c>
      <c r="B28" s="6">
        <v>879</v>
      </c>
      <c r="C28" s="3">
        <v>722</v>
      </c>
      <c r="D28" s="13">
        <v>1317</v>
      </c>
      <c r="E28">
        <f t="shared" si="1"/>
        <v>4285</v>
      </c>
      <c r="F28" s="2">
        <v>4300</v>
      </c>
      <c r="G28" s="3"/>
      <c r="H28" s="4">
        <f t="shared" si="0"/>
        <v>4300</v>
      </c>
      <c r="L28" s="3"/>
      <c r="M28" s="9"/>
      <c r="N28" s="10"/>
      <c r="O28" s="11"/>
      <c r="P28" s="12"/>
      <c r="Q28" s="3">
        <v>1500</v>
      </c>
      <c r="U28" s="14"/>
    </row>
    <row r="29" spans="1:21" x14ac:dyDescent="0.25">
      <c r="A29" s="2">
        <v>2390</v>
      </c>
      <c r="B29" s="6">
        <v>50</v>
      </c>
      <c r="C29" s="3">
        <v>950</v>
      </c>
      <c r="D29" s="13"/>
      <c r="E29">
        <f t="shared" si="1"/>
        <v>1490</v>
      </c>
      <c r="F29" s="2">
        <v>1400</v>
      </c>
      <c r="G29" s="3"/>
      <c r="H29" s="4">
        <f t="shared" si="0"/>
        <v>1400</v>
      </c>
      <c r="L29" s="3"/>
      <c r="M29" s="9"/>
      <c r="N29" s="10"/>
      <c r="O29" s="11"/>
      <c r="P29" s="12"/>
      <c r="Q29" s="3">
        <v>20000</v>
      </c>
      <c r="U29" s="14">
        <v>124</v>
      </c>
    </row>
    <row r="30" spans="1:21" x14ac:dyDescent="0.25">
      <c r="A30" s="2">
        <v>2600</v>
      </c>
      <c r="B30" s="6">
        <v>122</v>
      </c>
      <c r="C30" s="3">
        <v>320</v>
      </c>
      <c r="D30" s="13"/>
      <c r="E30">
        <f t="shared" si="1"/>
        <v>2402</v>
      </c>
      <c r="F30" s="2">
        <v>2500</v>
      </c>
      <c r="G30" s="3"/>
      <c r="H30" s="4">
        <f t="shared" si="0"/>
        <v>2500</v>
      </c>
      <c r="L30" s="3"/>
      <c r="M30" s="9"/>
      <c r="N30" s="10"/>
      <c r="O30" s="11"/>
      <c r="P30" s="12"/>
      <c r="Q30" s="3">
        <v>700</v>
      </c>
      <c r="U30" s="14"/>
    </row>
    <row r="31" spans="1:21" x14ac:dyDescent="0.25">
      <c r="A31" s="2"/>
      <c r="B31" s="6"/>
      <c r="C31" s="3"/>
      <c r="D31" s="13"/>
      <c r="E31">
        <f t="shared" si="1"/>
        <v>0</v>
      </c>
      <c r="F31" s="2"/>
      <c r="G31" s="3"/>
      <c r="H31" s="4">
        <f t="shared" si="0"/>
        <v>0</v>
      </c>
      <c r="L31" s="3"/>
      <c r="M31" s="9"/>
      <c r="N31" s="10"/>
      <c r="O31" s="11"/>
      <c r="P31" s="12"/>
      <c r="Q31" s="3">
        <v>5500</v>
      </c>
      <c r="U31" s="14"/>
    </row>
    <row r="32" spans="1:21" x14ac:dyDescent="0.25">
      <c r="A32" t="s">
        <v>6</v>
      </c>
      <c r="C32" t="s">
        <v>20</v>
      </c>
      <c r="D32" s="8" t="s">
        <v>16</v>
      </c>
      <c r="E32" t="s">
        <v>21</v>
      </c>
      <c r="H32" s="1"/>
      <c r="L32" s="8" t="s">
        <v>19</v>
      </c>
      <c r="M32" s="8" t="s">
        <v>18</v>
      </c>
      <c r="N32" s="8" t="s">
        <v>13</v>
      </c>
      <c r="O32" s="8" t="s">
        <v>14</v>
      </c>
      <c r="P32" s="8" t="s">
        <v>15</v>
      </c>
      <c r="Q32" s="8" t="s">
        <v>17</v>
      </c>
      <c r="U32" t="s">
        <v>22</v>
      </c>
    </row>
    <row r="33" spans="1:21" x14ac:dyDescent="0.25">
      <c r="A33">
        <f>SUM(A1:A31)</f>
        <v>119332</v>
      </c>
      <c r="B33">
        <f>SUM(B1:B31)</f>
        <v>13335</v>
      </c>
      <c r="C33">
        <f>SUM(C1:C31)</f>
        <v>17652</v>
      </c>
      <c r="D33">
        <f>SUM(D1:D31)</f>
        <v>19225</v>
      </c>
      <c r="E33">
        <f>SUM(E1:E31)</f>
        <v>95790</v>
      </c>
      <c r="H33" s="5">
        <f>SUM(H1:H31)-L34-M34-N34-O34-P34-D34-Q34</f>
        <v>3400</v>
      </c>
    </row>
    <row r="34" spans="1:21" x14ac:dyDescent="0.25">
      <c r="A34">
        <f>A33+B33</f>
        <v>132667</v>
      </c>
      <c r="L34">
        <f t="shared" ref="L34:Q34" si="2">SUM(L1:L32)</f>
        <v>9200</v>
      </c>
      <c r="M34">
        <f t="shared" si="2"/>
        <v>12500</v>
      </c>
      <c r="N34">
        <f t="shared" si="2"/>
        <v>5050</v>
      </c>
      <c r="O34">
        <f t="shared" si="2"/>
        <v>11050</v>
      </c>
      <c r="P34">
        <f t="shared" si="2"/>
        <v>0</v>
      </c>
      <c r="Q34">
        <f t="shared" si="2"/>
        <v>56200</v>
      </c>
      <c r="U34">
        <f>SUM(U1:U31)+V1+V2</f>
        <v>9187.5</v>
      </c>
    </row>
    <row r="38" spans="1:21" x14ac:dyDescent="0.25">
      <c r="Q38" t="s">
        <v>8</v>
      </c>
    </row>
  </sheetData>
  <pageMargins left="0.7" right="0.7" top="0.75" bottom="0.75" header="0.3" footer="0.3"/>
  <pageSetup paperSize="9" orientation="portrait" horizontalDpi="4294967293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A13" workbookViewId="0">
      <selection activeCell="B41" sqref="B41"/>
    </sheetView>
  </sheetViews>
  <sheetFormatPr defaultRowHeight="15" x14ac:dyDescent="0.25"/>
  <cols>
    <col min="12" max="12" width="10.7109375" customWidth="1"/>
  </cols>
  <sheetData>
    <row r="1" spans="1:22" x14ac:dyDescent="0.25">
      <c r="A1" s="2">
        <v>1040</v>
      </c>
      <c r="B1" s="6">
        <v>1361</v>
      </c>
      <c r="C1" s="7">
        <v>9</v>
      </c>
      <c r="D1" s="13">
        <v>0</v>
      </c>
      <c r="E1">
        <f>(A1+B1)-(C1+D1)</f>
        <v>2392</v>
      </c>
      <c r="F1" s="2">
        <v>2200</v>
      </c>
      <c r="G1" s="3"/>
      <c r="H1" s="4">
        <f t="shared" ref="H1:H31" si="0">F1-G1</f>
        <v>2200</v>
      </c>
      <c r="L1" s="3">
        <v>6050</v>
      </c>
      <c r="M1" s="9"/>
      <c r="N1" s="10"/>
      <c r="O1" s="11"/>
      <c r="P1" s="12"/>
      <c r="Q1" s="3"/>
      <c r="U1" s="14"/>
      <c r="V1">
        <v>3900</v>
      </c>
    </row>
    <row r="2" spans="1:22" x14ac:dyDescent="0.25">
      <c r="A2" s="2">
        <v>785</v>
      </c>
      <c r="B2" s="6">
        <v>264</v>
      </c>
      <c r="C2" s="7">
        <v>350</v>
      </c>
      <c r="D2" s="13">
        <v>17</v>
      </c>
      <c r="E2">
        <f t="shared" ref="E2:E31" si="1">(A2+B2)-(C2+D2)</f>
        <v>682</v>
      </c>
      <c r="F2" s="2">
        <v>500</v>
      </c>
      <c r="G2" s="3"/>
      <c r="H2" s="4">
        <f t="shared" si="0"/>
        <v>500</v>
      </c>
      <c r="L2" s="3">
        <v>1000</v>
      </c>
      <c r="M2" s="9"/>
      <c r="N2" s="10"/>
      <c r="O2" s="11"/>
      <c r="P2" s="12"/>
      <c r="Q2" s="3"/>
      <c r="U2" s="14"/>
      <c r="V2">
        <v>1000</v>
      </c>
    </row>
    <row r="3" spans="1:22" x14ac:dyDescent="0.25">
      <c r="A3" s="2">
        <v>1875</v>
      </c>
      <c r="B3" s="6">
        <v>438</v>
      </c>
      <c r="C3" s="7">
        <v>1930</v>
      </c>
      <c r="D3" s="13"/>
      <c r="E3">
        <f t="shared" si="1"/>
        <v>383</v>
      </c>
      <c r="F3" s="2">
        <v>500</v>
      </c>
      <c r="G3" s="3"/>
      <c r="H3" s="4">
        <f t="shared" si="0"/>
        <v>500</v>
      </c>
      <c r="L3" s="3">
        <v>1500</v>
      </c>
      <c r="M3" s="9"/>
      <c r="N3" s="10"/>
      <c r="O3" s="11"/>
      <c r="P3" s="12"/>
      <c r="Q3" s="3"/>
      <c r="U3" s="14">
        <v>67</v>
      </c>
    </row>
    <row r="4" spans="1:22" x14ac:dyDescent="0.25">
      <c r="A4" s="2">
        <v>4680</v>
      </c>
      <c r="B4" s="6">
        <v>267</v>
      </c>
      <c r="C4" s="7">
        <v>169</v>
      </c>
      <c r="D4" s="13"/>
      <c r="E4">
        <f t="shared" si="1"/>
        <v>4778</v>
      </c>
      <c r="F4" s="2">
        <v>4800</v>
      </c>
      <c r="G4" s="3"/>
      <c r="H4" s="4">
        <f t="shared" si="0"/>
        <v>4800</v>
      </c>
      <c r="L4" s="3">
        <v>6000</v>
      </c>
      <c r="M4" s="9"/>
      <c r="N4" s="10"/>
      <c r="O4" s="11"/>
      <c r="P4" s="12"/>
      <c r="Q4" s="3"/>
      <c r="U4" s="14">
        <v>151</v>
      </c>
    </row>
    <row r="5" spans="1:22" x14ac:dyDescent="0.25">
      <c r="A5" s="2">
        <v>1860</v>
      </c>
      <c r="B5" s="6">
        <v>266</v>
      </c>
      <c r="C5" s="7">
        <v>280</v>
      </c>
      <c r="D5" s="13">
        <v>372</v>
      </c>
      <c r="E5">
        <f t="shared" si="1"/>
        <v>1474</v>
      </c>
      <c r="F5" s="2">
        <v>1500</v>
      </c>
      <c r="G5" s="3"/>
      <c r="H5" s="4">
        <f t="shared" si="0"/>
        <v>1500</v>
      </c>
      <c r="L5" s="3"/>
      <c r="M5" s="9"/>
      <c r="N5" s="10"/>
      <c r="O5" s="11"/>
      <c r="P5" s="12"/>
      <c r="Q5" s="3">
        <v>600</v>
      </c>
      <c r="U5" s="14"/>
    </row>
    <row r="6" spans="1:22" x14ac:dyDescent="0.25">
      <c r="A6" s="2">
        <v>5926</v>
      </c>
      <c r="B6" s="6">
        <v>131</v>
      </c>
      <c r="C6" s="7">
        <v>1209</v>
      </c>
      <c r="D6" s="13">
        <v>1485</v>
      </c>
      <c r="E6">
        <f t="shared" si="1"/>
        <v>3363</v>
      </c>
      <c r="F6" s="2">
        <v>3300</v>
      </c>
      <c r="G6" s="3"/>
      <c r="H6" s="4">
        <f t="shared" si="0"/>
        <v>3300</v>
      </c>
      <c r="L6" s="3"/>
      <c r="M6" s="9"/>
      <c r="N6" s="10"/>
      <c r="O6" s="11"/>
      <c r="P6" s="12"/>
      <c r="Q6" s="3">
        <v>3000</v>
      </c>
      <c r="U6" s="14"/>
    </row>
    <row r="7" spans="1:22" x14ac:dyDescent="0.25">
      <c r="A7" s="2">
        <v>785</v>
      </c>
      <c r="B7" s="6">
        <v>209</v>
      </c>
      <c r="C7" s="7">
        <v>150</v>
      </c>
      <c r="D7" s="13"/>
      <c r="E7">
        <f t="shared" si="1"/>
        <v>844</v>
      </c>
      <c r="F7" s="2">
        <v>800</v>
      </c>
      <c r="G7" s="3"/>
      <c r="H7" s="4">
        <f t="shared" si="0"/>
        <v>800</v>
      </c>
      <c r="L7" s="3"/>
      <c r="M7" s="9"/>
      <c r="N7" s="10"/>
      <c r="O7" s="11">
        <v>3000</v>
      </c>
      <c r="P7" s="12"/>
      <c r="Q7" s="3"/>
      <c r="U7" s="14">
        <v>45.5</v>
      </c>
    </row>
    <row r="8" spans="1:22" x14ac:dyDescent="0.25">
      <c r="A8" s="2">
        <v>1020</v>
      </c>
      <c r="B8" s="6">
        <v>331</v>
      </c>
      <c r="C8" s="7">
        <v>330</v>
      </c>
      <c r="D8" s="13"/>
      <c r="E8">
        <f t="shared" si="1"/>
        <v>1021</v>
      </c>
      <c r="F8" s="2">
        <v>1050</v>
      </c>
      <c r="G8" s="3"/>
      <c r="H8" s="4">
        <f t="shared" si="0"/>
        <v>1050</v>
      </c>
      <c r="L8" s="3"/>
      <c r="M8" s="9"/>
      <c r="N8" s="10"/>
      <c r="O8" s="11"/>
      <c r="P8" s="12"/>
      <c r="Q8" s="3"/>
      <c r="U8" s="14">
        <v>102</v>
      </c>
    </row>
    <row r="9" spans="1:22" x14ac:dyDescent="0.25">
      <c r="A9" s="2">
        <v>2665</v>
      </c>
      <c r="B9" s="6">
        <v>95</v>
      </c>
      <c r="C9" s="7">
        <v>200</v>
      </c>
      <c r="D9" s="13">
        <v>833</v>
      </c>
      <c r="E9">
        <f t="shared" si="1"/>
        <v>1727</v>
      </c>
      <c r="F9" s="2">
        <v>700</v>
      </c>
      <c r="G9" s="3"/>
      <c r="H9" s="4">
        <f t="shared" si="0"/>
        <v>700</v>
      </c>
      <c r="L9" s="3"/>
      <c r="M9" s="9"/>
      <c r="N9" s="10"/>
      <c r="O9" s="11"/>
      <c r="P9" s="12"/>
      <c r="Q9" s="3"/>
      <c r="U9" s="14"/>
    </row>
    <row r="10" spans="1:22" x14ac:dyDescent="0.25">
      <c r="A10" s="2">
        <v>7300</v>
      </c>
      <c r="B10" s="6">
        <v>528</v>
      </c>
      <c r="C10" s="7">
        <v>1579</v>
      </c>
      <c r="D10" s="13">
        <v>1362</v>
      </c>
      <c r="E10">
        <f t="shared" si="1"/>
        <v>4887</v>
      </c>
      <c r="F10" s="2">
        <v>6000</v>
      </c>
      <c r="G10" s="3"/>
      <c r="H10" s="4">
        <f t="shared" si="0"/>
        <v>6000</v>
      </c>
      <c r="L10" s="3"/>
      <c r="M10" s="9"/>
      <c r="N10" s="10"/>
      <c r="O10" s="11"/>
      <c r="P10" s="12"/>
      <c r="Q10" s="3"/>
      <c r="U10" s="14"/>
    </row>
    <row r="11" spans="1:22" x14ac:dyDescent="0.25">
      <c r="A11" s="2">
        <v>1320</v>
      </c>
      <c r="B11" s="6">
        <v>741</v>
      </c>
      <c r="C11" s="7">
        <v>326</v>
      </c>
      <c r="D11" s="13"/>
      <c r="E11">
        <f t="shared" si="1"/>
        <v>1735</v>
      </c>
      <c r="F11" s="2">
        <v>1600</v>
      </c>
      <c r="G11" s="3"/>
      <c r="H11" s="4">
        <f t="shared" si="0"/>
        <v>1600</v>
      </c>
      <c r="L11" s="3"/>
      <c r="M11" s="9"/>
      <c r="N11" s="10"/>
      <c r="O11" s="11">
        <v>2400</v>
      </c>
      <c r="P11" s="12"/>
      <c r="Q11" s="3"/>
      <c r="U11" s="14"/>
    </row>
    <row r="12" spans="1:22" x14ac:dyDescent="0.25">
      <c r="A12" s="2">
        <v>1570</v>
      </c>
      <c r="B12" s="6">
        <v>579</v>
      </c>
      <c r="C12" s="7">
        <v>1235</v>
      </c>
      <c r="D12" s="13"/>
      <c r="E12">
        <f t="shared" si="1"/>
        <v>914</v>
      </c>
      <c r="F12" s="2">
        <v>900</v>
      </c>
      <c r="G12" s="3"/>
      <c r="H12" s="4">
        <f t="shared" si="0"/>
        <v>900</v>
      </c>
      <c r="L12" s="3"/>
      <c r="M12" s="9"/>
      <c r="N12" s="10"/>
      <c r="O12" s="11"/>
      <c r="P12" s="12"/>
      <c r="Q12" s="3"/>
      <c r="U12" s="14"/>
    </row>
    <row r="13" spans="1:22" x14ac:dyDescent="0.25">
      <c r="A13" s="2">
        <v>2010</v>
      </c>
      <c r="B13" s="6">
        <v>229</v>
      </c>
      <c r="C13" s="7">
        <v>1013</v>
      </c>
      <c r="D13" s="13">
        <v>702</v>
      </c>
      <c r="E13">
        <f t="shared" si="1"/>
        <v>524</v>
      </c>
      <c r="F13" s="2">
        <v>600</v>
      </c>
      <c r="G13" s="3"/>
      <c r="H13" s="4">
        <f t="shared" si="0"/>
        <v>600</v>
      </c>
      <c r="L13" s="3"/>
      <c r="M13" s="9"/>
      <c r="N13" s="10"/>
      <c r="O13" s="11"/>
      <c r="P13" s="12"/>
      <c r="Q13" s="3"/>
      <c r="U13" s="14"/>
    </row>
    <row r="14" spans="1:22" x14ac:dyDescent="0.25">
      <c r="A14" s="2">
        <v>640</v>
      </c>
      <c r="B14" s="6">
        <v>239</v>
      </c>
      <c r="C14" s="7">
        <v>550</v>
      </c>
      <c r="D14" s="13">
        <v>428</v>
      </c>
      <c r="E14">
        <f t="shared" si="1"/>
        <v>-99</v>
      </c>
      <c r="F14" s="2"/>
      <c r="G14" s="3"/>
      <c r="H14" s="4">
        <f t="shared" si="0"/>
        <v>0</v>
      </c>
      <c r="L14" s="3"/>
      <c r="M14" s="9"/>
      <c r="N14" s="10"/>
      <c r="O14" s="11"/>
      <c r="P14" s="12"/>
      <c r="Q14" s="3"/>
      <c r="U14" s="14"/>
    </row>
    <row r="15" spans="1:22" x14ac:dyDescent="0.25">
      <c r="A15" s="2">
        <v>2475</v>
      </c>
      <c r="B15" s="6">
        <v>854</v>
      </c>
      <c r="C15" s="7">
        <v>0</v>
      </c>
      <c r="D15" s="13"/>
      <c r="E15">
        <f t="shared" si="1"/>
        <v>3329</v>
      </c>
      <c r="F15" s="2">
        <v>3300</v>
      </c>
      <c r="G15" s="3"/>
      <c r="H15" s="4">
        <f t="shared" si="0"/>
        <v>3300</v>
      </c>
      <c r="L15" s="3"/>
      <c r="M15" s="9"/>
      <c r="N15" s="10"/>
      <c r="O15" s="11"/>
      <c r="P15" s="12"/>
      <c r="Q15" s="3"/>
      <c r="U15" s="14">
        <v>247.5</v>
      </c>
    </row>
    <row r="16" spans="1:22" x14ac:dyDescent="0.25">
      <c r="A16" s="2">
        <v>1300</v>
      </c>
      <c r="B16" s="6">
        <v>184</v>
      </c>
      <c r="C16" s="7">
        <v>100</v>
      </c>
      <c r="D16" s="13"/>
      <c r="E16">
        <f t="shared" si="1"/>
        <v>1384</v>
      </c>
      <c r="F16" s="2">
        <v>1400</v>
      </c>
      <c r="G16" s="3"/>
      <c r="H16" s="4">
        <f t="shared" si="0"/>
        <v>1400</v>
      </c>
      <c r="L16" s="3"/>
      <c r="M16" s="9">
        <v>1000</v>
      </c>
      <c r="N16" s="10">
        <v>900</v>
      </c>
      <c r="O16" s="11"/>
      <c r="P16" s="12"/>
      <c r="Q16" s="3"/>
      <c r="U16" s="14">
        <v>130</v>
      </c>
    </row>
    <row r="17" spans="1:21" x14ac:dyDescent="0.25">
      <c r="A17" s="2">
        <v>3960</v>
      </c>
      <c r="B17" s="6">
        <v>192</v>
      </c>
      <c r="C17" s="7">
        <v>1521</v>
      </c>
      <c r="D17" s="13">
        <v>1573</v>
      </c>
      <c r="E17">
        <f t="shared" si="1"/>
        <v>1058</v>
      </c>
      <c r="F17" s="2">
        <v>1000</v>
      </c>
      <c r="G17" s="3"/>
      <c r="H17" s="4">
        <f t="shared" si="0"/>
        <v>1000</v>
      </c>
      <c r="L17" s="3"/>
      <c r="M17" s="9"/>
      <c r="N17" s="10"/>
      <c r="O17" s="11">
        <v>2500</v>
      </c>
      <c r="P17" s="12"/>
      <c r="Q17" s="3"/>
      <c r="U17" s="14"/>
    </row>
    <row r="18" spans="1:21" x14ac:dyDescent="0.25">
      <c r="A18" s="2">
        <v>5227</v>
      </c>
      <c r="B18" s="6">
        <v>627</v>
      </c>
      <c r="C18" s="7">
        <v>3211</v>
      </c>
      <c r="D18" s="13">
        <v>1150</v>
      </c>
      <c r="E18">
        <f t="shared" si="1"/>
        <v>1493</v>
      </c>
      <c r="F18" s="2">
        <v>1500</v>
      </c>
      <c r="G18" s="3"/>
      <c r="H18" s="4">
        <f t="shared" si="0"/>
        <v>1500</v>
      </c>
      <c r="L18" s="3"/>
      <c r="M18" s="9"/>
      <c r="N18" s="10"/>
      <c r="O18" s="11"/>
      <c r="P18" s="12"/>
      <c r="Q18" s="3"/>
      <c r="U18" s="14"/>
    </row>
    <row r="19" spans="1:21" x14ac:dyDescent="0.25">
      <c r="A19" s="2">
        <v>1025</v>
      </c>
      <c r="B19" s="6">
        <v>222</v>
      </c>
      <c r="C19" s="7">
        <v>870</v>
      </c>
      <c r="D19" s="13"/>
      <c r="E19">
        <f t="shared" si="1"/>
        <v>377</v>
      </c>
      <c r="F19" s="2">
        <v>500</v>
      </c>
      <c r="G19" s="3"/>
      <c r="H19" s="4">
        <f t="shared" si="0"/>
        <v>500</v>
      </c>
      <c r="L19" s="3"/>
      <c r="M19" s="9"/>
      <c r="N19" s="10"/>
      <c r="O19" s="11"/>
      <c r="P19" s="12"/>
      <c r="Q19" s="3">
        <v>600</v>
      </c>
      <c r="U19" s="14">
        <v>91.5</v>
      </c>
    </row>
    <row r="20" spans="1:21" x14ac:dyDescent="0.25">
      <c r="A20" s="2">
        <v>1435</v>
      </c>
      <c r="B20" s="6">
        <v>487</v>
      </c>
      <c r="C20" s="7">
        <v>210</v>
      </c>
      <c r="D20" s="13"/>
      <c r="E20">
        <f t="shared" si="1"/>
        <v>1712</v>
      </c>
      <c r="F20" s="2">
        <v>1800</v>
      </c>
      <c r="G20" s="3"/>
      <c r="H20" s="4">
        <f t="shared" si="0"/>
        <v>1800</v>
      </c>
      <c r="L20" s="3"/>
      <c r="M20" s="9"/>
      <c r="N20" s="10"/>
      <c r="O20" s="11"/>
      <c r="P20" s="12"/>
      <c r="Q20" s="3">
        <v>7900</v>
      </c>
      <c r="U20" s="14">
        <v>580.5</v>
      </c>
    </row>
    <row r="21" spans="1:21" x14ac:dyDescent="0.25">
      <c r="A21" s="2">
        <v>2195</v>
      </c>
      <c r="B21" s="6">
        <v>256</v>
      </c>
      <c r="C21" s="7">
        <v>380</v>
      </c>
      <c r="D21" s="13">
        <v>769</v>
      </c>
      <c r="E21">
        <f t="shared" si="1"/>
        <v>1302</v>
      </c>
      <c r="F21" s="2">
        <v>1300</v>
      </c>
      <c r="G21" s="3"/>
      <c r="H21" s="4">
        <f t="shared" si="0"/>
        <v>1300</v>
      </c>
      <c r="L21" s="3"/>
      <c r="M21" s="9"/>
      <c r="N21" s="10"/>
      <c r="O21" s="11"/>
      <c r="P21" s="12"/>
      <c r="Q21" s="3">
        <v>100</v>
      </c>
      <c r="U21" s="14"/>
    </row>
    <row r="22" spans="1:21" x14ac:dyDescent="0.25">
      <c r="A22" s="2">
        <v>4346</v>
      </c>
      <c r="B22" s="6">
        <v>1331</v>
      </c>
      <c r="C22" s="7">
        <v>1040</v>
      </c>
      <c r="D22" s="13">
        <v>1200</v>
      </c>
      <c r="E22">
        <f t="shared" si="1"/>
        <v>3437</v>
      </c>
      <c r="F22" s="2">
        <v>3450</v>
      </c>
      <c r="G22" s="3"/>
      <c r="H22" s="4">
        <f t="shared" si="0"/>
        <v>3450</v>
      </c>
      <c r="L22" s="3"/>
      <c r="M22" s="9"/>
      <c r="N22" s="10"/>
      <c r="O22" s="11"/>
      <c r="P22" s="12"/>
      <c r="Q22" s="3"/>
      <c r="U22" s="14"/>
    </row>
    <row r="23" spans="1:21" x14ac:dyDescent="0.25">
      <c r="A23" s="2">
        <v>6950</v>
      </c>
      <c r="B23" s="6">
        <v>505</v>
      </c>
      <c r="C23" s="7">
        <v>280</v>
      </c>
      <c r="D23" s="13"/>
      <c r="E23">
        <f t="shared" si="1"/>
        <v>7175</v>
      </c>
      <c r="F23" s="2">
        <v>7000</v>
      </c>
      <c r="G23" s="3"/>
      <c r="H23" s="4">
        <f t="shared" si="0"/>
        <v>7000</v>
      </c>
      <c r="L23" s="3"/>
      <c r="M23" s="9"/>
      <c r="N23" s="10"/>
      <c r="O23" s="11"/>
      <c r="P23" s="12"/>
      <c r="Q23" s="3"/>
      <c r="U23" s="14">
        <v>334</v>
      </c>
    </row>
    <row r="24" spans="1:21" x14ac:dyDescent="0.25">
      <c r="A24" s="2">
        <v>2300</v>
      </c>
      <c r="B24" s="6">
        <v>539</v>
      </c>
      <c r="C24" s="7">
        <v>230</v>
      </c>
      <c r="D24" s="13"/>
      <c r="E24">
        <f t="shared" si="1"/>
        <v>2609</v>
      </c>
      <c r="F24" s="2">
        <v>2600</v>
      </c>
      <c r="G24" s="3"/>
      <c r="H24" s="4">
        <f t="shared" si="0"/>
        <v>2600</v>
      </c>
      <c r="L24" s="3"/>
      <c r="M24" s="9"/>
      <c r="N24" s="10"/>
      <c r="O24" s="11"/>
      <c r="P24" s="12"/>
      <c r="Q24" s="3">
        <v>600</v>
      </c>
      <c r="U24" s="14">
        <v>253.5</v>
      </c>
    </row>
    <row r="25" spans="1:21" x14ac:dyDescent="0.25">
      <c r="A25" s="2">
        <v>5672</v>
      </c>
      <c r="B25" s="6">
        <v>240</v>
      </c>
      <c r="C25" s="7">
        <v>793</v>
      </c>
      <c r="D25" s="13">
        <v>1418</v>
      </c>
      <c r="E25">
        <f t="shared" si="1"/>
        <v>3701</v>
      </c>
      <c r="F25" s="2">
        <v>3700</v>
      </c>
      <c r="G25" s="3"/>
      <c r="H25" s="4">
        <f t="shared" si="0"/>
        <v>3700</v>
      </c>
      <c r="L25" s="3"/>
      <c r="M25" s="9">
        <v>10050</v>
      </c>
      <c r="N25" s="10"/>
      <c r="O25" s="11"/>
      <c r="P25" s="12"/>
      <c r="Q25" s="3">
        <v>600</v>
      </c>
      <c r="U25" s="14"/>
    </row>
    <row r="26" spans="1:21" x14ac:dyDescent="0.25">
      <c r="A26" s="2">
        <v>1080</v>
      </c>
      <c r="B26" s="6">
        <v>683</v>
      </c>
      <c r="C26" s="7">
        <v>750</v>
      </c>
      <c r="D26" s="13">
        <v>546</v>
      </c>
      <c r="E26">
        <f t="shared" si="1"/>
        <v>467</v>
      </c>
      <c r="F26" s="2">
        <v>500</v>
      </c>
      <c r="G26" s="3"/>
      <c r="H26" s="4">
        <f t="shared" si="0"/>
        <v>500</v>
      </c>
      <c r="L26" s="3"/>
      <c r="M26" s="9"/>
      <c r="N26" s="10"/>
      <c r="O26" s="11"/>
      <c r="P26" s="12"/>
      <c r="Q26" s="3">
        <v>12000</v>
      </c>
      <c r="U26" s="14"/>
    </row>
    <row r="27" spans="1:21" x14ac:dyDescent="0.25">
      <c r="A27" s="2">
        <v>3575</v>
      </c>
      <c r="B27" s="6">
        <v>930</v>
      </c>
      <c r="C27" s="7">
        <v>590</v>
      </c>
      <c r="D27" s="13"/>
      <c r="E27">
        <f t="shared" si="1"/>
        <v>3915</v>
      </c>
      <c r="F27" s="2">
        <v>4000</v>
      </c>
      <c r="G27" s="3"/>
      <c r="H27" s="4">
        <f t="shared" si="0"/>
        <v>4000</v>
      </c>
      <c r="L27" s="3"/>
      <c r="M27" s="9"/>
      <c r="N27" s="10"/>
      <c r="O27" s="11"/>
      <c r="P27" s="12"/>
      <c r="Q27" s="3">
        <v>6000</v>
      </c>
      <c r="U27" s="14">
        <v>431</v>
      </c>
    </row>
    <row r="28" spans="1:21" x14ac:dyDescent="0.25">
      <c r="A28" s="2">
        <v>4705</v>
      </c>
      <c r="B28" s="6">
        <v>589</v>
      </c>
      <c r="C28" s="3"/>
      <c r="D28" s="13"/>
      <c r="E28">
        <f t="shared" si="1"/>
        <v>5294</v>
      </c>
      <c r="F28" s="2">
        <v>5300</v>
      </c>
      <c r="G28" s="3"/>
      <c r="H28" s="4">
        <f t="shared" si="0"/>
        <v>5300</v>
      </c>
      <c r="L28" s="3"/>
      <c r="M28" s="9"/>
      <c r="N28" s="10"/>
      <c r="O28" s="11"/>
      <c r="P28" s="12"/>
      <c r="Q28" s="3">
        <v>500</v>
      </c>
      <c r="U28" s="14">
        <v>416.5</v>
      </c>
    </row>
    <row r="29" spans="1:21" x14ac:dyDescent="0.25">
      <c r="A29" s="2">
        <v>950</v>
      </c>
      <c r="B29" s="6">
        <v>1044</v>
      </c>
      <c r="C29" s="3">
        <v>140</v>
      </c>
      <c r="D29" s="13">
        <v>520</v>
      </c>
      <c r="E29">
        <f t="shared" si="1"/>
        <v>1334</v>
      </c>
      <c r="F29" s="2">
        <v>1200</v>
      </c>
      <c r="G29" s="3"/>
      <c r="H29" s="4">
        <f t="shared" si="0"/>
        <v>1200</v>
      </c>
      <c r="L29" s="3"/>
      <c r="M29" s="9"/>
      <c r="N29" s="10"/>
      <c r="O29" s="11"/>
      <c r="P29" s="12"/>
      <c r="Q29" s="3"/>
      <c r="U29" s="14"/>
    </row>
    <row r="30" spans="1:21" x14ac:dyDescent="0.25">
      <c r="A30" s="2">
        <v>1910</v>
      </c>
      <c r="B30" s="6">
        <v>320</v>
      </c>
      <c r="C30" s="3"/>
      <c r="D30" s="13">
        <v>712</v>
      </c>
      <c r="E30">
        <f t="shared" si="1"/>
        <v>1518</v>
      </c>
      <c r="F30" s="2">
        <v>1500</v>
      </c>
      <c r="G30" s="3"/>
      <c r="H30" s="4">
        <f t="shared" si="0"/>
        <v>1500</v>
      </c>
      <c r="L30" s="3"/>
      <c r="M30" s="9"/>
      <c r="N30" s="10"/>
      <c r="O30" s="11"/>
      <c r="P30" s="12"/>
      <c r="Q30" s="3"/>
      <c r="U30" s="14"/>
    </row>
    <row r="31" spans="1:21" x14ac:dyDescent="0.25">
      <c r="A31" s="2">
        <v>1228</v>
      </c>
      <c r="B31" s="6">
        <v>332</v>
      </c>
      <c r="C31" s="3"/>
      <c r="D31" s="13"/>
      <c r="E31">
        <f t="shared" si="1"/>
        <v>1560</v>
      </c>
      <c r="F31" s="2">
        <v>1800</v>
      </c>
      <c r="G31" s="3"/>
      <c r="H31" s="4">
        <f t="shared" si="0"/>
        <v>1800</v>
      </c>
      <c r="L31" s="3"/>
      <c r="M31" s="9"/>
      <c r="N31" s="10"/>
      <c r="O31" s="11"/>
      <c r="P31" s="12"/>
      <c r="Q31" s="3"/>
      <c r="U31" s="14">
        <v>138</v>
      </c>
    </row>
    <row r="32" spans="1:21" x14ac:dyDescent="0.25">
      <c r="A32" t="s">
        <v>7</v>
      </c>
      <c r="C32" t="s">
        <v>20</v>
      </c>
      <c r="D32" s="8" t="s">
        <v>16</v>
      </c>
      <c r="E32" t="s">
        <v>21</v>
      </c>
      <c r="H32" s="1"/>
      <c r="L32" s="8" t="s">
        <v>19</v>
      </c>
      <c r="M32" s="8" t="s">
        <v>18</v>
      </c>
      <c r="N32" s="8" t="s">
        <v>13</v>
      </c>
      <c r="O32" s="8" t="s">
        <v>14</v>
      </c>
      <c r="P32" s="8" t="s">
        <v>15</v>
      </c>
      <c r="Q32" s="8" t="s">
        <v>17</v>
      </c>
      <c r="U32" t="s">
        <v>22</v>
      </c>
    </row>
    <row r="33" spans="1:21" x14ac:dyDescent="0.25">
      <c r="A33">
        <f>SUM(A1:A31)</f>
        <v>83809</v>
      </c>
      <c r="B33">
        <f>SUM(B1:B31)</f>
        <v>15013</v>
      </c>
      <c r="C33">
        <f>SUM(C1:C31)</f>
        <v>19445</v>
      </c>
      <c r="D33">
        <f>SUM(D1:D31)</f>
        <v>13087</v>
      </c>
      <c r="E33">
        <f>SUM(E1:E31)</f>
        <v>66290</v>
      </c>
      <c r="H33" s="5">
        <f>SUM(H1:H31)-L34-M34-N34-O34-P34-D34-Q34</f>
        <v>0</v>
      </c>
    </row>
    <row r="34" spans="1:21" x14ac:dyDescent="0.25">
      <c r="A34">
        <f>A33+B33</f>
        <v>98822</v>
      </c>
      <c r="L34">
        <f t="shared" ref="L34:Q34" si="2">SUM(L1:L32)</f>
        <v>14550</v>
      </c>
      <c r="M34">
        <f t="shared" si="2"/>
        <v>11050</v>
      </c>
      <c r="N34">
        <f t="shared" si="2"/>
        <v>900</v>
      </c>
      <c r="O34">
        <f t="shared" si="2"/>
        <v>7900</v>
      </c>
      <c r="P34">
        <f t="shared" si="2"/>
        <v>0</v>
      </c>
      <c r="Q34">
        <f t="shared" si="2"/>
        <v>31900</v>
      </c>
      <c r="U34">
        <f>SUM(U1:U31)+V1+V2</f>
        <v>7888</v>
      </c>
    </row>
  </sheetData>
  <pageMargins left="0.7" right="0.7" top="0.75" bottom="0.75" header="0.3" footer="0.3"/>
  <pageSetup paperSize="9"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A19" workbookViewId="0">
      <selection activeCell="B41" sqref="B41"/>
    </sheetView>
  </sheetViews>
  <sheetFormatPr defaultRowHeight="15" x14ac:dyDescent="0.25"/>
  <cols>
    <col min="12" max="12" width="10.7109375" customWidth="1"/>
  </cols>
  <sheetData>
    <row r="1" spans="1:22" x14ac:dyDescent="0.25">
      <c r="A1" s="2">
        <v>130</v>
      </c>
      <c r="B1" s="6"/>
      <c r="C1" s="7"/>
      <c r="D1" s="13"/>
      <c r="E1">
        <f>(A1+B1)-(C1+D1)</f>
        <v>130</v>
      </c>
      <c r="F1" s="2">
        <v>0</v>
      </c>
      <c r="G1" s="3"/>
      <c r="H1" s="4">
        <f t="shared" ref="H1:H31" si="0">F1-G1</f>
        <v>0</v>
      </c>
      <c r="L1" s="3">
        <v>6050</v>
      </c>
      <c r="M1" s="9"/>
      <c r="N1" s="10"/>
      <c r="O1" s="11"/>
      <c r="P1" s="12"/>
      <c r="Q1" s="3">
        <v>2000</v>
      </c>
      <c r="U1" s="14"/>
      <c r="V1">
        <v>4800</v>
      </c>
    </row>
    <row r="2" spans="1:22" x14ac:dyDescent="0.25">
      <c r="A2" s="2">
        <v>2615</v>
      </c>
      <c r="B2" s="6">
        <v>636</v>
      </c>
      <c r="C2" s="7">
        <v>830</v>
      </c>
      <c r="D2" s="13">
        <v>856</v>
      </c>
      <c r="E2">
        <f t="shared" ref="E2:E31" si="1">(A2+B2)-(C2+D2)</f>
        <v>1565</v>
      </c>
      <c r="F2" s="2">
        <v>1600</v>
      </c>
      <c r="G2" s="3"/>
      <c r="H2" s="4">
        <f t="shared" si="0"/>
        <v>1600</v>
      </c>
      <c r="L2" s="3">
        <v>2500</v>
      </c>
      <c r="M2" s="9"/>
      <c r="N2" s="10"/>
      <c r="O2" s="11"/>
      <c r="P2" s="12"/>
      <c r="Q2" s="3">
        <v>1400</v>
      </c>
      <c r="U2" s="14"/>
      <c r="V2">
        <v>1000</v>
      </c>
    </row>
    <row r="3" spans="1:22" x14ac:dyDescent="0.25">
      <c r="A3" s="2">
        <v>3615</v>
      </c>
      <c r="B3" s="6">
        <v>429</v>
      </c>
      <c r="C3" s="7">
        <v>496</v>
      </c>
      <c r="D3" s="13">
        <v>1058</v>
      </c>
      <c r="E3">
        <f t="shared" si="1"/>
        <v>2490</v>
      </c>
      <c r="F3" s="2">
        <v>2500</v>
      </c>
      <c r="G3" s="3"/>
      <c r="H3" s="4">
        <f t="shared" si="0"/>
        <v>2500</v>
      </c>
      <c r="L3" s="3">
        <v>1050</v>
      </c>
      <c r="M3" s="9"/>
      <c r="N3" s="10"/>
      <c r="O3" s="11"/>
      <c r="P3" s="12"/>
      <c r="Q3" s="3">
        <v>850</v>
      </c>
      <c r="U3" s="14"/>
    </row>
    <row r="4" spans="1:22" x14ac:dyDescent="0.25">
      <c r="A4" s="2">
        <v>2643</v>
      </c>
      <c r="B4" s="6">
        <v>1290</v>
      </c>
      <c r="C4" s="7"/>
      <c r="D4" s="13"/>
      <c r="E4">
        <f t="shared" si="1"/>
        <v>3933</v>
      </c>
      <c r="F4" s="2">
        <v>4000</v>
      </c>
      <c r="G4" s="3"/>
      <c r="H4" s="4">
        <f t="shared" si="0"/>
        <v>4000</v>
      </c>
      <c r="L4" s="3"/>
      <c r="M4" s="9"/>
      <c r="N4" s="10"/>
      <c r="O4" s="11"/>
      <c r="P4" s="12"/>
      <c r="Q4" s="3"/>
      <c r="U4" s="14">
        <v>95.5</v>
      </c>
    </row>
    <row r="5" spans="1:22" x14ac:dyDescent="0.25">
      <c r="A5" s="2">
        <v>955</v>
      </c>
      <c r="B5" s="6">
        <v>517</v>
      </c>
      <c r="C5" s="7"/>
      <c r="D5" s="13"/>
      <c r="E5">
        <f t="shared" si="1"/>
        <v>1472</v>
      </c>
      <c r="F5" s="2">
        <v>1300</v>
      </c>
      <c r="G5" s="3"/>
      <c r="H5" s="4">
        <f t="shared" si="0"/>
        <v>1300</v>
      </c>
      <c r="L5" s="3"/>
      <c r="M5" s="9"/>
      <c r="N5" s="10"/>
      <c r="O5" s="11">
        <v>400</v>
      </c>
      <c r="P5" s="12"/>
      <c r="Q5" s="3"/>
      <c r="U5" s="14">
        <v>278.5</v>
      </c>
    </row>
    <row r="6" spans="1:22" x14ac:dyDescent="0.25">
      <c r="A6" s="2">
        <v>3514</v>
      </c>
      <c r="B6" s="6">
        <v>55</v>
      </c>
      <c r="C6" s="7">
        <v>1268</v>
      </c>
      <c r="D6" s="13">
        <v>637</v>
      </c>
      <c r="E6">
        <f t="shared" si="1"/>
        <v>1664</v>
      </c>
      <c r="F6" s="2">
        <v>1500</v>
      </c>
      <c r="G6" s="3"/>
      <c r="H6" s="4">
        <f t="shared" si="0"/>
        <v>1500</v>
      </c>
      <c r="L6" s="3"/>
      <c r="M6" s="9"/>
      <c r="N6" s="10"/>
      <c r="O6" s="11"/>
      <c r="P6" s="12"/>
      <c r="Q6" s="3"/>
      <c r="S6">
        <v>3000</v>
      </c>
      <c r="U6" s="14"/>
    </row>
    <row r="7" spans="1:22" x14ac:dyDescent="0.25">
      <c r="A7" s="2">
        <v>1415</v>
      </c>
      <c r="B7" s="6">
        <v>446</v>
      </c>
      <c r="C7" s="7"/>
      <c r="D7" s="13">
        <v>577</v>
      </c>
      <c r="E7">
        <f t="shared" si="1"/>
        <v>1284</v>
      </c>
      <c r="F7" s="2">
        <v>1300</v>
      </c>
      <c r="G7" s="3"/>
      <c r="H7" s="4">
        <f t="shared" si="0"/>
        <v>1300</v>
      </c>
      <c r="L7" s="3"/>
      <c r="M7" s="9"/>
      <c r="N7" s="10">
        <v>500</v>
      </c>
      <c r="O7" s="11"/>
      <c r="P7" s="12"/>
      <c r="Q7" s="3"/>
      <c r="S7">
        <v>1000</v>
      </c>
      <c r="U7" s="14"/>
    </row>
    <row r="8" spans="1:22" x14ac:dyDescent="0.25">
      <c r="A8" s="2">
        <v>2575</v>
      </c>
      <c r="B8" s="6">
        <v>609</v>
      </c>
      <c r="C8" s="7">
        <v>71</v>
      </c>
      <c r="D8" s="13"/>
      <c r="E8">
        <f t="shared" si="1"/>
        <v>3113</v>
      </c>
      <c r="F8" s="2">
        <v>3200</v>
      </c>
      <c r="G8" s="3"/>
      <c r="H8" s="4">
        <f t="shared" si="0"/>
        <v>3200</v>
      </c>
      <c r="L8" s="3"/>
      <c r="M8" s="9"/>
      <c r="N8" s="10"/>
      <c r="O8" s="11"/>
      <c r="P8" s="12"/>
      <c r="Q8" s="3"/>
      <c r="U8" s="14">
        <v>257.5</v>
      </c>
    </row>
    <row r="9" spans="1:22" x14ac:dyDescent="0.25">
      <c r="A9" s="2">
        <v>1360</v>
      </c>
      <c r="B9" s="6">
        <v>380</v>
      </c>
      <c r="C9" s="7">
        <v>450</v>
      </c>
      <c r="D9" s="13"/>
      <c r="E9">
        <f t="shared" si="1"/>
        <v>1290</v>
      </c>
      <c r="F9" s="2">
        <v>1300</v>
      </c>
      <c r="G9" s="3"/>
      <c r="H9" s="4">
        <f t="shared" si="0"/>
        <v>1300</v>
      </c>
      <c r="L9" s="3"/>
      <c r="M9" s="9"/>
      <c r="N9" s="10"/>
      <c r="O9" s="11"/>
      <c r="P9" s="12"/>
      <c r="Q9" s="3"/>
      <c r="U9" s="14">
        <v>136</v>
      </c>
    </row>
    <row r="10" spans="1:22" x14ac:dyDescent="0.25">
      <c r="A10" s="2">
        <v>220</v>
      </c>
      <c r="B10" s="6">
        <v>380</v>
      </c>
      <c r="C10" s="7">
        <v>10</v>
      </c>
      <c r="D10" s="13">
        <v>344</v>
      </c>
      <c r="E10">
        <f t="shared" si="1"/>
        <v>246</v>
      </c>
      <c r="F10" s="2">
        <v>250</v>
      </c>
      <c r="G10" s="3"/>
      <c r="H10" s="4">
        <f t="shared" si="0"/>
        <v>250</v>
      </c>
      <c r="L10" s="3"/>
      <c r="M10" s="9"/>
      <c r="N10" s="10"/>
      <c r="O10" s="11"/>
      <c r="P10" s="12"/>
      <c r="Q10" s="3"/>
      <c r="U10" s="14"/>
    </row>
    <row r="11" spans="1:22" x14ac:dyDescent="0.25">
      <c r="A11" s="2">
        <v>2350</v>
      </c>
      <c r="B11" s="6">
        <v>218</v>
      </c>
      <c r="C11" s="7">
        <v>510</v>
      </c>
      <c r="D11" s="13">
        <v>770</v>
      </c>
      <c r="E11">
        <f t="shared" si="1"/>
        <v>1288</v>
      </c>
      <c r="F11" s="2">
        <v>1100</v>
      </c>
      <c r="G11" s="3"/>
      <c r="H11" s="4">
        <f t="shared" si="0"/>
        <v>1100</v>
      </c>
      <c r="L11" s="3"/>
      <c r="M11" s="9"/>
      <c r="N11" s="10"/>
      <c r="O11" s="11"/>
      <c r="P11" s="12"/>
      <c r="Q11" s="3"/>
      <c r="U11" s="14"/>
    </row>
    <row r="12" spans="1:22" x14ac:dyDescent="0.25">
      <c r="A12" s="2">
        <v>6610</v>
      </c>
      <c r="B12" s="6">
        <v>667</v>
      </c>
      <c r="C12" s="7">
        <v>1741</v>
      </c>
      <c r="D12" s="13"/>
      <c r="E12">
        <f t="shared" si="1"/>
        <v>5536</v>
      </c>
      <c r="F12" s="2">
        <v>5600</v>
      </c>
      <c r="G12" s="3"/>
      <c r="H12" s="4">
        <f t="shared" si="0"/>
        <v>5600</v>
      </c>
      <c r="L12" s="3"/>
      <c r="M12" s="9"/>
      <c r="N12" s="10"/>
      <c r="O12" s="11"/>
      <c r="P12" s="12"/>
      <c r="Q12" s="3"/>
      <c r="U12" s="14">
        <v>339</v>
      </c>
    </row>
    <row r="13" spans="1:22" x14ac:dyDescent="0.25">
      <c r="A13" s="2">
        <v>2935</v>
      </c>
      <c r="B13" s="6">
        <v>564</v>
      </c>
      <c r="C13" s="7">
        <v>795</v>
      </c>
      <c r="D13" s="13"/>
      <c r="E13">
        <f t="shared" si="1"/>
        <v>2704</v>
      </c>
      <c r="F13" s="2">
        <v>2700</v>
      </c>
      <c r="G13" s="3"/>
      <c r="H13" s="4">
        <f t="shared" si="0"/>
        <v>2700</v>
      </c>
      <c r="L13" s="3"/>
      <c r="M13" s="9">
        <v>1100</v>
      </c>
      <c r="N13" s="10"/>
      <c r="O13" s="11"/>
      <c r="P13" s="12"/>
      <c r="Q13" s="3">
        <v>3500</v>
      </c>
      <c r="U13" s="14">
        <v>273.5</v>
      </c>
    </row>
    <row r="14" spans="1:22" x14ac:dyDescent="0.25">
      <c r="A14" s="2">
        <v>3800</v>
      </c>
      <c r="B14" s="6">
        <v>821</v>
      </c>
      <c r="C14" s="7">
        <v>840</v>
      </c>
      <c r="D14" s="13">
        <v>833</v>
      </c>
      <c r="E14">
        <f t="shared" si="1"/>
        <v>2948</v>
      </c>
      <c r="F14" s="2">
        <v>3000</v>
      </c>
      <c r="G14" s="3"/>
      <c r="H14" s="4">
        <f t="shared" si="0"/>
        <v>3000</v>
      </c>
      <c r="L14" s="3"/>
      <c r="M14" s="9"/>
      <c r="N14" s="10">
        <v>1400</v>
      </c>
      <c r="O14" s="11">
        <v>4200</v>
      </c>
      <c r="P14" s="12"/>
      <c r="Q14" s="3">
        <v>6000</v>
      </c>
      <c r="U14" s="14">
        <v>13.5</v>
      </c>
    </row>
    <row r="15" spans="1:22" x14ac:dyDescent="0.25">
      <c r="A15" s="2">
        <v>3995</v>
      </c>
      <c r="B15" s="6"/>
      <c r="C15" s="7">
        <v>1660</v>
      </c>
      <c r="D15" s="13">
        <v>942</v>
      </c>
      <c r="E15">
        <f t="shared" si="1"/>
        <v>1393</v>
      </c>
      <c r="F15" s="2">
        <v>1600</v>
      </c>
      <c r="G15" s="3"/>
      <c r="H15" s="4">
        <f t="shared" si="0"/>
        <v>1600</v>
      </c>
      <c r="L15" s="3"/>
      <c r="M15" s="9"/>
      <c r="N15" s="10"/>
      <c r="O15" s="11"/>
      <c r="P15" s="12"/>
      <c r="Q15" s="3"/>
      <c r="U15" s="14"/>
    </row>
    <row r="16" spans="1:22" x14ac:dyDescent="0.25">
      <c r="A16" s="2">
        <v>2510</v>
      </c>
      <c r="B16" s="6">
        <v>641</v>
      </c>
      <c r="C16" s="7">
        <v>280</v>
      </c>
      <c r="D16" s="13"/>
      <c r="E16">
        <f t="shared" si="1"/>
        <v>2871</v>
      </c>
      <c r="F16" s="2">
        <v>2800</v>
      </c>
      <c r="G16" s="3"/>
      <c r="H16" s="4">
        <f t="shared" si="0"/>
        <v>2800</v>
      </c>
      <c r="L16" s="3"/>
      <c r="M16" s="9"/>
      <c r="N16" s="10"/>
      <c r="O16" s="11"/>
      <c r="P16" s="12"/>
      <c r="Q16" s="3"/>
      <c r="U16" s="14">
        <v>251</v>
      </c>
    </row>
    <row r="17" spans="1:21" x14ac:dyDescent="0.25">
      <c r="A17" s="2">
        <v>5215</v>
      </c>
      <c r="B17" s="6">
        <v>276</v>
      </c>
      <c r="C17" s="7">
        <v>710</v>
      </c>
      <c r="D17" s="13"/>
      <c r="E17">
        <f t="shared" si="1"/>
        <v>4781</v>
      </c>
      <c r="F17" s="2">
        <v>4700</v>
      </c>
      <c r="G17" s="3"/>
      <c r="H17" s="4">
        <f t="shared" si="0"/>
        <v>4700</v>
      </c>
      <c r="L17" s="3"/>
      <c r="M17" s="9"/>
      <c r="N17" s="10"/>
      <c r="O17" s="11"/>
      <c r="P17" s="12"/>
      <c r="Q17" s="3"/>
      <c r="U17" s="14">
        <v>524.5</v>
      </c>
    </row>
    <row r="18" spans="1:21" x14ac:dyDescent="0.25">
      <c r="A18" s="2">
        <v>1695</v>
      </c>
      <c r="B18" s="6">
        <v>20</v>
      </c>
      <c r="C18" s="7"/>
      <c r="D18" s="13"/>
      <c r="E18">
        <f t="shared" si="1"/>
        <v>1715</v>
      </c>
      <c r="F18" s="2">
        <v>1900</v>
      </c>
      <c r="G18" s="3"/>
      <c r="H18" s="4">
        <f t="shared" si="0"/>
        <v>1900</v>
      </c>
      <c r="L18" s="3"/>
      <c r="M18" s="9"/>
      <c r="N18" s="10"/>
      <c r="O18" s="11"/>
      <c r="P18" s="12"/>
      <c r="Q18" s="3"/>
      <c r="U18" s="14">
        <v>159.5</v>
      </c>
    </row>
    <row r="19" spans="1:21" x14ac:dyDescent="0.25">
      <c r="A19" s="2">
        <v>2195</v>
      </c>
      <c r="B19" s="6">
        <v>65</v>
      </c>
      <c r="C19" s="7">
        <v>330</v>
      </c>
      <c r="D19" s="13"/>
      <c r="E19">
        <f t="shared" si="1"/>
        <v>1930</v>
      </c>
      <c r="F19" s="2">
        <v>2000</v>
      </c>
      <c r="G19" s="3"/>
      <c r="H19" s="4">
        <f t="shared" si="0"/>
        <v>2000</v>
      </c>
      <c r="L19" s="3"/>
      <c r="M19" s="9">
        <v>1000</v>
      </c>
      <c r="N19" s="10"/>
      <c r="O19" s="11"/>
      <c r="P19" s="12"/>
      <c r="Q19" s="3">
        <v>9000</v>
      </c>
      <c r="U19" s="14">
        <v>219.5</v>
      </c>
    </row>
    <row r="20" spans="1:21" x14ac:dyDescent="0.25">
      <c r="A20" s="2">
        <v>3325</v>
      </c>
      <c r="B20" s="6">
        <v>372</v>
      </c>
      <c r="C20" s="7"/>
      <c r="D20" s="13"/>
      <c r="E20">
        <f t="shared" si="1"/>
        <v>3697</v>
      </c>
      <c r="F20" s="2">
        <v>3600</v>
      </c>
      <c r="G20" s="3"/>
      <c r="H20" s="4">
        <f t="shared" si="0"/>
        <v>3600</v>
      </c>
      <c r="L20" s="3"/>
      <c r="M20" s="9"/>
      <c r="N20" s="10"/>
      <c r="O20" s="11"/>
      <c r="P20" s="12"/>
      <c r="Q20" s="3">
        <v>1000</v>
      </c>
      <c r="U20" s="14">
        <v>254.5</v>
      </c>
    </row>
    <row r="21" spans="1:21" x14ac:dyDescent="0.25">
      <c r="A21" s="2">
        <v>5770</v>
      </c>
      <c r="B21" s="6">
        <v>533</v>
      </c>
      <c r="C21" s="7">
        <v>1080</v>
      </c>
      <c r="D21" s="13"/>
      <c r="E21">
        <f t="shared" si="1"/>
        <v>5223</v>
      </c>
      <c r="F21" s="2">
        <v>5100</v>
      </c>
      <c r="G21" s="3"/>
      <c r="H21" s="4">
        <f t="shared" si="0"/>
        <v>5100</v>
      </c>
      <c r="L21" s="3">
        <v>10000</v>
      </c>
      <c r="M21" s="9">
        <v>1050</v>
      </c>
      <c r="N21" s="10"/>
      <c r="O21" s="11">
        <v>400</v>
      </c>
      <c r="P21" s="12"/>
      <c r="Q21" s="3"/>
      <c r="U21" s="14">
        <v>477</v>
      </c>
    </row>
    <row r="22" spans="1:21" x14ac:dyDescent="0.25">
      <c r="A22" s="2">
        <v>4010</v>
      </c>
      <c r="B22" s="6">
        <v>278</v>
      </c>
      <c r="C22" s="7">
        <v>1012</v>
      </c>
      <c r="D22" s="13"/>
      <c r="E22">
        <f t="shared" si="1"/>
        <v>3276</v>
      </c>
      <c r="F22" s="2">
        <v>3350</v>
      </c>
      <c r="G22" s="3"/>
      <c r="H22" s="4">
        <f t="shared" si="0"/>
        <v>3350</v>
      </c>
      <c r="L22" s="3"/>
      <c r="M22" s="9"/>
      <c r="N22" s="10">
        <v>1500</v>
      </c>
      <c r="O22" s="11">
        <v>3900</v>
      </c>
      <c r="P22" s="12"/>
      <c r="Q22" s="3"/>
      <c r="U22" s="14"/>
    </row>
    <row r="23" spans="1:21" x14ac:dyDescent="0.25">
      <c r="A23" s="2">
        <v>6613</v>
      </c>
      <c r="B23" s="6">
        <v>179</v>
      </c>
      <c r="C23" s="7">
        <v>783</v>
      </c>
      <c r="D23" s="13"/>
      <c r="E23">
        <f t="shared" si="1"/>
        <v>6009</v>
      </c>
      <c r="F23" s="2">
        <v>6200</v>
      </c>
      <c r="G23" s="3"/>
      <c r="H23" s="4">
        <f t="shared" si="0"/>
        <v>6200</v>
      </c>
      <c r="L23" s="3"/>
      <c r="M23" s="9"/>
      <c r="N23" s="10">
        <v>1000</v>
      </c>
      <c r="O23" s="11"/>
      <c r="P23" s="12"/>
      <c r="Q23" s="3">
        <v>1000</v>
      </c>
      <c r="U23" s="14"/>
    </row>
    <row r="24" spans="1:21" x14ac:dyDescent="0.25">
      <c r="A24" s="2">
        <v>5748</v>
      </c>
      <c r="B24" s="6">
        <v>263</v>
      </c>
      <c r="C24" s="7">
        <v>255</v>
      </c>
      <c r="D24" s="13"/>
      <c r="E24">
        <f t="shared" si="1"/>
        <v>5756</v>
      </c>
      <c r="F24" s="2">
        <v>5700</v>
      </c>
      <c r="G24" s="3"/>
      <c r="H24" s="4">
        <f t="shared" si="0"/>
        <v>5700</v>
      </c>
      <c r="L24" s="3"/>
      <c r="M24" s="9"/>
      <c r="N24" s="10">
        <v>800</v>
      </c>
      <c r="O24" s="11"/>
      <c r="P24" s="12"/>
      <c r="Q24" s="3"/>
      <c r="U24" s="14">
        <v>505.5</v>
      </c>
    </row>
    <row r="25" spans="1:21" x14ac:dyDescent="0.25">
      <c r="A25" s="2">
        <v>5310</v>
      </c>
      <c r="B25" s="6">
        <v>989</v>
      </c>
      <c r="C25" s="7">
        <v>630</v>
      </c>
      <c r="D25" s="13"/>
      <c r="E25">
        <f t="shared" si="1"/>
        <v>5669</v>
      </c>
      <c r="F25" s="2">
        <v>5700</v>
      </c>
      <c r="G25" s="3"/>
      <c r="H25" s="4">
        <f t="shared" si="0"/>
        <v>5700</v>
      </c>
      <c r="L25" s="3"/>
      <c r="M25" s="9"/>
      <c r="N25" s="10"/>
      <c r="O25" s="11"/>
      <c r="P25" s="12"/>
      <c r="Q25" s="3"/>
      <c r="U25" s="14">
        <v>565.5</v>
      </c>
    </row>
    <row r="26" spans="1:21" x14ac:dyDescent="0.25">
      <c r="A26" s="2">
        <v>7760</v>
      </c>
      <c r="B26" s="6">
        <v>742</v>
      </c>
      <c r="C26" s="7">
        <v>858</v>
      </c>
      <c r="D26" s="13">
        <v>1711</v>
      </c>
      <c r="E26">
        <f t="shared" si="1"/>
        <v>5933</v>
      </c>
      <c r="F26" s="2">
        <v>5700</v>
      </c>
      <c r="G26" s="3"/>
      <c r="H26" s="4">
        <f t="shared" si="0"/>
        <v>5700</v>
      </c>
      <c r="L26" s="3"/>
      <c r="M26" s="9"/>
      <c r="N26" s="10"/>
      <c r="O26" s="11"/>
      <c r="P26" s="12"/>
      <c r="Q26" s="3"/>
      <c r="U26" s="14">
        <v>48.5</v>
      </c>
    </row>
    <row r="27" spans="1:21" x14ac:dyDescent="0.25">
      <c r="A27" s="2">
        <v>5875</v>
      </c>
      <c r="B27" s="6">
        <v>178</v>
      </c>
      <c r="C27" s="7">
        <v>100</v>
      </c>
      <c r="D27" s="13">
        <v>1380</v>
      </c>
      <c r="E27">
        <f t="shared" si="1"/>
        <v>4573</v>
      </c>
      <c r="F27" s="2">
        <v>4700</v>
      </c>
      <c r="G27" s="3"/>
      <c r="H27" s="4">
        <f t="shared" si="0"/>
        <v>4700</v>
      </c>
      <c r="L27" s="3"/>
      <c r="M27" s="9"/>
      <c r="N27" s="10"/>
      <c r="O27" s="11"/>
      <c r="P27" s="12"/>
      <c r="Q27" s="3"/>
      <c r="U27" s="14"/>
    </row>
    <row r="28" spans="1:21" x14ac:dyDescent="0.25">
      <c r="A28" s="2">
        <v>1105</v>
      </c>
      <c r="B28" s="6">
        <v>695</v>
      </c>
      <c r="C28" s="3">
        <v>1036</v>
      </c>
      <c r="D28" s="13"/>
      <c r="E28">
        <f t="shared" si="1"/>
        <v>764</v>
      </c>
      <c r="F28" s="2">
        <v>850</v>
      </c>
      <c r="G28" s="3"/>
      <c r="H28" s="4">
        <f t="shared" si="0"/>
        <v>850</v>
      </c>
      <c r="L28" s="3"/>
      <c r="M28" s="9"/>
      <c r="N28" s="10"/>
      <c r="O28" s="11"/>
      <c r="P28" s="12"/>
      <c r="Q28" s="3"/>
      <c r="U28" s="14">
        <v>44</v>
      </c>
    </row>
    <row r="29" spans="1:21" x14ac:dyDescent="0.25">
      <c r="A29" s="2">
        <v>860</v>
      </c>
      <c r="B29" s="6">
        <v>316</v>
      </c>
      <c r="C29" s="3">
        <v>8</v>
      </c>
      <c r="D29" s="13"/>
      <c r="E29">
        <f t="shared" si="1"/>
        <v>1168</v>
      </c>
      <c r="F29" s="2">
        <v>1100</v>
      </c>
      <c r="G29" s="3"/>
      <c r="H29" s="4">
        <f t="shared" si="0"/>
        <v>1100</v>
      </c>
      <c r="L29" s="3"/>
      <c r="M29" s="9"/>
      <c r="N29" s="10"/>
      <c r="O29" s="11">
        <v>4150</v>
      </c>
      <c r="P29" s="12"/>
      <c r="Q29" s="3">
        <v>500</v>
      </c>
      <c r="U29" s="14">
        <v>114</v>
      </c>
    </row>
    <row r="30" spans="1:21" x14ac:dyDescent="0.25">
      <c r="A30" s="2">
        <v>1490</v>
      </c>
      <c r="B30" s="6">
        <v>179</v>
      </c>
      <c r="C30" s="3">
        <v>340</v>
      </c>
      <c r="D30" s="13">
        <v>582</v>
      </c>
      <c r="E30">
        <f t="shared" si="1"/>
        <v>747</v>
      </c>
      <c r="F30" s="2">
        <v>700</v>
      </c>
      <c r="G30" s="3"/>
      <c r="H30" s="4">
        <f t="shared" si="0"/>
        <v>700</v>
      </c>
      <c r="L30" s="3"/>
      <c r="M30" s="9"/>
      <c r="N30" s="10"/>
      <c r="O30" s="11"/>
      <c r="P30" s="12"/>
      <c r="Q30" s="3">
        <v>100</v>
      </c>
      <c r="U30" s="14"/>
    </row>
    <row r="31" spans="1:21" x14ac:dyDescent="0.25">
      <c r="A31" s="2">
        <v>9110</v>
      </c>
      <c r="B31" s="6">
        <v>808</v>
      </c>
      <c r="C31" s="3">
        <v>620</v>
      </c>
      <c r="D31" s="13">
        <v>3293</v>
      </c>
      <c r="E31">
        <f t="shared" si="1"/>
        <v>6005</v>
      </c>
      <c r="F31" s="2">
        <v>5900</v>
      </c>
      <c r="G31" s="3"/>
      <c r="H31" s="4">
        <f t="shared" si="0"/>
        <v>5900</v>
      </c>
      <c r="L31" s="3"/>
      <c r="M31" s="9"/>
      <c r="N31" s="10"/>
      <c r="O31" s="11"/>
      <c r="P31" s="12"/>
      <c r="Q31" s="3">
        <v>20000</v>
      </c>
      <c r="U31" s="14"/>
    </row>
    <row r="32" spans="1:21" x14ac:dyDescent="0.25">
      <c r="A32" t="s">
        <v>9</v>
      </c>
      <c r="C32" t="s">
        <v>20</v>
      </c>
      <c r="D32" s="8" t="s">
        <v>16</v>
      </c>
      <c r="E32" t="s">
        <v>21</v>
      </c>
      <c r="H32" s="1"/>
      <c r="L32" s="8" t="s">
        <v>19</v>
      </c>
      <c r="M32" s="8" t="s">
        <v>18</v>
      </c>
      <c r="N32" s="8" t="s">
        <v>13</v>
      </c>
      <c r="O32" s="8" t="s">
        <v>14</v>
      </c>
      <c r="P32" s="8" t="s">
        <v>15</v>
      </c>
      <c r="Q32" s="8" t="s">
        <v>17</v>
      </c>
      <c r="U32" t="s">
        <v>22</v>
      </c>
    </row>
    <row r="33" spans="1:21" x14ac:dyDescent="0.25">
      <c r="A33">
        <f>SUM(A1:A31)</f>
        <v>107323</v>
      </c>
      <c r="B33">
        <f>SUM(B1:B31)</f>
        <v>13546</v>
      </c>
      <c r="C33">
        <f>SUM(C1:C31)</f>
        <v>16713</v>
      </c>
      <c r="D33">
        <f>SUM(D1:D31)</f>
        <v>12983</v>
      </c>
      <c r="E33">
        <f>SUM(E1:E31)</f>
        <v>91173</v>
      </c>
      <c r="H33" s="5">
        <f>SUM(H1:H31)-L34-M34-N34-O34-P34-D34-Q34</f>
        <v>4600</v>
      </c>
    </row>
    <row r="34" spans="1:21" x14ac:dyDescent="0.25">
      <c r="A34">
        <f>A33+B33</f>
        <v>120869</v>
      </c>
      <c r="L34">
        <f t="shared" ref="L34:Q34" si="2">SUM(L1:L32)</f>
        <v>19600</v>
      </c>
      <c r="M34">
        <f t="shared" si="2"/>
        <v>3150</v>
      </c>
      <c r="N34">
        <f t="shared" si="2"/>
        <v>5200</v>
      </c>
      <c r="O34">
        <f t="shared" si="2"/>
        <v>13050</v>
      </c>
      <c r="P34">
        <f t="shared" si="2"/>
        <v>0</v>
      </c>
      <c r="Q34">
        <f t="shared" si="2"/>
        <v>45350</v>
      </c>
      <c r="U34">
        <f>SUM(U1:U31)+V1+V2</f>
        <v>10357</v>
      </c>
    </row>
  </sheetData>
  <pageMargins left="0.7" right="0.7" top="0.75" bottom="0.75" header="0.3" footer="0.3"/>
  <pageSetup paperSize="9" orientation="portrait" horizontalDpi="4294967293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A16" workbookViewId="0">
      <selection activeCell="B41" sqref="B41"/>
    </sheetView>
  </sheetViews>
  <sheetFormatPr defaultRowHeight="15" x14ac:dyDescent="0.25"/>
  <cols>
    <col min="12" max="12" width="10.7109375" customWidth="1"/>
  </cols>
  <sheetData>
    <row r="1" spans="1:22" x14ac:dyDescent="0.25">
      <c r="A1" s="2">
        <v>3845</v>
      </c>
      <c r="B1" s="6">
        <v>264</v>
      </c>
      <c r="C1" s="7">
        <v>2348</v>
      </c>
      <c r="D1" s="13"/>
      <c r="E1">
        <f>(A1+B1)-(C1+D1)</f>
        <v>1761</v>
      </c>
      <c r="F1" s="2">
        <v>1800</v>
      </c>
      <c r="G1" s="3"/>
      <c r="H1" s="4">
        <f t="shared" ref="H1:H31" si="0">F1-G1</f>
        <v>1800</v>
      </c>
      <c r="L1" s="3">
        <v>6000</v>
      </c>
      <c r="M1" s="9"/>
      <c r="N1" s="10"/>
      <c r="O1" s="11">
        <v>3000</v>
      </c>
      <c r="P1" s="12"/>
      <c r="Q1" s="3"/>
      <c r="U1" s="14">
        <v>358.5</v>
      </c>
      <c r="V1">
        <v>3600</v>
      </c>
    </row>
    <row r="2" spans="1:22" x14ac:dyDescent="0.25">
      <c r="A2" s="2">
        <v>2190</v>
      </c>
      <c r="B2" s="6">
        <v>0</v>
      </c>
      <c r="C2" s="7">
        <v>124</v>
      </c>
      <c r="D2" s="13"/>
      <c r="E2">
        <f t="shared" ref="E2:E31" si="1">(A2+B2)-(C2+D2)</f>
        <v>2066</v>
      </c>
      <c r="F2" s="2">
        <v>2000</v>
      </c>
      <c r="G2" s="3"/>
      <c r="H2" s="4">
        <f t="shared" si="0"/>
        <v>2000</v>
      </c>
      <c r="L2" s="3">
        <v>2500</v>
      </c>
      <c r="M2" s="9"/>
      <c r="N2" s="10"/>
      <c r="O2" s="11"/>
      <c r="P2" s="12"/>
      <c r="Q2" s="3"/>
      <c r="U2" s="14">
        <v>219</v>
      </c>
      <c r="V2">
        <v>1000</v>
      </c>
    </row>
    <row r="3" spans="1:22" x14ac:dyDescent="0.25">
      <c r="A3" s="2">
        <v>1100</v>
      </c>
      <c r="B3" s="6">
        <v>311</v>
      </c>
      <c r="C3" s="7">
        <v>336</v>
      </c>
      <c r="D3" s="13">
        <v>535</v>
      </c>
      <c r="E3">
        <f t="shared" si="1"/>
        <v>540</v>
      </c>
      <c r="F3" s="2">
        <v>500</v>
      </c>
      <c r="G3" s="3"/>
      <c r="H3" s="4">
        <f t="shared" si="0"/>
        <v>500</v>
      </c>
      <c r="L3" s="3">
        <v>1500</v>
      </c>
      <c r="M3" s="9"/>
      <c r="N3" s="10"/>
      <c r="O3" s="11"/>
      <c r="P3" s="12"/>
      <c r="Q3" s="3"/>
      <c r="U3" s="14"/>
    </row>
    <row r="4" spans="1:22" x14ac:dyDescent="0.25">
      <c r="A4" s="2">
        <v>2340</v>
      </c>
      <c r="B4" s="6">
        <v>37</v>
      </c>
      <c r="C4" s="7">
        <v>389</v>
      </c>
      <c r="D4" s="13">
        <v>565</v>
      </c>
      <c r="E4">
        <f t="shared" si="1"/>
        <v>1423</v>
      </c>
      <c r="F4" s="2">
        <v>1500</v>
      </c>
      <c r="G4" s="3"/>
      <c r="H4" s="4">
        <f t="shared" si="0"/>
        <v>1500</v>
      </c>
      <c r="L4" s="3"/>
      <c r="M4" s="9"/>
      <c r="N4" s="10"/>
      <c r="O4" s="11">
        <v>2800</v>
      </c>
      <c r="P4" s="12"/>
      <c r="Q4" s="3"/>
      <c r="U4" s="14"/>
    </row>
    <row r="5" spans="1:22" x14ac:dyDescent="0.25">
      <c r="A5" s="2">
        <v>1280</v>
      </c>
      <c r="B5" s="6">
        <v>263</v>
      </c>
      <c r="C5" s="7">
        <v>651</v>
      </c>
      <c r="D5" s="13"/>
      <c r="E5">
        <f t="shared" si="1"/>
        <v>892</v>
      </c>
      <c r="F5" s="2">
        <v>500</v>
      </c>
      <c r="G5" s="3"/>
      <c r="H5" s="4">
        <f t="shared" si="0"/>
        <v>500</v>
      </c>
      <c r="L5" s="3"/>
      <c r="M5" s="9"/>
      <c r="N5" s="10"/>
      <c r="O5" s="11"/>
      <c r="P5" s="12"/>
      <c r="Q5" s="3">
        <v>600</v>
      </c>
      <c r="U5" s="14">
        <v>124</v>
      </c>
    </row>
    <row r="6" spans="1:22" x14ac:dyDescent="0.25">
      <c r="A6" s="2">
        <v>760</v>
      </c>
      <c r="B6" s="6">
        <v>546</v>
      </c>
      <c r="C6" s="7">
        <v>42</v>
      </c>
      <c r="D6" s="13"/>
      <c r="E6">
        <f t="shared" si="1"/>
        <v>1264</v>
      </c>
      <c r="F6" s="2">
        <v>1300</v>
      </c>
      <c r="G6" s="3"/>
      <c r="H6" s="4">
        <f t="shared" si="0"/>
        <v>1300</v>
      </c>
      <c r="L6" s="3"/>
      <c r="M6" s="9"/>
      <c r="N6" s="10"/>
      <c r="O6" s="11"/>
      <c r="P6" s="12"/>
      <c r="Q6" s="3"/>
      <c r="S6">
        <v>1000</v>
      </c>
      <c r="U6" s="14">
        <v>76</v>
      </c>
    </row>
    <row r="7" spans="1:22" x14ac:dyDescent="0.25">
      <c r="A7" s="2">
        <v>940</v>
      </c>
      <c r="B7" s="6">
        <v>310</v>
      </c>
      <c r="C7" s="7">
        <v>300</v>
      </c>
      <c r="D7" s="13">
        <v>608</v>
      </c>
      <c r="E7">
        <f t="shared" si="1"/>
        <v>342</v>
      </c>
      <c r="F7" s="2">
        <v>400</v>
      </c>
      <c r="G7" s="3"/>
      <c r="H7" s="4">
        <f t="shared" si="0"/>
        <v>400</v>
      </c>
      <c r="L7" s="3"/>
      <c r="M7" s="9"/>
      <c r="N7" s="10"/>
      <c r="O7" s="11"/>
      <c r="P7" s="12"/>
      <c r="Q7" s="3"/>
      <c r="S7">
        <v>1000</v>
      </c>
      <c r="U7" s="14"/>
    </row>
    <row r="8" spans="1:22" x14ac:dyDescent="0.25">
      <c r="A8" s="2">
        <v>2618</v>
      </c>
      <c r="B8" s="6">
        <v>1487</v>
      </c>
      <c r="C8" s="7">
        <v>380</v>
      </c>
      <c r="D8" s="13">
        <v>824</v>
      </c>
      <c r="E8">
        <f t="shared" si="1"/>
        <v>2901</v>
      </c>
      <c r="F8" s="2">
        <v>2700</v>
      </c>
      <c r="G8" s="3"/>
      <c r="H8" s="4">
        <f t="shared" si="0"/>
        <v>2700</v>
      </c>
      <c r="L8" s="3"/>
      <c r="M8" s="9"/>
      <c r="N8" s="10"/>
      <c r="O8" s="11"/>
      <c r="P8" s="12"/>
      <c r="Q8" s="3"/>
      <c r="U8" s="14"/>
    </row>
    <row r="9" spans="1:22" x14ac:dyDescent="0.25">
      <c r="A9" s="2">
        <v>5960</v>
      </c>
      <c r="B9" s="6">
        <v>412</v>
      </c>
      <c r="C9" s="7">
        <v>1202</v>
      </c>
      <c r="D9" s="13"/>
      <c r="E9">
        <f t="shared" si="1"/>
        <v>5170</v>
      </c>
      <c r="F9" s="2">
        <v>5200</v>
      </c>
      <c r="G9" s="3"/>
      <c r="H9" s="4">
        <f t="shared" si="0"/>
        <v>5200</v>
      </c>
      <c r="L9" s="3"/>
      <c r="M9" s="9"/>
      <c r="N9" s="10"/>
      <c r="O9" s="11"/>
      <c r="P9" s="12"/>
      <c r="Q9" s="3"/>
      <c r="U9" s="14"/>
    </row>
    <row r="10" spans="1:22" x14ac:dyDescent="0.25">
      <c r="A10" s="2">
        <v>1460</v>
      </c>
      <c r="B10" s="6">
        <v>0</v>
      </c>
      <c r="C10" s="7">
        <v>-100</v>
      </c>
      <c r="D10" s="13"/>
      <c r="E10">
        <f t="shared" si="1"/>
        <v>1560</v>
      </c>
      <c r="F10" s="2">
        <v>1500</v>
      </c>
      <c r="G10" s="3"/>
      <c r="H10" s="4">
        <f t="shared" si="0"/>
        <v>1500</v>
      </c>
      <c r="L10" s="3"/>
      <c r="M10" s="9"/>
      <c r="N10" s="10"/>
      <c r="O10" s="11">
        <v>5400</v>
      </c>
      <c r="P10" s="12"/>
      <c r="Q10" s="3">
        <v>800</v>
      </c>
      <c r="S10">
        <v>500</v>
      </c>
      <c r="U10" s="14">
        <v>146</v>
      </c>
    </row>
    <row r="11" spans="1:22" x14ac:dyDescent="0.25">
      <c r="A11" s="2">
        <v>980</v>
      </c>
      <c r="B11" s="6">
        <v>841</v>
      </c>
      <c r="C11" s="7">
        <v>449</v>
      </c>
      <c r="D11" s="13">
        <v>460</v>
      </c>
      <c r="E11">
        <f t="shared" si="1"/>
        <v>912</v>
      </c>
      <c r="F11" s="2">
        <v>1000</v>
      </c>
      <c r="G11" s="3"/>
      <c r="H11" s="4">
        <f t="shared" si="0"/>
        <v>1000</v>
      </c>
      <c r="L11" s="3"/>
      <c r="M11" s="9"/>
      <c r="N11" s="10">
        <v>1500</v>
      </c>
      <c r="O11" s="11">
        <v>800</v>
      </c>
      <c r="P11" s="12">
        <v>800</v>
      </c>
      <c r="Q11" s="3">
        <v>6000</v>
      </c>
      <c r="U11" s="14"/>
    </row>
    <row r="12" spans="1:22" x14ac:dyDescent="0.25">
      <c r="A12" s="2">
        <v>3231</v>
      </c>
      <c r="B12" s="6">
        <v>0</v>
      </c>
      <c r="C12" s="7">
        <v>349</v>
      </c>
      <c r="D12" s="13">
        <v>940</v>
      </c>
      <c r="E12">
        <f t="shared" si="1"/>
        <v>1942</v>
      </c>
      <c r="F12" s="2">
        <v>2000</v>
      </c>
      <c r="G12" s="3"/>
      <c r="H12" s="4">
        <f t="shared" si="0"/>
        <v>2000</v>
      </c>
      <c r="L12" s="3"/>
      <c r="M12" s="9"/>
      <c r="N12" s="10"/>
      <c r="O12" s="11"/>
      <c r="P12" s="12"/>
      <c r="Q12" s="3">
        <v>200</v>
      </c>
      <c r="U12" s="14"/>
    </row>
    <row r="13" spans="1:22" x14ac:dyDescent="0.25">
      <c r="A13" s="2">
        <v>2870</v>
      </c>
      <c r="B13" s="6">
        <v>120</v>
      </c>
      <c r="C13" s="7">
        <v>1360</v>
      </c>
      <c r="D13" s="13"/>
      <c r="E13">
        <f t="shared" si="1"/>
        <v>1630</v>
      </c>
      <c r="F13" s="2">
        <v>1500</v>
      </c>
      <c r="G13" s="3"/>
      <c r="H13" s="4">
        <f t="shared" si="0"/>
        <v>1500</v>
      </c>
      <c r="L13" s="3"/>
      <c r="M13" s="9"/>
      <c r="N13" s="10"/>
      <c r="O13" s="11"/>
      <c r="P13" s="12"/>
      <c r="Q13" s="3"/>
      <c r="U13" s="14"/>
    </row>
    <row r="14" spans="1:22" x14ac:dyDescent="0.25">
      <c r="A14" s="2">
        <v>1640</v>
      </c>
      <c r="B14" s="6">
        <v>349</v>
      </c>
      <c r="C14" s="7">
        <v>300</v>
      </c>
      <c r="D14" s="13"/>
      <c r="E14">
        <f t="shared" si="1"/>
        <v>1689</v>
      </c>
      <c r="F14" s="2">
        <v>1800</v>
      </c>
      <c r="G14" s="3"/>
      <c r="H14" s="4">
        <f t="shared" si="0"/>
        <v>1800</v>
      </c>
      <c r="L14" s="3"/>
      <c r="M14" s="9"/>
      <c r="N14" s="10"/>
      <c r="O14" s="11"/>
      <c r="P14" s="12"/>
      <c r="Q14" s="3"/>
      <c r="U14" s="14">
        <v>125.5</v>
      </c>
    </row>
    <row r="15" spans="1:22" x14ac:dyDescent="0.25">
      <c r="A15" s="2">
        <v>2535</v>
      </c>
      <c r="B15" s="6">
        <v>1470</v>
      </c>
      <c r="C15" s="7">
        <v>1146</v>
      </c>
      <c r="D15" s="13">
        <v>807</v>
      </c>
      <c r="E15">
        <f t="shared" si="1"/>
        <v>2052</v>
      </c>
      <c r="F15" s="2">
        <v>2000</v>
      </c>
      <c r="G15" s="3"/>
      <c r="H15" s="4">
        <f t="shared" si="0"/>
        <v>2000</v>
      </c>
      <c r="L15" s="3"/>
      <c r="M15" s="9"/>
      <c r="N15" s="10"/>
      <c r="O15" s="11"/>
      <c r="P15" s="12"/>
      <c r="Q15" s="3"/>
      <c r="U15" s="14"/>
    </row>
    <row r="16" spans="1:22" x14ac:dyDescent="0.25">
      <c r="A16" s="2">
        <v>8960</v>
      </c>
      <c r="B16" s="6">
        <v>316</v>
      </c>
      <c r="C16" s="7">
        <v>980</v>
      </c>
      <c r="D16" s="13">
        <v>2332</v>
      </c>
      <c r="E16">
        <f t="shared" si="1"/>
        <v>5964</v>
      </c>
      <c r="F16" s="2">
        <v>6200</v>
      </c>
      <c r="G16" s="3"/>
      <c r="H16" s="4">
        <f t="shared" si="0"/>
        <v>6200</v>
      </c>
      <c r="L16" s="3"/>
      <c r="M16" s="9"/>
      <c r="N16" s="10"/>
      <c r="O16" s="11"/>
      <c r="P16" s="12"/>
      <c r="Q16" s="3"/>
      <c r="U16" s="14"/>
    </row>
    <row r="17" spans="1:21" x14ac:dyDescent="0.25">
      <c r="A17" s="2">
        <v>6945</v>
      </c>
      <c r="B17" s="6">
        <v>1554</v>
      </c>
      <c r="C17" s="7">
        <v>1880</v>
      </c>
      <c r="D17" s="13"/>
      <c r="E17">
        <f t="shared" si="1"/>
        <v>6619</v>
      </c>
      <c r="F17" s="2">
        <v>6600</v>
      </c>
      <c r="G17" s="3"/>
      <c r="H17" s="4">
        <f t="shared" si="0"/>
        <v>6600</v>
      </c>
      <c r="L17" s="3"/>
      <c r="M17" s="9"/>
      <c r="N17" s="10"/>
      <c r="O17" s="11"/>
      <c r="P17" s="12"/>
      <c r="Q17" s="3">
        <v>500</v>
      </c>
      <c r="U17" s="14">
        <v>519.5</v>
      </c>
    </row>
    <row r="18" spans="1:21" x14ac:dyDescent="0.25">
      <c r="A18" s="2">
        <v>5715</v>
      </c>
      <c r="B18" s="6">
        <v>270</v>
      </c>
      <c r="C18" s="7">
        <v>3304</v>
      </c>
      <c r="D18" s="13"/>
      <c r="E18">
        <f t="shared" si="1"/>
        <v>2681</v>
      </c>
      <c r="F18" s="2">
        <v>2500</v>
      </c>
      <c r="G18" s="3"/>
      <c r="H18" s="4">
        <f t="shared" si="0"/>
        <v>2500</v>
      </c>
      <c r="L18" s="3"/>
      <c r="M18" s="9"/>
      <c r="N18" s="10"/>
      <c r="O18" s="11"/>
      <c r="P18" s="12"/>
      <c r="Q18" s="3">
        <v>3500</v>
      </c>
      <c r="U18" s="14">
        <v>379.1</v>
      </c>
    </row>
    <row r="19" spans="1:21" x14ac:dyDescent="0.25">
      <c r="A19" s="2">
        <v>7430</v>
      </c>
      <c r="B19" s="6">
        <v>254</v>
      </c>
      <c r="C19" s="7">
        <v>-1008</v>
      </c>
      <c r="D19" s="13">
        <v>2100</v>
      </c>
      <c r="E19">
        <f t="shared" si="1"/>
        <v>6592</v>
      </c>
      <c r="F19" s="2">
        <v>6600</v>
      </c>
      <c r="G19" s="3"/>
      <c r="H19" s="4">
        <f t="shared" si="0"/>
        <v>6600</v>
      </c>
      <c r="L19" s="3"/>
      <c r="M19" s="9"/>
      <c r="N19" s="10"/>
      <c r="O19" s="11"/>
      <c r="P19" s="12"/>
      <c r="Q19" s="3">
        <v>8000</v>
      </c>
      <c r="U19" s="14"/>
    </row>
    <row r="20" spans="1:21" x14ac:dyDescent="0.25">
      <c r="A20" s="2">
        <v>3270</v>
      </c>
      <c r="B20" s="6">
        <v>154</v>
      </c>
      <c r="C20" s="7">
        <v>990</v>
      </c>
      <c r="D20" s="13">
        <v>795</v>
      </c>
      <c r="E20">
        <f t="shared" si="1"/>
        <v>1639</v>
      </c>
      <c r="F20" s="2">
        <v>1600</v>
      </c>
      <c r="G20" s="3"/>
      <c r="H20" s="4">
        <f t="shared" si="0"/>
        <v>1600</v>
      </c>
      <c r="L20" s="3"/>
      <c r="M20" s="9"/>
      <c r="N20" s="10"/>
      <c r="O20" s="11"/>
      <c r="P20" s="12"/>
      <c r="Q20" s="3">
        <v>1500</v>
      </c>
      <c r="U20" s="14"/>
    </row>
    <row r="21" spans="1:21" x14ac:dyDescent="0.25">
      <c r="A21" s="2">
        <v>3797</v>
      </c>
      <c r="B21" s="6">
        <v>1363</v>
      </c>
      <c r="C21" s="7">
        <v>480</v>
      </c>
      <c r="D21" s="13"/>
      <c r="E21">
        <f t="shared" si="1"/>
        <v>4680</v>
      </c>
      <c r="F21" s="2">
        <v>3200</v>
      </c>
      <c r="G21" s="3"/>
      <c r="H21" s="4">
        <f t="shared" si="0"/>
        <v>3200</v>
      </c>
      <c r="L21" s="3"/>
      <c r="M21" s="9"/>
      <c r="N21" s="10"/>
      <c r="O21" s="11"/>
      <c r="P21" s="12"/>
      <c r="Q21" s="3">
        <v>6500</v>
      </c>
      <c r="U21" s="14"/>
    </row>
    <row r="22" spans="1:21" x14ac:dyDescent="0.25">
      <c r="A22" s="2">
        <v>2795</v>
      </c>
      <c r="B22" s="6">
        <v>137</v>
      </c>
      <c r="C22" s="7">
        <v>882</v>
      </c>
      <c r="D22" s="13"/>
      <c r="E22">
        <f t="shared" si="1"/>
        <v>2050</v>
      </c>
      <c r="F22" s="2">
        <v>2400</v>
      </c>
      <c r="G22" s="3"/>
      <c r="H22" s="4">
        <f t="shared" si="0"/>
        <v>2400</v>
      </c>
      <c r="L22" s="3"/>
      <c r="M22" s="9"/>
      <c r="N22" s="10"/>
      <c r="O22" s="11"/>
      <c r="P22" s="12"/>
      <c r="Q22" s="3">
        <v>14700</v>
      </c>
      <c r="U22" s="14">
        <v>131.5</v>
      </c>
    </row>
    <row r="23" spans="1:21" x14ac:dyDescent="0.25">
      <c r="A23" s="2">
        <v>4305</v>
      </c>
      <c r="B23" s="6">
        <v>126</v>
      </c>
      <c r="C23" s="7">
        <v>260</v>
      </c>
      <c r="D23" s="13">
        <v>1161</v>
      </c>
      <c r="E23">
        <f t="shared" si="1"/>
        <v>3010</v>
      </c>
      <c r="F23" s="2">
        <v>2700</v>
      </c>
      <c r="G23" s="3"/>
      <c r="H23" s="4">
        <f t="shared" si="0"/>
        <v>2700</v>
      </c>
      <c r="L23" s="3"/>
      <c r="M23" s="9"/>
      <c r="N23" s="10"/>
      <c r="O23" s="11"/>
      <c r="P23" s="12"/>
      <c r="Q23" s="3"/>
      <c r="U23" s="14">
        <v>297.5</v>
      </c>
    </row>
    <row r="24" spans="1:21" x14ac:dyDescent="0.25">
      <c r="A24" s="2">
        <v>3805</v>
      </c>
      <c r="B24" s="6">
        <v>465</v>
      </c>
      <c r="C24" s="7">
        <v>810</v>
      </c>
      <c r="D24" s="13">
        <v>1066</v>
      </c>
      <c r="E24">
        <f t="shared" si="1"/>
        <v>2394</v>
      </c>
      <c r="F24" s="2">
        <v>2400</v>
      </c>
      <c r="G24" s="3"/>
      <c r="H24" s="4">
        <f t="shared" si="0"/>
        <v>2400</v>
      </c>
      <c r="L24" s="3"/>
      <c r="M24" s="9"/>
      <c r="N24" s="10"/>
      <c r="O24" s="11"/>
      <c r="P24" s="12"/>
      <c r="Q24" s="3"/>
      <c r="U24" s="14"/>
    </row>
    <row r="25" spans="1:21" x14ac:dyDescent="0.25">
      <c r="A25" s="2">
        <v>1165</v>
      </c>
      <c r="B25" s="6">
        <v>292</v>
      </c>
      <c r="C25" s="7">
        <v>430</v>
      </c>
      <c r="D25" s="13"/>
      <c r="E25">
        <f t="shared" si="1"/>
        <v>1027</v>
      </c>
      <c r="F25" s="2">
        <v>1000</v>
      </c>
      <c r="G25" s="3"/>
      <c r="H25" s="4">
        <f t="shared" si="0"/>
        <v>1000</v>
      </c>
      <c r="L25" s="3"/>
      <c r="M25" s="9"/>
      <c r="N25" s="10"/>
      <c r="O25" s="11"/>
      <c r="P25" s="12"/>
      <c r="Q25" s="3"/>
      <c r="U25" s="14">
        <v>116.5</v>
      </c>
    </row>
    <row r="26" spans="1:21" x14ac:dyDescent="0.25">
      <c r="A26" s="2">
        <v>3025</v>
      </c>
      <c r="B26" s="6">
        <v>710</v>
      </c>
      <c r="C26" s="7">
        <v>800</v>
      </c>
      <c r="D26" s="13"/>
      <c r="E26">
        <f t="shared" si="1"/>
        <v>2935</v>
      </c>
      <c r="F26" s="2">
        <v>3000</v>
      </c>
      <c r="G26" s="3"/>
      <c r="H26" s="4">
        <f t="shared" si="0"/>
        <v>3000</v>
      </c>
      <c r="L26" s="3"/>
      <c r="M26" s="9"/>
      <c r="N26" s="10"/>
      <c r="O26" s="11"/>
      <c r="P26" s="12"/>
      <c r="Q26" s="3"/>
      <c r="U26" s="14">
        <v>252.5</v>
      </c>
    </row>
    <row r="27" spans="1:21" x14ac:dyDescent="0.25">
      <c r="A27" s="2">
        <v>1870</v>
      </c>
      <c r="B27" s="6">
        <v>130</v>
      </c>
      <c r="C27" s="7">
        <v>420</v>
      </c>
      <c r="D27" s="13">
        <v>674</v>
      </c>
      <c r="E27">
        <f t="shared" si="1"/>
        <v>906</v>
      </c>
      <c r="F27" s="2">
        <v>900</v>
      </c>
      <c r="G27" s="3"/>
      <c r="H27" s="4">
        <f t="shared" si="0"/>
        <v>900</v>
      </c>
      <c r="L27" s="3"/>
      <c r="M27" s="9"/>
      <c r="N27" s="10"/>
      <c r="O27" s="11"/>
      <c r="P27" s="12"/>
      <c r="Q27" s="3"/>
      <c r="U27" s="14"/>
    </row>
    <row r="28" spans="1:21" x14ac:dyDescent="0.25">
      <c r="A28" s="2">
        <v>2420</v>
      </c>
      <c r="B28" s="6">
        <v>226</v>
      </c>
      <c r="C28" s="3"/>
      <c r="D28" s="13">
        <v>784</v>
      </c>
      <c r="E28">
        <f t="shared" si="1"/>
        <v>1862</v>
      </c>
      <c r="F28" s="2">
        <v>1800</v>
      </c>
      <c r="G28" s="3"/>
      <c r="H28" s="4">
        <f t="shared" si="0"/>
        <v>1800</v>
      </c>
      <c r="L28" s="3"/>
      <c r="M28" s="9"/>
      <c r="N28" s="10"/>
      <c r="O28" s="11"/>
      <c r="P28" s="12"/>
      <c r="Q28" s="3"/>
      <c r="U28" s="14"/>
    </row>
    <row r="29" spans="1:21" x14ac:dyDescent="0.25">
      <c r="A29" s="2"/>
      <c r="B29" s="6"/>
      <c r="C29" s="3"/>
      <c r="D29" s="13"/>
      <c r="E29">
        <f t="shared" si="1"/>
        <v>0</v>
      </c>
      <c r="F29" s="2"/>
      <c r="G29" s="3"/>
      <c r="H29" s="4">
        <f t="shared" si="0"/>
        <v>0</v>
      </c>
      <c r="L29" s="3"/>
      <c r="M29" s="9"/>
      <c r="N29" s="10"/>
      <c r="O29" s="11"/>
      <c r="P29" s="12"/>
      <c r="Q29" s="3"/>
      <c r="U29" s="14"/>
    </row>
    <row r="30" spans="1:21" x14ac:dyDescent="0.25">
      <c r="A30" s="2"/>
      <c r="B30" s="6"/>
      <c r="C30" s="3"/>
      <c r="D30" s="13"/>
      <c r="E30">
        <f t="shared" si="1"/>
        <v>0</v>
      </c>
      <c r="F30" s="2"/>
      <c r="G30" s="3"/>
      <c r="H30" s="4">
        <f t="shared" si="0"/>
        <v>0</v>
      </c>
      <c r="L30" s="3"/>
      <c r="M30" s="9"/>
      <c r="N30" s="10"/>
      <c r="O30" s="11"/>
      <c r="P30" s="12"/>
      <c r="Q30" s="3"/>
      <c r="U30" s="14"/>
    </row>
    <row r="31" spans="1:21" x14ac:dyDescent="0.25">
      <c r="A31" s="2"/>
      <c r="B31" s="6"/>
      <c r="C31" s="3"/>
      <c r="D31" s="13"/>
      <c r="E31">
        <f t="shared" si="1"/>
        <v>0</v>
      </c>
      <c r="F31" s="2"/>
      <c r="G31" s="3"/>
      <c r="H31" s="4">
        <f t="shared" si="0"/>
        <v>0</v>
      </c>
      <c r="L31" s="3"/>
      <c r="M31" s="9"/>
      <c r="N31" s="10"/>
      <c r="O31" s="11"/>
      <c r="P31" s="12"/>
      <c r="Q31" s="3"/>
      <c r="U31" s="14"/>
    </row>
    <row r="32" spans="1:21" x14ac:dyDescent="0.25">
      <c r="A32" t="s">
        <v>10</v>
      </c>
      <c r="C32" t="s">
        <v>20</v>
      </c>
      <c r="D32" s="8" t="s">
        <v>16</v>
      </c>
      <c r="E32" t="s">
        <v>21</v>
      </c>
      <c r="H32" s="1"/>
      <c r="L32" s="8" t="s">
        <v>19</v>
      </c>
      <c r="M32" s="8" t="s">
        <v>18</v>
      </c>
      <c r="N32" s="8" t="s">
        <v>13</v>
      </c>
      <c r="O32" s="8" t="s">
        <v>14</v>
      </c>
      <c r="P32" s="8" t="s">
        <v>15</v>
      </c>
      <c r="Q32" s="8" t="s">
        <v>17</v>
      </c>
      <c r="U32" t="s">
        <v>22</v>
      </c>
    </row>
    <row r="33" spans="1:21" x14ac:dyDescent="0.25">
      <c r="A33">
        <f>SUM(A1:A31)</f>
        <v>89251</v>
      </c>
      <c r="B33">
        <f>SUM(B1:B31)</f>
        <v>12407</v>
      </c>
      <c r="C33">
        <f>SUM(C1:C31)</f>
        <v>19504</v>
      </c>
      <c r="D33">
        <f>SUM(D1:D31)</f>
        <v>13651</v>
      </c>
      <c r="E33">
        <f>SUM(E1:E31)</f>
        <v>68503</v>
      </c>
      <c r="H33" s="5">
        <f>SUM(H1:H31)-L34-M34-N34-O34-P34-D34-Q34</f>
        <v>0</v>
      </c>
    </row>
    <row r="34" spans="1:21" x14ac:dyDescent="0.25">
      <c r="A34">
        <f>A33+B33</f>
        <v>101658</v>
      </c>
      <c r="L34">
        <f t="shared" ref="L34:Q34" si="2">SUM(L1:L32)</f>
        <v>10000</v>
      </c>
      <c r="M34">
        <f t="shared" si="2"/>
        <v>0</v>
      </c>
      <c r="N34">
        <f t="shared" si="2"/>
        <v>1500</v>
      </c>
      <c r="O34">
        <f t="shared" si="2"/>
        <v>12000</v>
      </c>
      <c r="P34">
        <f t="shared" si="2"/>
        <v>800</v>
      </c>
      <c r="Q34">
        <f t="shared" si="2"/>
        <v>42300</v>
      </c>
      <c r="U34">
        <f>SUM(U1:U31)+V1+V2</f>
        <v>7345.6</v>
      </c>
    </row>
  </sheetData>
  <pageMargins left="0.7" right="0.7" top="0.75" bottom="0.75" header="0.3" footer="0.3"/>
  <pageSetup paperSize="9" orientation="portrait" horizontalDpi="4294967293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topLeftCell="O16" workbookViewId="0">
      <selection activeCell="Q29" sqref="Q29"/>
    </sheetView>
  </sheetViews>
  <sheetFormatPr defaultRowHeight="15" x14ac:dyDescent="0.25"/>
  <cols>
    <col min="12" max="12" width="10.7109375" customWidth="1"/>
    <col min="25" max="25" width="10.7109375" customWidth="1"/>
  </cols>
  <sheetData>
    <row r="1" spans="1:38" x14ac:dyDescent="0.25">
      <c r="A1" s="2">
        <v>5350</v>
      </c>
      <c r="B1" s="6">
        <v>587</v>
      </c>
      <c r="C1" s="7">
        <v>475</v>
      </c>
      <c r="D1" s="13"/>
      <c r="E1">
        <f>(A1+B1)-(C1+D1)</f>
        <v>5462</v>
      </c>
      <c r="F1" s="2">
        <v>5500</v>
      </c>
      <c r="G1" s="3"/>
      <c r="H1" s="4">
        <f t="shared" ref="H1:H31" si="0">F1-G1</f>
        <v>5500</v>
      </c>
      <c r="L1" s="3">
        <v>6000</v>
      </c>
      <c r="M1" s="9">
        <v>1000</v>
      </c>
      <c r="N1" s="10"/>
      <c r="O1" s="11"/>
      <c r="P1" s="12"/>
      <c r="Q1" s="3">
        <v>1500</v>
      </c>
      <c r="U1" s="14"/>
      <c r="V1">
        <v>4200</v>
      </c>
    </row>
    <row r="2" spans="1:38" x14ac:dyDescent="0.25">
      <c r="A2" s="2">
        <v>3940</v>
      </c>
      <c r="B2" s="6">
        <v>194</v>
      </c>
      <c r="C2" s="7">
        <v>300</v>
      </c>
      <c r="D2" s="13">
        <v>1088</v>
      </c>
      <c r="E2">
        <f t="shared" ref="E2:E31" si="1">(A2+B2)-(C2+D2)</f>
        <v>2746</v>
      </c>
      <c r="F2" s="2">
        <v>2700</v>
      </c>
      <c r="G2" s="3"/>
      <c r="H2" s="4">
        <f t="shared" si="0"/>
        <v>2700</v>
      </c>
      <c r="L2" s="3">
        <v>1400</v>
      </c>
      <c r="M2" s="9"/>
      <c r="N2" s="10"/>
      <c r="O2" s="11"/>
      <c r="P2" s="12"/>
      <c r="Q2" s="3">
        <v>400</v>
      </c>
      <c r="U2" s="14">
        <v>145.6</v>
      </c>
      <c r="V2">
        <v>1000</v>
      </c>
    </row>
    <row r="3" spans="1:38" x14ac:dyDescent="0.25">
      <c r="A3" s="2">
        <v>7130</v>
      </c>
      <c r="B3" s="6">
        <v>1296</v>
      </c>
      <c r="C3" s="7">
        <v>970</v>
      </c>
      <c r="D3" s="13">
        <v>1927</v>
      </c>
      <c r="E3">
        <f t="shared" si="1"/>
        <v>5529</v>
      </c>
      <c r="F3" s="2">
        <v>5700</v>
      </c>
      <c r="G3" s="3"/>
      <c r="H3" s="4">
        <f t="shared" si="0"/>
        <v>5700</v>
      </c>
      <c r="L3" s="3">
        <v>3000</v>
      </c>
      <c r="M3" s="9"/>
      <c r="N3" s="10"/>
      <c r="O3" s="11"/>
      <c r="P3" s="12"/>
      <c r="Q3" s="3"/>
      <c r="U3" s="14"/>
    </row>
    <row r="4" spans="1:38" x14ac:dyDescent="0.25">
      <c r="A4" s="2">
        <v>9255</v>
      </c>
      <c r="B4" s="6">
        <v>174</v>
      </c>
      <c r="C4" s="7">
        <v>430</v>
      </c>
      <c r="D4" s="13">
        <v>2037</v>
      </c>
      <c r="E4">
        <f t="shared" si="1"/>
        <v>6962</v>
      </c>
      <c r="F4" s="2">
        <v>6700</v>
      </c>
      <c r="G4" s="3"/>
      <c r="H4" s="4">
        <f t="shared" si="0"/>
        <v>6700</v>
      </c>
      <c r="L4" s="3"/>
      <c r="M4" s="9">
        <v>500</v>
      </c>
      <c r="N4" s="10">
        <v>800</v>
      </c>
      <c r="O4" s="11"/>
      <c r="P4" s="12"/>
      <c r="Q4" s="3"/>
      <c r="U4" s="14"/>
    </row>
    <row r="5" spans="1:38" x14ac:dyDescent="0.25">
      <c r="A5" s="2">
        <v>6900</v>
      </c>
      <c r="B5" s="6">
        <v>284</v>
      </c>
      <c r="C5" s="7">
        <v>753</v>
      </c>
      <c r="D5" s="13"/>
      <c r="E5">
        <f t="shared" si="1"/>
        <v>6431</v>
      </c>
      <c r="F5" s="2">
        <v>6500</v>
      </c>
      <c r="G5" s="3"/>
      <c r="H5" s="4">
        <f t="shared" si="0"/>
        <v>6500</v>
      </c>
      <c r="L5" s="3"/>
      <c r="M5" s="9">
        <v>1000</v>
      </c>
      <c r="N5" s="10">
        <v>4500</v>
      </c>
      <c r="O5" s="11">
        <v>500</v>
      </c>
      <c r="P5" s="12">
        <v>2500</v>
      </c>
      <c r="Q5" s="3">
        <v>3000</v>
      </c>
      <c r="U5" s="14">
        <v>847.6</v>
      </c>
    </row>
    <row r="6" spans="1:38" x14ac:dyDescent="0.25">
      <c r="A6" s="2">
        <v>2725</v>
      </c>
      <c r="B6" s="6">
        <v>137</v>
      </c>
      <c r="C6" s="7">
        <v>84</v>
      </c>
      <c r="D6" s="13"/>
      <c r="E6">
        <f t="shared" si="1"/>
        <v>2778</v>
      </c>
      <c r="F6" s="2">
        <v>2850</v>
      </c>
      <c r="G6" s="3"/>
      <c r="H6" s="4">
        <f t="shared" si="0"/>
        <v>2850</v>
      </c>
      <c r="L6" s="3"/>
      <c r="M6" s="9"/>
      <c r="N6" s="10"/>
      <c r="O6" s="11"/>
      <c r="P6" s="12"/>
      <c r="Q6" s="3">
        <v>50</v>
      </c>
      <c r="U6" s="14">
        <v>272.5</v>
      </c>
    </row>
    <row r="7" spans="1:38" x14ac:dyDescent="0.25">
      <c r="A7" s="2">
        <v>1060</v>
      </c>
      <c r="B7" s="6">
        <v>1000</v>
      </c>
      <c r="C7" s="7">
        <v>600</v>
      </c>
      <c r="D7" s="13">
        <v>295</v>
      </c>
      <c r="E7">
        <f t="shared" si="1"/>
        <v>1165</v>
      </c>
      <c r="F7" s="2">
        <v>1200</v>
      </c>
      <c r="G7" s="3"/>
      <c r="H7" s="4">
        <f t="shared" si="0"/>
        <v>1200</v>
      </c>
      <c r="L7" s="3"/>
      <c r="M7" s="9"/>
      <c r="N7" s="10"/>
      <c r="O7" s="11"/>
      <c r="P7" s="12"/>
      <c r="Q7" s="3"/>
      <c r="U7" s="14"/>
    </row>
    <row r="8" spans="1:38" x14ac:dyDescent="0.25">
      <c r="A8" s="2">
        <v>2855</v>
      </c>
      <c r="B8" s="6">
        <v>526</v>
      </c>
      <c r="C8" s="7">
        <v>0</v>
      </c>
      <c r="D8" s="13"/>
      <c r="E8">
        <f t="shared" si="1"/>
        <v>3381</v>
      </c>
      <c r="F8" s="2">
        <v>3400</v>
      </c>
      <c r="G8" s="3"/>
      <c r="H8" s="4">
        <f t="shared" si="0"/>
        <v>3400</v>
      </c>
      <c r="L8" s="3"/>
      <c r="M8" s="9"/>
      <c r="N8" s="10"/>
      <c r="O8" s="11"/>
      <c r="P8" s="12"/>
      <c r="Q8" s="3">
        <v>500</v>
      </c>
      <c r="U8" s="14">
        <v>956.5</v>
      </c>
    </row>
    <row r="9" spans="1:38" x14ac:dyDescent="0.25">
      <c r="A9" s="2">
        <v>2948</v>
      </c>
      <c r="B9" s="6">
        <v>978</v>
      </c>
      <c r="C9" s="7">
        <v>385</v>
      </c>
      <c r="D9" s="13"/>
      <c r="E9">
        <f t="shared" si="1"/>
        <v>3541</v>
      </c>
      <c r="F9" s="2">
        <v>3600</v>
      </c>
      <c r="G9" s="3"/>
      <c r="H9" s="4">
        <f t="shared" si="0"/>
        <v>3600</v>
      </c>
      <c r="L9" s="3"/>
      <c r="M9" s="9"/>
      <c r="N9" s="10"/>
      <c r="O9" s="11"/>
      <c r="P9" s="12"/>
      <c r="Q9" s="3">
        <v>5500</v>
      </c>
      <c r="S9">
        <v>8000</v>
      </c>
      <c r="U9" s="14">
        <v>229.5</v>
      </c>
    </row>
    <row r="10" spans="1:38" x14ac:dyDescent="0.25">
      <c r="A10" s="2">
        <v>6525</v>
      </c>
      <c r="B10" s="6">
        <v>500</v>
      </c>
      <c r="C10" s="7">
        <v>980</v>
      </c>
      <c r="D10" s="13"/>
      <c r="E10">
        <f t="shared" si="1"/>
        <v>6045</v>
      </c>
      <c r="F10" s="2">
        <v>6000</v>
      </c>
      <c r="G10" s="3"/>
      <c r="H10" s="4">
        <f t="shared" si="0"/>
        <v>6000</v>
      </c>
      <c r="L10" s="3"/>
      <c r="M10" s="9"/>
      <c r="N10" s="10"/>
      <c r="O10" s="11"/>
      <c r="P10" s="12"/>
      <c r="Q10" s="3"/>
      <c r="U10" s="14"/>
    </row>
    <row r="11" spans="1:38" x14ac:dyDescent="0.25">
      <c r="A11" s="2">
        <v>2763</v>
      </c>
      <c r="B11" s="6">
        <v>284</v>
      </c>
      <c r="C11" s="7">
        <v>430</v>
      </c>
      <c r="D11" s="13">
        <v>532</v>
      </c>
      <c r="E11">
        <f t="shared" si="1"/>
        <v>2085</v>
      </c>
      <c r="F11" s="2">
        <v>2000</v>
      </c>
      <c r="G11" s="3"/>
      <c r="H11" s="4">
        <f t="shared" si="0"/>
        <v>2000</v>
      </c>
      <c r="L11" s="3"/>
      <c r="M11" s="9"/>
      <c r="N11" s="10"/>
      <c r="O11" s="11"/>
      <c r="P11" s="12"/>
      <c r="Q11" s="3">
        <v>10000</v>
      </c>
      <c r="U11" s="14"/>
      <c r="X11" t="s">
        <v>24</v>
      </c>
      <c r="AB11" t="s">
        <v>24</v>
      </c>
      <c r="AF11" t="s">
        <v>24</v>
      </c>
      <c r="AJ11" t="s">
        <v>24</v>
      </c>
    </row>
    <row r="12" spans="1:38" x14ac:dyDescent="0.25">
      <c r="A12" s="2">
        <v>7845</v>
      </c>
      <c r="B12" s="6">
        <v>457</v>
      </c>
      <c r="C12" s="7">
        <v>690</v>
      </c>
      <c r="D12" s="13">
        <v>2093</v>
      </c>
      <c r="E12">
        <f t="shared" si="1"/>
        <v>5519</v>
      </c>
      <c r="F12" s="2">
        <v>5600</v>
      </c>
      <c r="G12" s="3"/>
      <c r="H12" s="4">
        <f t="shared" si="0"/>
        <v>5600</v>
      </c>
      <c r="L12" s="3"/>
      <c r="M12" s="9"/>
      <c r="N12" s="10"/>
      <c r="O12" s="11">
        <v>3400</v>
      </c>
      <c r="P12" s="12"/>
      <c r="Q12" s="3">
        <v>500</v>
      </c>
      <c r="U12" s="14"/>
      <c r="Y12" t="s">
        <v>25</v>
      </c>
      <c r="Z12">
        <v>1</v>
      </c>
      <c r="AC12" t="s">
        <v>25</v>
      </c>
      <c r="AD12">
        <v>0</v>
      </c>
      <c r="AG12" t="s">
        <v>25</v>
      </c>
      <c r="AH12">
        <v>1</v>
      </c>
      <c r="AK12" t="s">
        <v>25</v>
      </c>
      <c r="AL12">
        <f>Z12+AD12+AH12</f>
        <v>2</v>
      </c>
    </row>
    <row r="13" spans="1:38" x14ac:dyDescent="0.25">
      <c r="A13" s="2">
        <v>6335</v>
      </c>
      <c r="B13" s="6">
        <v>264</v>
      </c>
      <c r="C13" s="7">
        <v>2566</v>
      </c>
      <c r="D13" s="13"/>
      <c r="E13">
        <f t="shared" si="1"/>
        <v>4033</v>
      </c>
      <c r="F13" s="2">
        <v>4000</v>
      </c>
      <c r="G13" s="3"/>
      <c r="H13" s="4">
        <f t="shared" si="0"/>
        <v>4000</v>
      </c>
      <c r="L13" s="3"/>
      <c r="M13" s="9"/>
      <c r="N13" s="10"/>
      <c r="O13" s="11"/>
      <c r="P13" s="12"/>
      <c r="Q13" s="3">
        <v>5000</v>
      </c>
      <c r="U13" s="14">
        <v>389.5</v>
      </c>
      <c r="Y13" t="s">
        <v>26</v>
      </c>
      <c r="Z13">
        <v>3</v>
      </c>
      <c r="AC13" t="s">
        <v>26</v>
      </c>
      <c r="AD13">
        <v>1</v>
      </c>
      <c r="AG13" t="s">
        <v>26</v>
      </c>
      <c r="AH13">
        <v>1</v>
      </c>
      <c r="AK13" t="s">
        <v>26</v>
      </c>
      <c r="AL13">
        <f>Z13+AD13+AH13</f>
        <v>5</v>
      </c>
    </row>
    <row r="14" spans="1:38" x14ac:dyDescent="0.25">
      <c r="A14" s="2">
        <v>6995</v>
      </c>
      <c r="B14" s="6">
        <v>993</v>
      </c>
      <c r="C14" s="7">
        <v>1785</v>
      </c>
      <c r="D14" s="13"/>
      <c r="E14">
        <f t="shared" si="1"/>
        <v>6203</v>
      </c>
      <c r="F14" s="2">
        <v>6400</v>
      </c>
      <c r="G14" s="3"/>
      <c r="H14" s="4">
        <f t="shared" si="0"/>
        <v>6400</v>
      </c>
      <c r="L14" s="3"/>
      <c r="M14" s="9"/>
      <c r="N14" s="10"/>
      <c r="O14" s="11"/>
      <c r="P14" s="12"/>
      <c r="Q14" s="3">
        <v>700</v>
      </c>
      <c r="U14" s="14">
        <v>811.85</v>
      </c>
      <c r="AG14" t="s">
        <v>31</v>
      </c>
      <c r="AH14">
        <v>1</v>
      </c>
      <c r="AK14" t="s">
        <v>31</v>
      </c>
      <c r="AL14">
        <v>1</v>
      </c>
    </row>
    <row r="15" spans="1:38" x14ac:dyDescent="0.25">
      <c r="A15" s="2">
        <v>4380</v>
      </c>
      <c r="B15" s="6">
        <v>1022</v>
      </c>
      <c r="C15" s="7">
        <v>1658</v>
      </c>
      <c r="D15" s="13">
        <v>1076</v>
      </c>
      <c r="E15">
        <f t="shared" si="1"/>
        <v>2668</v>
      </c>
      <c r="F15" s="2">
        <v>3400</v>
      </c>
      <c r="G15" s="3"/>
      <c r="H15" s="4">
        <f t="shared" si="0"/>
        <v>3400</v>
      </c>
      <c r="L15" s="3"/>
      <c r="M15" s="9"/>
      <c r="N15" s="10"/>
      <c r="O15" s="11"/>
      <c r="P15" s="12"/>
      <c r="Q15" s="3">
        <v>5000</v>
      </c>
      <c r="U15" s="14"/>
      <c r="X15" t="s">
        <v>23</v>
      </c>
      <c r="AB15" t="s">
        <v>23</v>
      </c>
      <c r="AF15" t="s">
        <v>23</v>
      </c>
      <c r="AJ15" t="s">
        <v>23</v>
      </c>
    </row>
    <row r="16" spans="1:38" x14ac:dyDescent="0.25">
      <c r="A16" s="2">
        <v>4500</v>
      </c>
      <c r="B16" s="6">
        <v>634</v>
      </c>
      <c r="C16" s="7">
        <v>729</v>
      </c>
      <c r="D16" s="13">
        <v>1060</v>
      </c>
      <c r="E16">
        <f t="shared" si="1"/>
        <v>3345</v>
      </c>
      <c r="F16" s="2">
        <v>3300</v>
      </c>
      <c r="G16" s="3"/>
      <c r="H16" s="4">
        <f t="shared" si="0"/>
        <v>3300</v>
      </c>
      <c r="L16" s="3"/>
      <c r="M16" s="9"/>
      <c r="N16" s="10"/>
      <c r="O16" s="11">
        <v>2000</v>
      </c>
      <c r="P16" s="12"/>
      <c r="Q16" s="3">
        <v>2000</v>
      </c>
      <c r="U16" s="14"/>
      <c r="Y16" t="s">
        <v>27</v>
      </c>
      <c r="Z16">
        <v>1</v>
      </c>
      <c r="AC16" t="s">
        <v>27</v>
      </c>
      <c r="AD16">
        <v>2</v>
      </c>
      <c r="AG16" t="s">
        <v>27</v>
      </c>
      <c r="AH16">
        <v>2</v>
      </c>
      <c r="AK16" t="s">
        <v>27</v>
      </c>
      <c r="AL16">
        <f>Z16+AD16+AH16</f>
        <v>5</v>
      </c>
    </row>
    <row r="17" spans="1:38" x14ac:dyDescent="0.25">
      <c r="A17" s="2">
        <v>4855</v>
      </c>
      <c r="B17" s="6">
        <v>1463</v>
      </c>
      <c r="C17" s="7">
        <v>100</v>
      </c>
      <c r="D17" s="13"/>
      <c r="E17">
        <f t="shared" si="1"/>
        <v>6218</v>
      </c>
      <c r="F17" s="2">
        <v>6250</v>
      </c>
      <c r="G17" s="3"/>
      <c r="H17" s="4">
        <f t="shared" si="0"/>
        <v>6250</v>
      </c>
      <c r="L17" s="3"/>
      <c r="M17" s="9"/>
      <c r="N17" s="10"/>
      <c r="O17" s="11"/>
      <c r="P17" s="12"/>
      <c r="Q17" s="3">
        <v>2500</v>
      </c>
      <c r="U17" s="14">
        <v>766</v>
      </c>
      <c r="Y17" t="s">
        <v>28</v>
      </c>
      <c r="Z17">
        <v>1</v>
      </c>
      <c r="AC17" t="s">
        <v>28</v>
      </c>
      <c r="AD17">
        <v>0</v>
      </c>
      <c r="AG17" t="s">
        <v>28</v>
      </c>
      <c r="AH17">
        <v>0</v>
      </c>
      <c r="AK17" t="s">
        <v>28</v>
      </c>
      <c r="AL17">
        <f>Z17+AD17+AH17</f>
        <v>1</v>
      </c>
    </row>
    <row r="18" spans="1:38" x14ac:dyDescent="0.25">
      <c r="A18" s="2">
        <v>3240</v>
      </c>
      <c r="B18" s="6">
        <v>1229</v>
      </c>
      <c r="C18" s="7">
        <v>283</v>
      </c>
      <c r="D18" s="13"/>
      <c r="E18">
        <f t="shared" si="1"/>
        <v>4186</v>
      </c>
      <c r="F18" s="2">
        <v>4000</v>
      </c>
      <c r="G18" s="3"/>
      <c r="H18" s="4">
        <f t="shared" si="0"/>
        <v>4000</v>
      </c>
      <c r="L18" s="3"/>
      <c r="M18" s="9"/>
      <c r="N18" s="10">
        <v>500</v>
      </c>
      <c r="O18" s="11">
        <v>3500</v>
      </c>
      <c r="P18" s="12"/>
      <c r="Q18" s="3">
        <v>700</v>
      </c>
      <c r="U18" s="14">
        <v>319</v>
      </c>
      <c r="Y18" t="s">
        <v>26</v>
      </c>
      <c r="Z18">
        <v>7</v>
      </c>
      <c r="AC18" t="s">
        <v>26</v>
      </c>
      <c r="AD18">
        <v>1</v>
      </c>
      <c r="AG18" t="s">
        <v>26</v>
      </c>
      <c r="AH18">
        <v>4</v>
      </c>
      <c r="AK18" t="s">
        <v>26</v>
      </c>
      <c r="AL18">
        <f>Z18+AD18+AH18</f>
        <v>12</v>
      </c>
    </row>
    <row r="19" spans="1:38" x14ac:dyDescent="0.25">
      <c r="A19" s="2">
        <v>4935</v>
      </c>
      <c r="B19" s="6">
        <v>0</v>
      </c>
      <c r="C19" s="7">
        <v>1667</v>
      </c>
      <c r="D19" s="13">
        <v>1045</v>
      </c>
      <c r="E19">
        <f t="shared" si="1"/>
        <v>2223</v>
      </c>
      <c r="F19" s="2">
        <v>2100</v>
      </c>
      <c r="G19" s="3"/>
      <c r="H19" s="4">
        <f t="shared" si="0"/>
        <v>2100</v>
      </c>
      <c r="L19" s="3"/>
      <c r="M19" s="9"/>
      <c r="N19" s="10"/>
      <c r="O19" s="11">
        <v>3100</v>
      </c>
      <c r="P19" s="12"/>
      <c r="Q19" s="3">
        <v>4500</v>
      </c>
      <c r="U19" s="14"/>
      <c r="AG19" t="s">
        <v>32</v>
      </c>
      <c r="AH19">
        <v>1</v>
      </c>
      <c r="AK19" t="s">
        <v>32</v>
      </c>
      <c r="AL19">
        <v>1</v>
      </c>
    </row>
    <row r="20" spans="1:38" x14ac:dyDescent="0.25">
      <c r="A20" s="2">
        <v>2590</v>
      </c>
      <c r="B20" s="6">
        <v>391</v>
      </c>
      <c r="C20" s="7">
        <v>420</v>
      </c>
      <c r="D20" s="13">
        <v>650</v>
      </c>
      <c r="E20">
        <f t="shared" si="1"/>
        <v>1911</v>
      </c>
      <c r="F20" s="2">
        <v>2000</v>
      </c>
      <c r="G20" s="3"/>
      <c r="H20" s="4">
        <f t="shared" si="0"/>
        <v>2000</v>
      </c>
      <c r="L20" s="3"/>
      <c r="M20" s="9">
        <v>10000</v>
      </c>
      <c r="N20" s="10"/>
      <c r="O20" s="11"/>
      <c r="P20" s="12"/>
      <c r="Q20" s="3">
        <v>600</v>
      </c>
      <c r="U20" s="14"/>
    </row>
    <row r="21" spans="1:38" x14ac:dyDescent="0.25">
      <c r="A21" s="2">
        <v>2410</v>
      </c>
      <c r="B21" s="6">
        <v>1335</v>
      </c>
      <c r="C21" s="7">
        <v>317</v>
      </c>
      <c r="D21" s="13"/>
      <c r="E21">
        <f t="shared" si="1"/>
        <v>3428</v>
      </c>
      <c r="F21" s="2">
        <v>3500</v>
      </c>
      <c r="G21" s="3"/>
      <c r="H21" s="4">
        <f t="shared" si="0"/>
        <v>3500</v>
      </c>
      <c r="L21" s="3"/>
      <c r="M21" s="9"/>
      <c r="N21" s="10">
        <v>50</v>
      </c>
      <c r="O21" s="11"/>
      <c r="P21" s="12"/>
      <c r="Q21" s="3">
        <v>500</v>
      </c>
      <c r="U21" s="14">
        <v>241</v>
      </c>
      <c r="X21" t="s">
        <v>24</v>
      </c>
      <c r="AB21" t="s">
        <v>24</v>
      </c>
      <c r="AF21" t="s">
        <v>24</v>
      </c>
      <c r="AJ21" t="s">
        <v>24</v>
      </c>
    </row>
    <row r="22" spans="1:38" x14ac:dyDescent="0.25">
      <c r="A22" s="2">
        <v>1860</v>
      </c>
      <c r="B22" s="6">
        <v>86</v>
      </c>
      <c r="C22" s="7">
        <v>935</v>
      </c>
      <c r="D22" s="13"/>
      <c r="E22">
        <f t="shared" si="1"/>
        <v>1011</v>
      </c>
      <c r="F22" s="2">
        <v>1000</v>
      </c>
      <c r="G22" s="3"/>
      <c r="H22" s="4">
        <f t="shared" si="0"/>
        <v>1000</v>
      </c>
      <c r="L22" s="3"/>
      <c r="M22" s="9"/>
      <c r="N22" s="10"/>
      <c r="O22" s="11"/>
      <c r="P22" s="12"/>
      <c r="Q22" s="3">
        <v>1000</v>
      </c>
      <c r="U22" s="14">
        <v>189</v>
      </c>
      <c r="Y22" t="s">
        <v>29</v>
      </c>
      <c r="Z22">
        <v>13</v>
      </c>
      <c r="AC22" t="s">
        <v>29</v>
      </c>
      <c r="AD22">
        <v>8</v>
      </c>
      <c r="AG22" t="s">
        <v>29</v>
      </c>
      <c r="AH22">
        <v>18</v>
      </c>
      <c r="AK22" t="s">
        <v>29</v>
      </c>
      <c r="AL22">
        <f>Z22+AD22+AH22</f>
        <v>39</v>
      </c>
    </row>
    <row r="23" spans="1:38" x14ac:dyDescent="0.25">
      <c r="A23" s="2">
        <v>4000</v>
      </c>
      <c r="B23" s="6">
        <v>465</v>
      </c>
      <c r="C23" s="7">
        <v>520</v>
      </c>
      <c r="D23" s="13">
        <v>1072</v>
      </c>
      <c r="E23">
        <f t="shared" si="1"/>
        <v>2873</v>
      </c>
      <c r="F23" s="2">
        <v>2800</v>
      </c>
      <c r="G23" s="3"/>
      <c r="H23" s="4">
        <f t="shared" si="0"/>
        <v>2800</v>
      </c>
      <c r="L23" s="3"/>
      <c r="M23" s="9"/>
      <c r="N23" s="10"/>
      <c r="O23" s="11"/>
      <c r="P23" s="12"/>
      <c r="Q23" s="3"/>
      <c r="U23" s="14"/>
      <c r="Y23" t="s">
        <v>30</v>
      </c>
      <c r="Z23">
        <v>29</v>
      </c>
      <c r="AC23" t="s">
        <v>30</v>
      </c>
      <c r="AD23">
        <v>29</v>
      </c>
      <c r="AG23" t="s">
        <v>30</v>
      </c>
      <c r="AH23">
        <v>46</v>
      </c>
      <c r="AK23" t="s">
        <v>30</v>
      </c>
      <c r="AL23">
        <f>Z23+AD23+AH23</f>
        <v>104</v>
      </c>
    </row>
    <row r="24" spans="1:38" x14ac:dyDescent="0.25">
      <c r="A24" s="2">
        <v>2900</v>
      </c>
      <c r="B24" s="6">
        <v>1172</v>
      </c>
      <c r="C24" s="7">
        <v>380</v>
      </c>
      <c r="D24" s="13">
        <v>880</v>
      </c>
      <c r="E24">
        <f t="shared" si="1"/>
        <v>2812</v>
      </c>
      <c r="F24" s="2">
        <v>2900</v>
      </c>
      <c r="G24" s="3"/>
      <c r="H24" s="4">
        <f t="shared" si="0"/>
        <v>2900</v>
      </c>
      <c r="L24" s="3"/>
      <c r="M24" s="9"/>
      <c r="N24" s="10"/>
      <c r="O24" s="11"/>
      <c r="P24" s="12"/>
      <c r="Q24" s="3"/>
      <c r="U24" s="14"/>
    </row>
    <row r="25" spans="1:38" x14ac:dyDescent="0.25">
      <c r="A25" s="2">
        <v>4810</v>
      </c>
      <c r="B25" s="6">
        <v>911</v>
      </c>
      <c r="C25" s="7">
        <v>654</v>
      </c>
      <c r="D25" s="13"/>
      <c r="E25">
        <f t="shared" si="1"/>
        <v>5067</v>
      </c>
      <c r="F25" s="2">
        <v>4900</v>
      </c>
      <c r="G25" s="3"/>
      <c r="H25" s="4">
        <f t="shared" si="0"/>
        <v>4900</v>
      </c>
      <c r="L25" s="3"/>
      <c r="M25" s="9"/>
      <c r="N25" s="10"/>
      <c r="O25" s="11"/>
      <c r="P25" s="12"/>
      <c r="Q25" s="3">
        <v>22900</v>
      </c>
      <c r="U25" s="14"/>
      <c r="X25" t="s">
        <v>23</v>
      </c>
      <c r="AB25" t="s">
        <v>23</v>
      </c>
      <c r="AF25" t="s">
        <v>23</v>
      </c>
      <c r="AJ25" t="s">
        <v>23</v>
      </c>
    </row>
    <row r="26" spans="1:38" x14ac:dyDescent="0.25">
      <c r="A26" s="2">
        <v>2895</v>
      </c>
      <c r="B26" s="6">
        <v>114</v>
      </c>
      <c r="C26" s="7">
        <v>2532</v>
      </c>
      <c r="D26" s="13"/>
      <c r="E26">
        <f t="shared" si="1"/>
        <v>477</v>
      </c>
      <c r="F26" s="2">
        <v>600</v>
      </c>
      <c r="G26" s="3"/>
      <c r="H26" s="4">
        <f t="shared" si="0"/>
        <v>600</v>
      </c>
      <c r="L26" s="3"/>
      <c r="M26" s="9"/>
      <c r="N26" s="10"/>
      <c r="O26" s="11">
        <v>4300</v>
      </c>
      <c r="P26" s="12"/>
      <c r="Q26" s="3">
        <v>900</v>
      </c>
      <c r="U26" s="14">
        <v>282.5</v>
      </c>
      <c r="Y26" t="s">
        <v>29</v>
      </c>
      <c r="Z26">
        <v>15</v>
      </c>
      <c r="AC26" t="s">
        <v>29</v>
      </c>
      <c r="AD26">
        <v>8</v>
      </c>
      <c r="AG26" t="s">
        <v>29</v>
      </c>
      <c r="AH26">
        <v>16</v>
      </c>
      <c r="AK26" t="s">
        <v>29</v>
      </c>
      <c r="AL26">
        <f>Z26+AD26+AH26</f>
        <v>39</v>
      </c>
    </row>
    <row r="27" spans="1:38" x14ac:dyDescent="0.25">
      <c r="A27" s="2">
        <v>1860</v>
      </c>
      <c r="B27" s="6">
        <v>2770</v>
      </c>
      <c r="C27" s="7">
        <v>0</v>
      </c>
      <c r="D27" s="13">
        <v>672</v>
      </c>
      <c r="E27">
        <f t="shared" si="1"/>
        <v>3958</v>
      </c>
      <c r="F27" s="2">
        <v>3900</v>
      </c>
      <c r="G27" s="3"/>
      <c r="H27" s="4">
        <f t="shared" si="0"/>
        <v>3900</v>
      </c>
      <c r="L27" s="3"/>
      <c r="M27" s="9"/>
      <c r="N27" s="10"/>
      <c r="O27" s="11">
        <v>3000</v>
      </c>
      <c r="P27" s="12"/>
      <c r="Q27" s="3"/>
      <c r="U27" s="14">
        <v>211</v>
      </c>
      <c r="Y27" t="s">
        <v>30</v>
      </c>
      <c r="Z27">
        <v>18</v>
      </c>
      <c r="AC27" t="s">
        <v>30</v>
      </c>
      <c r="AD27">
        <v>13</v>
      </c>
      <c r="AG27" t="s">
        <v>30</v>
      </c>
      <c r="AH27">
        <v>20</v>
      </c>
      <c r="AK27" t="s">
        <v>30</v>
      </c>
      <c r="AL27">
        <f>Z27+AD27+AH27</f>
        <v>51</v>
      </c>
    </row>
    <row r="28" spans="1:38" x14ac:dyDescent="0.25">
      <c r="A28" s="2">
        <v>4820</v>
      </c>
      <c r="B28" s="6">
        <v>1102</v>
      </c>
      <c r="C28" s="3">
        <v>400</v>
      </c>
      <c r="D28" s="13">
        <v>1174</v>
      </c>
      <c r="E28">
        <f t="shared" si="1"/>
        <v>4348</v>
      </c>
      <c r="F28" s="2">
        <v>4300</v>
      </c>
      <c r="G28" s="3"/>
      <c r="H28" s="4">
        <f t="shared" si="0"/>
        <v>4300</v>
      </c>
      <c r="L28" s="3"/>
      <c r="M28" s="9"/>
      <c r="N28" s="10"/>
      <c r="O28" s="11"/>
      <c r="P28" s="12"/>
      <c r="Q28" s="3"/>
      <c r="U28" s="14"/>
    </row>
    <row r="29" spans="1:38" x14ac:dyDescent="0.25">
      <c r="A29" s="2">
        <v>2110</v>
      </c>
      <c r="B29" s="6">
        <v>1261</v>
      </c>
      <c r="C29" s="3">
        <v>301</v>
      </c>
      <c r="D29" s="13"/>
      <c r="E29">
        <f t="shared" si="1"/>
        <v>3070</v>
      </c>
      <c r="F29" s="2">
        <v>3300</v>
      </c>
      <c r="G29" s="3"/>
      <c r="H29" s="4">
        <f t="shared" si="0"/>
        <v>3300</v>
      </c>
      <c r="L29" s="3"/>
      <c r="M29" s="9"/>
      <c r="N29" s="10"/>
      <c r="O29" s="11"/>
      <c r="P29" s="12"/>
      <c r="Q29" s="3"/>
      <c r="U29" s="14"/>
    </row>
    <row r="30" spans="1:38" x14ac:dyDescent="0.25">
      <c r="A30" s="2">
        <v>7675</v>
      </c>
      <c r="B30" s="6">
        <v>140</v>
      </c>
      <c r="C30" s="3">
        <v>1038</v>
      </c>
      <c r="D30" s="13">
        <v>2065</v>
      </c>
      <c r="E30">
        <f t="shared" si="1"/>
        <v>4712</v>
      </c>
      <c r="F30" s="2">
        <v>4600</v>
      </c>
      <c r="G30" s="3"/>
      <c r="H30" s="4">
        <f t="shared" si="0"/>
        <v>4600</v>
      </c>
      <c r="L30" s="3"/>
      <c r="M30" s="9"/>
      <c r="N30" s="10"/>
      <c r="O30" s="11"/>
      <c r="P30" s="12"/>
      <c r="Q30" s="3"/>
      <c r="U30" s="14"/>
    </row>
    <row r="31" spans="1:38" x14ac:dyDescent="0.25">
      <c r="A31" s="2">
        <v>6745</v>
      </c>
      <c r="B31" s="6">
        <v>126</v>
      </c>
      <c r="C31" s="3">
        <v>760</v>
      </c>
      <c r="D31" s="13">
        <v>1986</v>
      </c>
      <c r="E31">
        <f t="shared" si="1"/>
        <v>4125</v>
      </c>
      <c r="F31" s="2">
        <v>4100</v>
      </c>
      <c r="G31" s="3"/>
      <c r="H31" s="4">
        <f t="shared" si="0"/>
        <v>4100</v>
      </c>
      <c r="L31" s="3"/>
      <c r="M31" s="9"/>
      <c r="N31" s="10"/>
      <c r="O31" s="11">
        <v>300</v>
      </c>
      <c r="P31" s="12"/>
      <c r="Q31" s="3"/>
      <c r="U31" s="14"/>
    </row>
    <row r="32" spans="1:38" x14ac:dyDescent="0.25">
      <c r="A32" t="s">
        <v>12</v>
      </c>
      <c r="C32" t="s">
        <v>20</v>
      </c>
      <c r="D32" s="8" t="s">
        <v>16</v>
      </c>
      <c r="E32" t="s">
        <v>21</v>
      </c>
      <c r="H32" s="1"/>
      <c r="L32" s="8" t="s">
        <v>19</v>
      </c>
      <c r="M32" s="8" t="s">
        <v>18</v>
      </c>
      <c r="N32" s="8" t="s">
        <v>13</v>
      </c>
      <c r="O32" s="8" t="s">
        <v>14</v>
      </c>
      <c r="P32" s="8" t="s">
        <v>15</v>
      </c>
      <c r="Q32" s="8" t="s">
        <v>17</v>
      </c>
      <c r="U32" t="s">
        <v>22</v>
      </c>
    </row>
    <row r="33" spans="1:21" x14ac:dyDescent="0.25">
      <c r="A33">
        <f>SUM(A1:A31)</f>
        <v>139211</v>
      </c>
      <c r="B33">
        <f>SUM(B1:B31)</f>
        <v>21895</v>
      </c>
      <c r="C33">
        <f>SUM(C1:C31)</f>
        <v>23142</v>
      </c>
      <c r="D33">
        <f>SUM(D1:D31)</f>
        <v>19652</v>
      </c>
      <c r="E33">
        <f>SUM(E1:E31)</f>
        <v>118312</v>
      </c>
      <c r="H33" s="5">
        <f>SUM(H1:H31)-L34-M34-N34-O34-P34-D34-Q34</f>
        <v>0</v>
      </c>
    </row>
    <row r="34" spans="1:21" x14ac:dyDescent="0.25">
      <c r="A34">
        <f>A33+B33</f>
        <v>161106</v>
      </c>
      <c r="L34">
        <f t="shared" ref="L34:Q34" si="2">SUM(L1:L32)</f>
        <v>10400</v>
      </c>
      <c r="M34">
        <f t="shared" si="2"/>
        <v>12500</v>
      </c>
      <c r="N34">
        <f t="shared" si="2"/>
        <v>5850</v>
      </c>
      <c r="O34">
        <f t="shared" si="2"/>
        <v>20100</v>
      </c>
      <c r="P34">
        <f t="shared" si="2"/>
        <v>2500</v>
      </c>
      <c r="Q34">
        <f t="shared" si="2"/>
        <v>67750</v>
      </c>
      <c r="U34">
        <f>SUM(U1:U31)+V1+V2</f>
        <v>10861.55</v>
      </c>
    </row>
  </sheetData>
  <pageMargins left="0.7" right="0.7" top="0.75" bottom="0.75" header="0.3" footer="0.3"/>
  <pageSetup paperSize="9" orientation="portrait" horizontalDpi="4294967293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topLeftCell="A19" workbookViewId="0">
      <selection activeCell="B41" sqref="B41"/>
    </sheetView>
  </sheetViews>
  <sheetFormatPr defaultRowHeight="15" x14ac:dyDescent="0.25"/>
  <cols>
    <col min="12" max="12" width="10.7109375" customWidth="1"/>
    <col min="25" max="25" width="10.7109375" customWidth="1"/>
  </cols>
  <sheetData>
    <row r="1" spans="1:38" x14ac:dyDescent="0.25">
      <c r="A1" s="2">
        <v>7645</v>
      </c>
      <c r="B1" s="6">
        <v>649</v>
      </c>
      <c r="C1" s="7">
        <v>400</v>
      </c>
      <c r="D1" s="13">
        <v>2023</v>
      </c>
      <c r="E1">
        <f>(A1+B1)-(C1+D1)</f>
        <v>5871</v>
      </c>
      <c r="F1" s="2">
        <v>6000</v>
      </c>
      <c r="G1" s="3"/>
      <c r="H1" s="4">
        <f t="shared" ref="H1:H31" si="0">F1-G1</f>
        <v>6000</v>
      </c>
      <c r="L1" s="3">
        <v>6050</v>
      </c>
      <c r="M1" s="9"/>
      <c r="N1" s="10"/>
      <c r="O1" s="11">
        <v>1200</v>
      </c>
      <c r="P1" s="12"/>
      <c r="Q1" s="3"/>
      <c r="S1">
        <v>6000</v>
      </c>
      <c r="U1" s="14"/>
      <c r="V1">
        <v>4100</v>
      </c>
    </row>
    <row r="2" spans="1:38" x14ac:dyDescent="0.25">
      <c r="A2" s="2">
        <v>2800</v>
      </c>
      <c r="B2" s="6">
        <v>956</v>
      </c>
      <c r="C2" s="7">
        <v>1609</v>
      </c>
      <c r="D2" s="13"/>
      <c r="E2">
        <f t="shared" ref="E2:E31" si="1">(A2+B2)-(C2+D2)</f>
        <v>2147</v>
      </c>
      <c r="F2" s="2">
        <v>2250</v>
      </c>
      <c r="G2" s="3"/>
      <c r="H2" s="4">
        <v>2250</v>
      </c>
      <c r="L2" s="3">
        <v>1500</v>
      </c>
      <c r="M2" s="9"/>
      <c r="N2" s="10"/>
      <c r="O2" s="11">
        <v>500</v>
      </c>
      <c r="P2" s="12"/>
      <c r="Q2" s="3"/>
      <c r="S2">
        <v>1450</v>
      </c>
      <c r="U2" s="14"/>
      <c r="V2">
        <v>1000</v>
      </c>
    </row>
    <row r="3" spans="1:38" x14ac:dyDescent="0.25">
      <c r="A3" s="2">
        <v>2500</v>
      </c>
      <c r="B3" s="6">
        <v>175</v>
      </c>
      <c r="C3" s="7">
        <v>2114</v>
      </c>
      <c r="D3" s="13"/>
      <c r="E3">
        <f t="shared" si="1"/>
        <v>561</v>
      </c>
      <c r="F3" s="2">
        <v>600</v>
      </c>
      <c r="G3" s="3"/>
      <c r="H3" s="4">
        <f t="shared" si="0"/>
        <v>600</v>
      </c>
      <c r="L3" s="3">
        <v>3000</v>
      </c>
      <c r="M3" s="9"/>
      <c r="N3" s="10"/>
      <c r="O3" s="11"/>
      <c r="P3" s="12"/>
      <c r="Q3" s="3">
        <v>500</v>
      </c>
      <c r="S3">
        <v>1000</v>
      </c>
      <c r="U3" s="14">
        <v>253</v>
      </c>
    </row>
    <row r="4" spans="1:38" x14ac:dyDescent="0.25">
      <c r="A4" s="2">
        <v>4510</v>
      </c>
      <c r="B4" s="6">
        <v>208</v>
      </c>
      <c r="C4" s="7">
        <v>1093</v>
      </c>
      <c r="D4" s="13">
        <v>914</v>
      </c>
      <c r="E4">
        <f t="shared" si="1"/>
        <v>2711</v>
      </c>
      <c r="F4" s="2">
        <v>2700</v>
      </c>
      <c r="G4" s="3"/>
      <c r="H4" s="4">
        <f t="shared" si="0"/>
        <v>2700</v>
      </c>
      <c r="L4" s="3">
        <v>1100</v>
      </c>
      <c r="M4" s="9"/>
      <c r="N4" s="10">
        <v>400</v>
      </c>
      <c r="O4" s="11"/>
      <c r="P4" s="12"/>
      <c r="Q4" s="3">
        <v>1000</v>
      </c>
      <c r="U4" s="14"/>
    </row>
    <row r="5" spans="1:38" x14ac:dyDescent="0.25">
      <c r="A5" s="2">
        <v>4280</v>
      </c>
      <c r="B5" s="6">
        <v>838</v>
      </c>
      <c r="C5" s="7">
        <v>380</v>
      </c>
      <c r="D5" s="13">
        <v>1185</v>
      </c>
      <c r="E5">
        <f t="shared" si="1"/>
        <v>3553</v>
      </c>
      <c r="F5" s="2">
        <v>3600</v>
      </c>
      <c r="G5" s="3"/>
      <c r="H5" s="4">
        <f t="shared" si="0"/>
        <v>3600</v>
      </c>
      <c r="L5" s="3"/>
      <c r="M5" s="9">
        <v>1000</v>
      </c>
      <c r="N5" s="10"/>
      <c r="O5" s="11"/>
      <c r="P5" s="12"/>
      <c r="Q5" s="3"/>
      <c r="U5" s="14"/>
    </row>
    <row r="6" spans="1:38" x14ac:dyDescent="0.25">
      <c r="A6" s="2">
        <v>2985</v>
      </c>
      <c r="B6" s="6">
        <v>676</v>
      </c>
      <c r="C6" s="7">
        <v>180</v>
      </c>
      <c r="D6" s="13"/>
      <c r="E6">
        <f t="shared" si="1"/>
        <v>3481</v>
      </c>
      <c r="F6" s="2">
        <v>3300</v>
      </c>
      <c r="G6" s="3"/>
      <c r="H6" s="4">
        <f t="shared" si="0"/>
        <v>3300</v>
      </c>
      <c r="L6" s="3"/>
      <c r="M6" s="9"/>
      <c r="N6" s="10"/>
      <c r="O6" s="11"/>
      <c r="P6" s="12"/>
      <c r="Q6" s="3"/>
      <c r="U6" s="14">
        <v>298.5</v>
      </c>
    </row>
    <row r="7" spans="1:38" x14ac:dyDescent="0.25">
      <c r="A7" s="2">
        <v>8470</v>
      </c>
      <c r="B7" s="6">
        <v>1022</v>
      </c>
      <c r="C7" s="7">
        <v>1004</v>
      </c>
      <c r="D7" s="13"/>
      <c r="E7">
        <f t="shared" si="1"/>
        <v>8488</v>
      </c>
      <c r="F7" s="2">
        <v>8500</v>
      </c>
      <c r="G7" s="3"/>
      <c r="H7" s="4">
        <f t="shared" si="0"/>
        <v>8500</v>
      </c>
      <c r="L7" s="3"/>
      <c r="M7" s="9"/>
      <c r="N7" s="10"/>
      <c r="O7" s="11"/>
      <c r="P7" s="12"/>
      <c r="Q7" s="3">
        <v>600</v>
      </c>
      <c r="U7" s="14">
        <v>937.3</v>
      </c>
    </row>
    <row r="8" spans="1:38" x14ac:dyDescent="0.25">
      <c r="A8" s="2">
        <v>2510</v>
      </c>
      <c r="B8" s="6">
        <v>0</v>
      </c>
      <c r="C8" s="7">
        <v>0</v>
      </c>
      <c r="D8" s="13">
        <v>872</v>
      </c>
      <c r="E8">
        <f t="shared" si="1"/>
        <v>1638</v>
      </c>
      <c r="F8" s="2">
        <v>1600</v>
      </c>
      <c r="G8" s="3"/>
      <c r="H8" s="4">
        <f t="shared" si="0"/>
        <v>1600</v>
      </c>
      <c r="L8" s="3"/>
      <c r="M8" s="9"/>
      <c r="N8" s="10"/>
      <c r="O8" s="11"/>
      <c r="P8" s="12"/>
      <c r="Q8" s="3">
        <v>10000</v>
      </c>
      <c r="U8" s="14"/>
    </row>
    <row r="9" spans="1:38" x14ac:dyDescent="0.25">
      <c r="A9" s="2">
        <v>1845</v>
      </c>
      <c r="B9" s="6">
        <v>472</v>
      </c>
      <c r="C9" s="7">
        <v>10</v>
      </c>
      <c r="D9" s="13">
        <v>669</v>
      </c>
      <c r="E9">
        <f t="shared" si="1"/>
        <v>1638</v>
      </c>
      <c r="F9" s="2">
        <v>1700</v>
      </c>
      <c r="G9" s="3"/>
      <c r="H9" s="4">
        <f t="shared" si="0"/>
        <v>1700</v>
      </c>
      <c r="L9" s="3"/>
      <c r="M9" s="9"/>
      <c r="N9" s="10"/>
      <c r="O9" s="11">
        <v>2200</v>
      </c>
      <c r="P9" s="12"/>
      <c r="Q9" s="3">
        <v>1200</v>
      </c>
      <c r="S9">
        <v>1500</v>
      </c>
      <c r="U9" s="14"/>
    </row>
    <row r="10" spans="1:38" x14ac:dyDescent="0.25">
      <c r="A10" s="2">
        <v>895</v>
      </c>
      <c r="B10" s="6">
        <v>66</v>
      </c>
      <c r="C10" s="7">
        <v>200</v>
      </c>
      <c r="D10" s="13"/>
      <c r="E10">
        <f t="shared" si="1"/>
        <v>761</v>
      </c>
      <c r="F10" s="2">
        <v>800</v>
      </c>
      <c r="G10" s="3"/>
      <c r="H10" s="4">
        <f t="shared" si="0"/>
        <v>800</v>
      </c>
      <c r="L10" s="3"/>
      <c r="M10" s="9"/>
      <c r="N10" s="10"/>
      <c r="O10" s="11"/>
      <c r="P10" s="12"/>
      <c r="Q10" s="3">
        <v>2000</v>
      </c>
      <c r="U10" s="14">
        <v>89.5</v>
      </c>
    </row>
    <row r="11" spans="1:38" x14ac:dyDescent="0.25">
      <c r="A11" s="2">
        <v>3165</v>
      </c>
      <c r="B11" s="6">
        <v>956</v>
      </c>
      <c r="C11" s="7">
        <v>840</v>
      </c>
      <c r="D11" s="13"/>
      <c r="E11">
        <f t="shared" si="1"/>
        <v>3281</v>
      </c>
      <c r="F11" s="2">
        <v>3200</v>
      </c>
      <c r="G11" s="3"/>
      <c r="H11" s="4">
        <f t="shared" si="0"/>
        <v>3200</v>
      </c>
      <c r="L11" s="3"/>
      <c r="M11" s="9"/>
      <c r="N11" s="10"/>
      <c r="O11" s="11"/>
      <c r="P11" s="12"/>
      <c r="Q11" s="3">
        <v>3000</v>
      </c>
      <c r="U11" s="14">
        <v>337</v>
      </c>
      <c r="X11" t="s">
        <v>24</v>
      </c>
      <c r="AB11" t="s">
        <v>24</v>
      </c>
      <c r="AF11" t="s">
        <v>24</v>
      </c>
      <c r="AJ11" t="s">
        <v>24</v>
      </c>
    </row>
    <row r="12" spans="1:38" x14ac:dyDescent="0.25">
      <c r="A12" s="2">
        <v>3300</v>
      </c>
      <c r="B12" s="6">
        <v>355</v>
      </c>
      <c r="C12" s="7">
        <v>1332</v>
      </c>
      <c r="D12" s="13">
        <v>919</v>
      </c>
      <c r="E12">
        <f t="shared" si="1"/>
        <v>1404</v>
      </c>
      <c r="F12" s="2">
        <v>1600</v>
      </c>
      <c r="G12" s="3"/>
      <c r="H12" s="4">
        <f t="shared" si="0"/>
        <v>1600</v>
      </c>
      <c r="L12" s="3"/>
      <c r="M12" s="9"/>
      <c r="N12" s="10"/>
      <c r="O12" s="11"/>
      <c r="P12" s="12"/>
      <c r="Q12" s="3">
        <v>5000</v>
      </c>
      <c r="U12" s="14"/>
      <c r="Y12" t="s">
        <v>25</v>
      </c>
      <c r="Z12">
        <v>1</v>
      </c>
      <c r="AC12" t="s">
        <v>25</v>
      </c>
      <c r="AD12">
        <v>0</v>
      </c>
      <c r="AG12" t="s">
        <v>25</v>
      </c>
      <c r="AH12">
        <v>1</v>
      </c>
      <c r="AK12" t="s">
        <v>25</v>
      </c>
      <c r="AL12">
        <f>Z12+AD12+AH12</f>
        <v>2</v>
      </c>
    </row>
    <row r="13" spans="1:38" x14ac:dyDescent="0.25">
      <c r="A13" s="2">
        <v>5710</v>
      </c>
      <c r="B13" s="6">
        <v>174</v>
      </c>
      <c r="C13" s="7">
        <v>300</v>
      </c>
      <c r="D13" s="13">
        <v>1442</v>
      </c>
      <c r="E13">
        <f t="shared" si="1"/>
        <v>4142</v>
      </c>
      <c r="F13" s="2">
        <v>4000</v>
      </c>
      <c r="G13" s="3"/>
      <c r="H13" s="4">
        <f t="shared" si="0"/>
        <v>4000</v>
      </c>
      <c r="L13" s="3"/>
      <c r="M13" s="9"/>
      <c r="N13" s="10"/>
      <c r="O13" s="11"/>
      <c r="P13" s="12"/>
      <c r="Q13" s="3"/>
      <c r="U13" s="14"/>
      <c r="Y13" t="s">
        <v>26</v>
      </c>
      <c r="Z13">
        <v>3</v>
      </c>
      <c r="AC13" t="s">
        <v>26</v>
      </c>
      <c r="AD13">
        <v>1</v>
      </c>
      <c r="AG13" t="s">
        <v>26</v>
      </c>
      <c r="AH13">
        <v>1</v>
      </c>
      <c r="AK13" t="s">
        <v>26</v>
      </c>
      <c r="AL13">
        <f>Z13+AD13+AH13</f>
        <v>5</v>
      </c>
    </row>
    <row r="14" spans="1:38" x14ac:dyDescent="0.25">
      <c r="A14" s="2">
        <v>3030</v>
      </c>
      <c r="B14" s="6">
        <v>303</v>
      </c>
      <c r="C14" s="7">
        <v>280</v>
      </c>
      <c r="D14" s="13"/>
      <c r="E14">
        <f t="shared" si="1"/>
        <v>3053</v>
      </c>
      <c r="F14" s="2">
        <v>3100</v>
      </c>
      <c r="G14" s="3"/>
      <c r="H14" s="4">
        <f t="shared" si="0"/>
        <v>3100</v>
      </c>
      <c r="L14" s="3"/>
      <c r="M14" s="9"/>
      <c r="N14" s="10"/>
      <c r="O14" s="11"/>
      <c r="P14" s="12"/>
      <c r="Q14" s="3"/>
      <c r="S14">
        <v>1800</v>
      </c>
      <c r="U14" s="14">
        <v>303</v>
      </c>
      <c r="AG14" t="s">
        <v>31</v>
      </c>
      <c r="AH14">
        <v>1</v>
      </c>
      <c r="AK14" t="s">
        <v>31</v>
      </c>
      <c r="AL14">
        <v>1</v>
      </c>
    </row>
    <row r="15" spans="1:38" x14ac:dyDescent="0.25">
      <c r="A15" s="2">
        <v>3420</v>
      </c>
      <c r="B15" s="6">
        <v>400</v>
      </c>
      <c r="C15" s="7">
        <v>830</v>
      </c>
      <c r="D15" s="13"/>
      <c r="E15">
        <f t="shared" si="1"/>
        <v>2990</v>
      </c>
      <c r="F15" s="2">
        <v>3000</v>
      </c>
      <c r="G15" s="3"/>
      <c r="H15" s="4">
        <f t="shared" si="0"/>
        <v>3000</v>
      </c>
      <c r="L15" s="3"/>
      <c r="M15" s="9">
        <v>7000</v>
      </c>
      <c r="N15" s="10"/>
      <c r="O15" s="11"/>
      <c r="P15" s="12"/>
      <c r="Q15" s="3"/>
      <c r="U15" s="14">
        <v>342</v>
      </c>
      <c r="X15" t="s">
        <v>23</v>
      </c>
      <c r="AB15" t="s">
        <v>23</v>
      </c>
      <c r="AF15" t="s">
        <v>23</v>
      </c>
      <c r="AJ15" t="s">
        <v>23</v>
      </c>
    </row>
    <row r="16" spans="1:38" x14ac:dyDescent="0.25">
      <c r="A16" s="2">
        <v>1530</v>
      </c>
      <c r="B16" s="6">
        <v>148</v>
      </c>
      <c r="C16" s="7">
        <v>40</v>
      </c>
      <c r="D16" s="13">
        <v>606</v>
      </c>
      <c r="E16">
        <f t="shared" si="1"/>
        <v>1032</v>
      </c>
      <c r="F16" s="2">
        <v>1000</v>
      </c>
      <c r="G16" s="3"/>
      <c r="H16" s="4">
        <f t="shared" si="0"/>
        <v>1000</v>
      </c>
      <c r="L16" s="3"/>
      <c r="M16" s="9"/>
      <c r="N16" s="10"/>
      <c r="O16" s="11"/>
      <c r="P16" s="12"/>
      <c r="Q16" s="3"/>
      <c r="U16" s="14"/>
      <c r="Y16" t="s">
        <v>27</v>
      </c>
      <c r="Z16">
        <v>1</v>
      </c>
      <c r="AC16" t="s">
        <v>27</v>
      </c>
      <c r="AD16">
        <v>2</v>
      </c>
      <c r="AG16" t="s">
        <v>27</v>
      </c>
      <c r="AH16">
        <v>2</v>
      </c>
      <c r="AK16" t="s">
        <v>27</v>
      </c>
      <c r="AL16">
        <f>Z16+AD16+AH16</f>
        <v>5</v>
      </c>
    </row>
    <row r="17" spans="1:38" x14ac:dyDescent="0.25">
      <c r="A17" s="2">
        <v>2190</v>
      </c>
      <c r="B17" s="6">
        <v>253</v>
      </c>
      <c r="C17" s="7">
        <v>760</v>
      </c>
      <c r="D17" s="13">
        <v>568</v>
      </c>
      <c r="E17">
        <f t="shared" si="1"/>
        <v>1115</v>
      </c>
      <c r="F17" s="2">
        <v>1200</v>
      </c>
      <c r="G17" s="3"/>
      <c r="H17" s="4">
        <f t="shared" si="0"/>
        <v>1200</v>
      </c>
      <c r="L17" s="3"/>
      <c r="M17" s="9"/>
      <c r="N17" s="10"/>
      <c r="O17" s="11">
        <v>2000</v>
      </c>
      <c r="P17" s="12"/>
      <c r="Q17" s="3"/>
      <c r="U17" s="14"/>
      <c r="Y17" t="s">
        <v>28</v>
      </c>
      <c r="Z17">
        <v>1</v>
      </c>
      <c r="AC17" t="s">
        <v>28</v>
      </c>
      <c r="AD17">
        <v>0</v>
      </c>
      <c r="AG17" t="s">
        <v>28</v>
      </c>
      <c r="AH17">
        <v>0</v>
      </c>
      <c r="AK17" t="s">
        <v>28</v>
      </c>
      <c r="AL17">
        <f>Z17+AD17+AH17</f>
        <v>1</v>
      </c>
    </row>
    <row r="18" spans="1:38" x14ac:dyDescent="0.25">
      <c r="A18" s="2">
        <v>320</v>
      </c>
      <c r="B18" s="6">
        <v>177</v>
      </c>
      <c r="C18" s="7">
        <v>149</v>
      </c>
      <c r="D18" s="13"/>
      <c r="E18">
        <f t="shared" si="1"/>
        <v>348</v>
      </c>
      <c r="F18" s="2">
        <v>300</v>
      </c>
      <c r="G18" s="3"/>
      <c r="H18" s="4">
        <f t="shared" si="0"/>
        <v>300</v>
      </c>
      <c r="L18" s="3"/>
      <c r="M18" s="9"/>
      <c r="N18" s="10"/>
      <c r="O18" s="11"/>
      <c r="P18" s="12"/>
      <c r="Q18" s="3"/>
      <c r="U18" s="14">
        <v>32</v>
      </c>
      <c r="Y18" t="s">
        <v>26</v>
      </c>
      <c r="Z18">
        <v>7</v>
      </c>
      <c r="AC18" t="s">
        <v>26</v>
      </c>
      <c r="AD18">
        <v>1</v>
      </c>
      <c r="AG18" t="s">
        <v>26</v>
      </c>
      <c r="AH18">
        <v>4</v>
      </c>
      <c r="AK18" t="s">
        <v>26</v>
      </c>
      <c r="AL18">
        <f>Z18+AD18+AH18</f>
        <v>12</v>
      </c>
    </row>
    <row r="19" spans="1:38" x14ac:dyDescent="0.25">
      <c r="A19" s="2">
        <v>4075</v>
      </c>
      <c r="B19" s="6">
        <v>1800</v>
      </c>
      <c r="C19" s="7">
        <v>1769</v>
      </c>
      <c r="D19" s="13"/>
      <c r="E19">
        <f t="shared" si="1"/>
        <v>4106</v>
      </c>
      <c r="F19" s="2">
        <v>4000</v>
      </c>
      <c r="G19" s="3"/>
      <c r="H19" s="4">
        <f t="shared" si="0"/>
        <v>4000</v>
      </c>
      <c r="L19" s="3"/>
      <c r="M19" s="9">
        <v>1000</v>
      </c>
      <c r="N19" s="10"/>
      <c r="O19" s="11"/>
      <c r="P19" s="12"/>
      <c r="Q19" s="3">
        <v>300</v>
      </c>
      <c r="U19" s="14">
        <v>236</v>
      </c>
      <c r="AG19" t="s">
        <v>32</v>
      </c>
      <c r="AH19">
        <v>1</v>
      </c>
      <c r="AK19" t="s">
        <v>32</v>
      </c>
      <c r="AL19">
        <v>1</v>
      </c>
    </row>
    <row r="20" spans="1:38" x14ac:dyDescent="0.25">
      <c r="A20" s="2">
        <v>6535</v>
      </c>
      <c r="B20" s="6">
        <v>1352</v>
      </c>
      <c r="C20" s="7">
        <v>180</v>
      </c>
      <c r="D20" s="13">
        <v>1803</v>
      </c>
      <c r="E20">
        <f t="shared" si="1"/>
        <v>5904</v>
      </c>
      <c r="F20" s="2">
        <v>5600</v>
      </c>
      <c r="G20" s="3"/>
      <c r="H20" s="4">
        <f t="shared" si="0"/>
        <v>5600</v>
      </c>
      <c r="L20" s="3"/>
      <c r="M20" s="9"/>
      <c r="N20" s="10"/>
      <c r="O20" s="11"/>
      <c r="P20" s="12"/>
      <c r="Q20" s="3">
        <v>5000</v>
      </c>
      <c r="U20" s="14"/>
    </row>
    <row r="21" spans="1:38" x14ac:dyDescent="0.25">
      <c r="A21" s="2">
        <v>8380</v>
      </c>
      <c r="B21" s="6">
        <v>314</v>
      </c>
      <c r="C21" s="7">
        <v>719</v>
      </c>
      <c r="D21" s="13">
        <v>2112</v>
      </c>
      <c r="E21">
        <f t="shared" si="1"/>
        <v>5863</v>
      </c>
      <c r="F21" s="2">
        <v>6300</v>
      </c>
      <c r="G21" s="3"/>
      <c r="H21" s="4">
        <f t="shared" si="0"/>
        <v>6300</v>
      </c>
      <c r="L21" s="3"/>
      <c r="M21" s="9"/>
      <c r="N21" s="10"/>
      <c r="O21" s="11"/>
      <c r="P21" s="12"/>
      <c r="Q21" s="3">
        <v>1000</v>
      </c>
      <c r="U21" s="14"/>
      <c r="X21" t="s">
        <v>24</v>
      </c>
      <c r="AB21" t="s">
        <v>24</v>
      </c>
      <c r="AF21" t="s">
        <v>24</v>
      </c>
      <c r="AJ21" t="s">
        <v>24</v>
      </c>
    </row>
    <row r="22" spans="1:38" x14ac:dyDescent="0.25">
      <c r="A22" s="2">
        <v>2780</v>
      </c>
      <c r="B22" s="6">
        <v>626</v>
      </c>
      <c r="C22" s="7">
        <v>446</v>
      </c>
      <c r="D22" s="13"/>
      <c r="E22">
        <f t="shared" si="1"/>
        <v>2960</v>
      </c>
      <c r="F22" s="2">
        <v>2800</v>
      </c>
      <c r="G22" s="3"/>
      <c r="H22" s="4">
        <f t="shared" si="0"/>
        <v>2800</v>
      </c>
      <c r="L22" s="3"/>
      <c r="M22" s="9"/>
      <c r="N22" s="10"/>
      <c r="O22" s="11"/>
      <c r="P22" s="12"/>
      <c r="Q22" s="3">
        <v>3000</v>
      </c>
      <c r="U22" s="14">
        <v>248</v>
      </c>
      <c r="Y22" t="s">
        <v>29</v>
      </c>
      <c r="Z22">
        <v>13</v>
      </c>
      <c r="AC22" t="s">
        <v>29</v>
      </c>
      <c r="AD22">
        <v>8</v>
      </c>
      <c r="AG22" t="s">
        <v>29</v>
      </c>
      <c r="AH22">
        <v>18</v>
      </c>
      <c r="AK22" t="s">
        <v>29</v>
      </c>
      <c r="AL22">
        <f>Z22+AD22+AH22</f>
        <v>39</v>
      </c>
    </row>
    <row r="23" spans="1:38" x14ac:dyDescent="0.25">
      <c r="A23" s="2">
        <v>3940</v>
      </c>
      <c r="B23" s="6">
        <v>2113</v>
      </c>
      <c r="C23" s="7">
        <v>296</v>
      </c>
      <c r="D23" s="13"/>
      <c r="E23">
        <f t="shared" si="1"/>
        <v>5757</v>
      </c>
      <c r="F23" s="2">
        <v>5800</v>
      </c>
      <c r="G23" s="3"/>
      <c r="H23" s="4">
        <f t="shared" si="0"/>
        <v>5800</v>
      </c>
      <c r="L23" s="3"/>
      <c r="M23" s="9"/>
      <c r="N23" s="10"/>
      <c r="O23" s="11">
        <v>4300</v>
      </c>
      <c r="P23" s="12"/>
      <c r="Q23" s="3"/>
      <c r="U23" s="14">
        <v>360.5</v>
      </c>
      <c r="Y23" t="s">
        <v>30</v>
      </c>
      <c r="Z23">
        <v>29</v>
      </c>
      <c r="AC23" t="s">
        <v>30</v>
      </c>
      <c r="AD23">
        <v>29</v>
      </c>
      <c r="AG23" t="s">
        <v>30</v>
      </c>
      <c r="AH23">
        <v>46</v>
      </c>
      <c r="AK23" t="s">
        <v>30</v>
      </c>
      <c r="AL23">
        <f>Z23+AD23+AH23</f>
        <v>104</v>
      </c>
    </row>
    <row r="24" spans="1:38" x14ac:dyDescent="0.25">
      <c r="A24" s="2">
        <v>2310</v>
      </c>
      <c r="B24" s="6">
        <v>119</v>
      </c>
      <c r="C24" s="7">
        <v>650</v>
      </c>
      <c r="D24" s="13">
        <v>774</v>
      </c>
      <c r="E24">
        <f t="shared" si="1"/>
        <v>1005</v>
      </c>
      <c r="F24" s="2">
        <v>1100</v>
      </c>
      <c r="G24" s="3"/>
      <c r="H24" s="4">
        <f t="shared" si="0"/>
        <v>1100</v>
      </c>
      <c r="L24" s="3"/>
      <c r="M24" s="9"/>
      <c r="N24" s="10"/>
      <c r="O24" s="11"/>
      <c r="P24" s="12"/>
      <c r="Q24" s="3"/>
      <c r="U24" s="14"/>
    </row>
    <row r="25" spans="1:38" x14ac:dyDescent="0.25">
      <c r="A25" s="2">
        <v>3005</v>
      </c>
      <c r="B25" s="6">
        <v>720</v>
      </c>
      <c r="C25" s="7">
        <v>350</v>
      </c>
      <c r="D25" s="13">
        <v>901</v>
      </c>
      <c r="E25">
        <f t="shared" si="1"/>
        <v>2474</v>
      </c>
      <c r="F25" s="2">
        <v>2600</v>
      </c>
      <c r="G25" s="3"/>
      <c r="H25" s="4">
        <f t="shared" si="0"/>
        <v>2600</v>
      </c>
      <c r="L25" s="3"/>
      <c r="M25" s="9"/>
      <c r="N25" s="10"/>
      <c r="O25" s="11"/>
      <c r="P25" s="12"/>
      <c r="Q25" s="3"/>
      <c r="U25" s="14"/>
      <c r="X25" t="s">
        <v>23</v>
      </c>
      <c r="AB25" t="s">
        <v>23</v>
      </c>
      <c r="AF25" t="s">
        <v>23</v>
      </c>
      <c r="AJ25" t="s">
        <v>23</v>
      </c>
    </row>
    <row r="26" spans="1:38" x14ac:dyDescent="0.25">
      <c r="A26" s="2">
        <v>3465</v>
      </c>
      <c r="B26" s="6">
        <v>1126</v>
      </c>
      <c r="C26" s="7">
        <v>895</v>
      </c>
      <c r="D26" s="13"/>
      <c r="E26">
        <f t="shared" si="1"/>
        <v>3696</v>
      </c>
      <c r="F26" s="2">
        <v>3600</v>
      </c>
      <c r="G26" s="3"/>
      <c r="H26" s="4">
        <f t="shared" si="0"/>
        <v>3600</v>
      </c>
      <c r="L26" s="3"/>
      <c r="M26" s="9"/>
      <c r="N26" s="10"/>
      <c r="O26" s="11"/>
      <c r="P26" s="12"/>
      <c r="Q26" s="3"/>
      <c r="U26" s="14">
        <v>301.5</v>
      </c>
      <c r="Y26" t="s">
        <v>29</v>
      </c>
      <c r="Z26">
        <v>15</v>
      </c>
      <c r="AC26" t="s">
        <v>29</v>
      </c>
      <c r="AD26">
        <v>8</v>
      </c>
      <c r="AG26" t="s">
        <v>29</v>
      </c>
      <c r="AH26">
        <v>16</v>
      </c>
      <c r="AK26" t="s">
        <v>29</v>
      </c>
      <c r="AL26">
        <f>Z26+AD26+AH26</f>
        <v>39</v>
      </c>
    </row>
    <row r="27" spans="1:38" x14ac:dyDescent="0.25">
      <c r="A27" s="2">
        <v>1380</v>
      </c>
      <c r="B27" s="6">
        <v>743</v>
      </c>
      <c r="C27" s="7">
        <v>140</v>
      </c>
      <c r="D27" s="13"/>
      <c r="E27">
        <f t="shared" si="1"/>
        <v>1983</v>
      </c>
      <c r="F27" s="2">
        <v>2000</v>
      </c>
      <c r="G27" s="3"/>
      <c r="H27" s="4">
        <f t="shared" si="0"/>
        <v>2000</v>
      </c>
      <c r="L27" s="3"/>
      <c r="M27" s="9"/>
      <c r="N27" s="10"/>
      <c r="O27" s="11"/>
      <c r="P27" s="12"/>
      <c r="Q27" s="3"/>
      <c r="U27" s="14">
        <v>138</v>
      </c>
      <c r="Y27" t="s">
        <v>30</v>
      </c>
      <c r="Z27">
        <v>18</v>
      </c>
      <c r="AC27" t="s">
        <v>30</v>
      </c>
      <c r="AD27">
        <v>13</v>
      </c>
      <c r="AG27" t="s">
        <v>30</v>
      </c>
      <c r="AH27">
        <v>20</v>
      </c>
      <c r="AK27" t="s">
        <v>30</v>
      </c>
      <c r="AL27">
        <f>Z27+AD27+AH27</f>
        <v>51</v>
      </c>
    </row>
    <row r="28" spans="1:38" x14ac:dyDescent="0.25">
      <c r="A28" s="2">
        <v>1380</v>
      </c>
      <c r="B28" s="6">
        <v>144</v>
      </c>
      <c r="C28" s="3">
        <v>280</v>
      </c>
      <c r="D28" s="13">
        <v>576</v>
      </c>
      <c r="E28">
        <f t="shared" si="1"/>
        <v>668</v>
      </c>
      <c r="F28" s="2">
        <v>1300</v>
      </c>
      <c r="G28" s="3"/>
      <c r="H28" s="4">
        <f t="shared" si="0"/>
        <v>1300</v>
      </c>
      <c r="L28" s="3"/>
      <c r="M28" s="9"/>
      <c r="N28" s="10"/>
      <c r="O28" s="11"/>
      <c r="P28" s="12"/>
      <c r="Q28" s="3"/>
      <c r="U28" s="14"/>
    </row>
    <row r="29" spans="1:38" x14ac:dyDescent="0.25">
      <c r="A29" s="2">
        <v>1480</v>
      </c>
      <c r="B29" s="6">
        <v>66</v>
      </c>
      <c r="C29" s="3"/>
      <c r="D29" s="13">
        <v>596</v>
      </c>
      <c r="E29">
        <f t="shared" si="1"/>
        <v>950</v>
      </c>
      <c r="F29" s="2">
        <v>300</v>
      </c>
      <c r="G29" s="3"/>
      <c r="H29" s="4">
        <f t="shared" si="0"/>
        <v>300</v>
      </c>
      <c r="L29" s="3"/>
      <c r="M29" s="9"/>
      <c r="N29" s="10"/>
      <c r="O29" s="11"/>
      <c r="P29" s="12"/>
      <c r="Q29" s="3">
        <v>18400</v>
      </c>
      <c r="U29" s="14"/>
    </row>
    <row r="30" spans="1:38" x14ac:dyDescent="0.25">
      <c r="A30" s="2">
        <v>3500</v>
      </c>
      <c r="B30" s="6">
        <v>367</v>
      </c>
      <c r="C30" s="3">
        <v>288</v>
      </c>
      <c r="D30" s="13"/>
      <c r="E30">
        <f t="shared" si="1"/>
        <v>3579</v>
      </c>
      <c r="F30" s="2">
        <v>3700</v>
      </c>
      <c r="G30" s="3"/>
      <c r="H30" s="4">
        <f t="shared" si="0"/>
        <v>3700</v>
      </c>
      <c r="L30" s="3"/>
      <c r="M30" s="9"/>
      <c r="N30" s="10"/>
      <c r="O30" s="11"/>
      <c r="P30" s="12"/>
      <c r="Q30" s="3">
        <v>300</v>
      </c>
      <c r="U30" s="14">
        <v>375.2</v>
      </c>
    </row>
    <row r="31" spans="1:38" x14ac:dyDescent="0.25">
      <c r="A31" s="2"/>
      <c r="B31" s="6"/>
      <c r="C31" s="3"/>
      <c r="D31" s="13"/>
      <c r="E31">
        <f t="shared" si="1"/>
        <v>0</v>
      </c>
      <c r="F31" s="2"/>
      <c r="G31" s="3"/>
      <c r="H31" s="4">
        <f t="shared" si="0"/>
        <v>0</v>
      </c>
      <c r="L31" s="3"/>
      <c r="M31" s="9"/>
      <c r="N31" s="10"/>
      <c r="O31" s="11"/>
      <c r="P31" s="12"/>
      <c r="Q31" s="3">
        <v>5000</v>
      </c>
      <c r="U31" s="14"/>
    </row>
    <row r="32" spans="1:38" x14ac:dyDescent="0.25">
      <c r="A32" t="s">
        <v>11</v>
      </c>
      <c r="C32" t="s">
        <v>20</v>
      </c>
      <c r="D32" s="8" t="s">
        <v>16</v>
      </c>
      <c r="E32" t="s">
        <v>21</v>
      </c>
      <c r="H32" s="1"/>
      <c r="L32" s="8" t="s">
        <v>19</v>
      </c>
      <c r="M32" s="8" t="s">
        <v>18</v>
      </c>
      <c r="N32" s="8" t="s">
        <v>13</v>
      </c>
      <c r="O32" s="8" t="s">
        <v>14</v>
      </c>
      <c r="P32" s="8" t="s">
        <v>15</v>
      </c>
      <c r="Q32" s="8" t="s">
        <v>17</v>
      </c>
      <c r="U32" t="s">
        <v>22</v>
      </c>
    </row>
    <row r="33" spans="1:21" x14ac:dyDescent="0.25">
      <c r="A33">
        <f>SUM(A1:A31)</f>
        <v>103335</v>
      </c>
      <c r="B33">
        <f>SUM(B1:B31)</f>
        <v>17318</v>
      </c>
      <c r="C33">
        <f>SUM(C1:C31)</f>
        <v>17534</v>
      </c>
      <c r="D33">
        <f>SUM(D1:D31)</f>
        <v>15960</v>
      </c>
      <c r="E33">
        <f>SUM(E1:E31)</f>
        <v>87159</v>
      </c>
      <c r="H33" s="5">
        <f>SUM(H1:H31)-L34-M34-N34-O34-P34-D34-Q34</f>
        <v>0</v>
      </c>
    </row>
    <row r="34" spans="1:21" x14ac:dyDescent="0.25">
      <c r="A34">
        <f>A33+B33</f>
        <v>120653</v>
      </c>
      <c r="L34">
        <f t="shared" ref="L34:Q34" si="2">SUM(L1:L32)</f>
        <v>11650</v>
      </c>
      <c r="M34">
        <f t="shared" si="2"/>
        <v>9000</v>
      </c>
      <c r="N34">
        <f t="shared" si="2"/>
        <v>400</v>
      </c>
      <c r="O34">
        <f t="shared" si="2"/>
        <v>10200</v>
      </c>
      <c r="P34">
        <f t="shared" si="2"/>
        <v>0</v>
      </c>
      <c r="Q34">
        <f t="shared" si="2"/>
        <v>56300</v>
      </c>
      <c r="U34">
        <f>SUM(U1:U31)+V1+V2</f>
        <v>9351.5</v>
      </c>
    </row>
  </sheetData>
  <pageMargins left="0.7" right="0.7" top="0.75" bottom="0.75" header="0.3" footer="0.3"/>
  <pageSetup paperSize="9" orientation="portrait" horizontalDpi="4294967293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topLeftCell="A19" workbookViewId="0">
      <selection activeCell="B41" sqref="B41"/>
    </sheetView>
  </sheetViews>
  <sheetFormatPr defaultRowHeight="15" x14ac:dyDescent="0.25"/>
  <cols>
    <col min="12" max="12" width="10.7109375" customWidth="1"/>
    <col min="25" max="25" width="10.7109375" customWidth="1"/>
  </cols>
  <sheetData>
    <row r="1" spans="1:38" x14ac:dyDescent="0.25">
      <c r="A1" s="2">
        <v>600</v>
      </c>
      <c r="B1" s="6">
        <v>140</v>
      </c>
      <c r="C1" s="7"/>
      <c r="D1" s="13"/>
      <c r="E1">
        <f>(A1+B1)-(C1+D1)</f>
        <v>740</v>
      </c>
      <c r="F1" s="2">
        <v>700</v>
      </c>
      <c r="G1" s="3"/>
      <c r="H1" s="4">
        <f t="shared" ref="H1:H31" si="0">F1-G1</f>
        <v>700</v>
      </c>
      <c r="L1" s="3">
        <v>6050</v>
      </c>
      <c r="M1" s="9"/>
      <c r="N1" s="10"/>
      <c r="O1" s="11">
        <v>2800</v>
      </c>
      <c r="P1" s="12"/>
      <c r="Q1" s="3">
        <v>750</v>
      </c>
      <c r="U1" s="14">
        <v>60</v>
      </c>
      <c r="V1">
        <v>4700</v>
      </c>
    </row>
    <row r="2" spans="1:38" x14ac:dyDescent="0.25">
      <c r="A2" s="2">
        <v>3085</v>
      </c>
      <c r="B2" s="6">
        <v>706</v>
      </c>
      <c r="C2" s="7">
        <v>400</v>
      </c>
      <c r="D2" s="13">
        <v>867</v>
      </c>
      <c r="E2">
        <f t="shared" ref="E2:E31" si="1">(A2+B2)-(C2+D2)</f>
        <v>2524</v>
      </c>
      <c r="F2" s="2">
        <v>2850</v>
      </c>
      <c r="G2" s="3"/>
      <c r="H2" s="4">
        <f t="shared" si="0"/>
        <v>2850</v>
      </c>
      <c r="L2" s="3">
        <v>1000</v>
      </c>
      <c r="M2" s="9"/>
      <c r="N2" s="10"/>
      <c r="O2" s="11"/>
      <c r="P2" s="12"/>
      <c r="Q2" s="3">
        <v>3000</v>
      </c>
      <c r="U2" s="14"/>
      <c r="V2">
        <v>1000</v>
      </c>
    </row>
    <row r="3" spans="1:38" x14ac:dyDescent="0.25">
      <c r="A3" s="2">
        <v>2035</v>
      </c>
      <c r="B3" s="6">
        <v>964</v>
      </c>
      <c r="C3" s="7">
        <v>90</v>
      </c>
      <c r="D3" s="13">
        <v>697</v>
      </c>
      <c r="E3">
        <f t="shared" si="1"/>
        <v>2212</v>
      </c>
      <c r="F3" s="2">
        <v>1900</v>
      </c>
      <c r="G3" s="3"/>
      <c r="H3" s="4">
        <f t="shared" si="0"/>
        <v>1900</v>
      </c>
      <c r="L3" s="3">
        <v>1400</v>
      </c>
      <c r="M3" s="9">
        <v>1000</v>
      </c>
      <c r="N3" s="10"/>
      <c r="O3" s="11"/>
      <c r="P3" s="12"/>
      <c r="Q3" s="3">
        <v>2600</v>
      </c>
      <c r="U3" s="14"/>
    </row>
    <row r="4" spans="1:38" x14ac:dyDescent="0.25">
      <c r="A4" s="2">
        <v>3219</v>
      </c>
      <c r="B4" s="6">
        <v>161</v>
      </c>
      <c r="C4" s="7">
        <v>10</v>
      </c>
      <c r="D4" s="13"/>
      <c r="E4">
        <f t="shared" si="1"/>
        <v>3370</v>
      </c>
      <c r="F4" s="2">
        <v>3200</v>
      </c>
      <c r="G4" s="3"/>
      <c r="H4" s="4">
        <f t="shared" si="0"/>
        <v>3200</v>
      </c>
      <c r="L4" s="3"/>
      <c r="M4" s="9"/>
      <c r="N4" s="10"/>
      <c r="O4" s="11"/>
      <c r="P4" s="12"/>
      <c r="Q4" s="3">
        <v>3400</v>
      </c>
      <c r="U4" s="14">
        <v>248.2</v>
      </c>
    </row>
    <row r="5" spans="1:38" x14ac:dyDescent="0.25">
      <c r="A5" s="2">
        <v>1450</v>
      </c>
      <c r="B5" s="6">
        <v>45</v>
      </c>
      <c r="C5" s="7"/>
      <c r="D5" s="13"/>
      <c r="E5">
        <f t="shared" si="1"/>
        <v>1495</v>
      </c>
      <c r="F5" s="2">
        <v>1700</v>
      </c>
      <c r="G5" s="3"/>
      <c r="H5" s="4">
        <f t="shared" si="0"/>
        <v>1700</v>
      </c>
      <c r="L5" s="3"/>
      <c r="M5" s="9"/>
      <c r="N5" s="10"/>
      <c r="O5" s="11"/>
      <c r="P5" s="12"/>
      <c r="Q5" s="3">
        <v>800</v>
      </c>
      <c r="U5" s="14">
        <v>145</v>
      </c>
    </row>
    <row r="6" spans="1:38" x14ac:dyDescent="0.25">
      <c r="A6" s="2">
        <v>7245</v>
      </c>
      <c r="B6" s="6">
        <v>370</v>
      </c>
      <c r="C6" s="7">
        <v>860</v>
      </c>
      <c r="D6" s="13">
        <v>1393</v>
      </c>
      <c r="E6">
        <f t="shared" si="1"/>
        <v>5362</v>
      </c>
      <c r="F6" s="2">
        <v>5300</v>
      </c>
      <c r="G6" s="3"/>
      <c r="H6" s="4">
        <f t="shared" si="0"/>
        <v>5300</v>
      </c>
      <c r="L6" s="3"/>
      <c r="M6" s="9"/>
      <c r="N6" s="10"/>
      <c r="O6" s="11">
        <v>3450</v>
      </c>
      <c r="P6" s="12"/>
      <c r="Q6" s="3">
        <v>3600</v>
      </c>
      <c r="U6" s="14">
        <v>12</v>
      </c>
    </row>
    <row r="7" spans="1:38" x14ac:dyDescent="0.25">
      <c r="A7" s="2">
        <v>4565</v>
      </c>
      <c r="B7" s="6">
        <v>959</v>
      </c>
      <c r="C7" s="7">
        <v>459</v>
      </c>
      <c r="D7" s="13">
        <v>1213</v>
      </c>
      <c r="E7">
        <f t="shared" si="1"/>
        <v>3852</v>
      </c>
      <c r="F7" s="2">
        <v>3800</v>
      </c>
      <c r="G7" s="3"/>
      <c r="H7" s="4">
        <f t="shared" si="0"/>
        <v>3800</v>
      </c>
      <c r="L7" s="3"/>
      <c r="M7" s="9"/>
      <c r="N7" s="10"/>
      <c r="O7" s="11">
        <v>1000</v>
      </c>
      <c r="P7" s="12"/>
      <c r="Q7" s="3">
        <v>3900</v>
      </c>
      <c r="U7" s="14"/>
    </row>
    <row r="8" spans="1:38" x14ac:dyDescent="0.25">
      <c r="A8" s="2">
        <v>2125</v>
      </c>
      <c r="B8" s="6">
        <v>131</v>
      </c>
      <c r="C8" s="7">
        <v>1100</v>
      </c>
      <c r="D8" s="13"/>
      <c r="E8">
        <f t="shared" si="1"/>
        <v>1156</v>
      </c>
      <c r="F8" s="2">
        <v>1200</v>
      </c>
      <c r="G8" s="3"/>
      <c r="H8" s="4">
        <f t="shared" si="0"/>
        <v>1200</v>
      </c>
      <c r="L8" s="3"/>
      <c r="M8" s="9"/>
      <c r="N8" s="10"/>
      <c r="O8" s="11"/>
      <c r="P8" s="12"/>
      <c r="Q8" s="3">
        <v>5000</v>
      </c>
      <c r="S8">
        <v>5000</v>
      </c>
      <c r="U8" s="14">
        <v>165</v>
      </c>
    </row>
    <row r="9" spans="1:38" x14ac:dyDescent="0.25">
      <c r="A9" s="2">
        <v>1540</v>
      </c>
      <c r="B9" s="6"/>
      <c r="C9" s="7">
        <v>100</v>
      </c>
      <c r="D9" s="13"/>
      <c r="E9">
        <f t="shared" si="1"/>
        <v>1440</v>
      </c>
      <c r="F9" s="2">
        <v>1400</v>
      </c>
      <c r="G9" s="3"/>
      <c r="H9" s="4">
        <f t="shared" si="0"/>
        <v>1400</v>
      </c>
      <c r="L9" s="3"/>
      <c r="M9" s="9"/>
      <c r="N9" s="10"/>
      <c r="O9" s="11"/>
      <c r="P9" s="12"/>
      <c r="Q9" s="3">
        <v>2000</v>
      </c>
      <c r="U9" s="14">
        <v>154</v>
      </c>
    </row>
    <row r="10" spans="1:38" x14ac:dyDescent="0.25">
      <c r="A10" s="2">
        <v>2950</v>
      </c>
      <c r="B10" s="6">
        <v>1133</v>
      </c>
      <c r="C10" s="7">
        <v>280</v>
      </c>
      <c r="D10" s="13">
        <v>845</v>
      </c>
      <c r="E10">
        <f t="shared" si="1"/>
        <v>2958</v>
      </c>
      <c r="F10" s="2">
        <v>2900</v>
      </c>
      <c r="G10" s="3"/>
      <c r="H10" s="4">
        <f t="shared" si="0"/>
        <v>2900</v>
      </c>
      <c r="L10" s="3"/>
      <c r="M10" s="9"/>
      <c r="N10" s="10"/>
      <c r="O10" s="11"/>
      <c r="P10" s="12"/>
      <c r="Q10" s="3"/>
      <c r="U10" s="14"/>
    </row>
    <row r="11" spans="1:38" x14ac:dyDescent="0.25">
      <c r="A11" s="2">
        <v>1725</v>
      </c>
      <c r="B11" s="6">
        <v>565</v>
      </c>
      <c r="C11" s="7">
        <v>534</v>
      </c>
      <c r="D11" s="13">
        <v>635</v>
      </c>
      <c r="E11">
        <f t="shared" si="1"/>
        <v>1121</v>
      </c>
      <c r="F11" s="2">
        <v>1150</v>
      </c>
      <c r="G11" s="3"/>
      <c r="H11" s="4">
        <f t="shared" si="0"/>
        <v>1150</v>
      </c>
      <c r="L11" s="3"/>
      <c r="M11" s="9"/>
      <c r="N11" s="10"/>
      <c r="O11" s="11"/>
      <c r="P11" s="12">
        <v>2900</v>
      </c>
      <c r="Q11" s="3"/>
      <c r="U11" s="14"/>
      <c r="X11" t="s">
        <v>24</v>
      </c>
      <c r="AB11" t="s">
        <v>24</v>
      </c>
      <c r="AF11" t="s">
        <v>24</v>
      </c>
      <c r="AJ11" t="s">
        <v>24</v>
      </c>
    </row>
    <row r="12" spans="1:38" x14ac:dyDescent="0.25">
      <c r="A12" s="2">
        <v>1730</v>
      </c>
      <c r="B12" s="6">
        <v>134</v>
      </c>
      <c r="C12" s="7">
        <v>140</v>
      </c>
      <c r="D12" s="13"/>
      <c r="E12">
        <f t="shared" si="1"/>
        <v>1724</v>
      </c>
      <c r="F12" s="2">
        <v>1700</v>
      </c>
      <c r="G12" s="3"/>
      <c r="H12" s="4">
        <f t="shared" si="0"/>
        <v>1700</v>
      </c>
      <c r="L12" s="3"/>
      <c r="M12" s="9"/>
      <c r="N12" s="10"/>
      <c r="O12" s="11"/>
      <c r="P12" s="12"/>
      <c r="Q12" s="3"/>
      <c r="U12" s="14">
        <v>153</v>
      </c>
      <c r="Y12" t="s">
        <v>25</v>
      </c>
      <c r="Z12">
        <v>1</v>
      </c>
      <c r="AC12" t="s">
        <v>25</v>
      </c>
      <c r="AD12">
        <v>0</v>
      </c>
      <c r="AG12" t="s">
        <v>25</v>
      </c>
      <c r="AH12">
        <v>1</v>
      </c>
      <c r="AK12" t="s">
        <v>25</v>
      </c>
      <c r="AL12">
        <f>Z12+AD12+AH12</f>
        <v>2</v>
      </c>
    </row>
    <row r="13" spans="1:38" x14ac:dyDescent="0.25">
      <c r="A13" s="2">
        <v>2850</v>
      </c>
      <c r="B13" s="6">
        <v>0</v>
      </c>
      <c r="C13" s="7">
        <v>510</v>
      </c>
      <c r="D13" s="13"/>
      <c r="E13">
        <f t="shared" si="1"/>
        <v>2340</v>
      </c>
      <c r="F13" s="2">
        <v>2300</v>
      </c>
      <c r="G13" s="3"/>
      <c r="H13" s="4">
        <f t="shared" si="0"/>
        <v>2300</v>
      </c>
      <c r="L13" s="3"/>
      <c r="M13" s="9"/>
      <c r="N13" s="10"/>
      <c r="O13" s="11"/>
      <c r="P13" s="12"/>
      <c r="Q13" s="3"/>
      <c r="U13" s="14">
        <v>285</v>
      </c>
      <c r="Y13" t="s">
        <v>26</v>
      </c>
      <c r="Z13">
        <v>3</v>
      </c>
      <c r="AC13" t="s">
        <v>26</v>
      </c>
      <c r="AD13">
        <v>1</v>
      </c>
      <c r="AG13" t="s">
        <v>26</v>
      </c>
      <c r="AH13">
        <v>1</v>
      </c>
      <c r="AK13" t="s">
        <v>26</v>
      </c>
      <c r="AL13">
        <f>Z13+AD13+AH13</f>
        <v>5</v>
      </c>
    </row>
    <row r="14" spans="1:38" x14ac:dyDescent="0.25">
      <c r="A14" s="2">
        <v>3510</v>
      </c>
      <c r="B14" s="6">
        <v>429</v>
      </c>
      <c r="C14" s="7">
        <v>508</v>
      </c>
      <c r="D14" s="13">
        <v>1002</v>
      </c>
      <c r="E14">
        <f t="shared" si="1"/>
        <v>2429</v>
      </c>
      <c r="F14" s="2">
        <v>2650</v>
      </c>
      <c r="G14" s="3"/>
      <c r="H14" s="4">
        <f t="shared" si="0"/>
        <v>2650</v>
      </c>
      <c r="L14" s="3"/>
      <c r="M14" s="9"/>
      <c r="N14" s="10"/>
      <c r="O14" s="11"/>
      <c r="P14" s="12"/>
      <c r="Q14" s="3"/>
      <c r="U14" s="14"/>
      <c r="AG14" t="s">
        <v>31</v>
      </c>
      <c r="AH14">
        <v>1</v>
      </c>
      <c r="AK14" t="s">
        <v>31</v>
      </c>
      <c r="AL14">
        <v>1</v>
      </c>
    </row>
    <row r="15" spans="1:38" x14ac:dyDescent="0.25">
      <c r="A15" s="2">
        <v>3640</v>
      </c>
      <c r="B15" s="6">
        <v>244</v>
      </c>
      <c r="C15" s="7">
        <v>457</v>
      </c>
      <c r="D15" s="13">
        <v>863</v>
      </c>
      <c r="E15">
        <f t="shared" si="1"/>
        <v>2564</v>
      </c>
      <c r="F15" s="2">
        <v>2500</v>
      </c>
      <c r="G15" s="3"/>
      <c r="H15" s="4">
        <f t="shared" si="0"/>
        <v>2500</v>
      </c>
      <c r="L15" s="3"/>
      <c r="M15" s="9"/>
      <c r="N15" s="10">
        <v>750</v>
      </c>
      <c r="O15" s="11"/>
      <c r="P15" s="12"/>
      <c r="Q15" s="3"/>
      <c r="U15" s="14"/>
      <c r="X15" t="s">
        <v>23</v>
      </c>
      <c r="AB15" t="s">
        <v>23</v>
      </c>
      <c r="AF15" t="s">
        <v>23</v>
      </c>
      <c r="AJ15" t="s">
        <v>23</v>
      </c>
    </row>
    <row r="16" spans="1:38" x14ac:dyDescent="0.25">
      <c r="A16" s="2">
        <v>1685</v>
      </c>
      <c r="B16" s="6">
        <v>96</v>
      </c>
      <c r="C16" s="7">
        <v>14</v>
      </c>
      <c r="D16" s="13"/>
      <c r="E16">
        <f t="shared" si="1"/>
        <v>1767</v>
      </c>
      <c r="F16" s="2">
        <v>1700</v>
      </c>
      <c r="G16" s="3"/>
      <c r="H16" s="4">
        <f t="shared" si="0"/>
        <v>1700</v>
      </c>
      <c r="L16" s="3"/>
      <c r="M16" s="9"/>
      <c r="N16" s="10"/>
      <c r="O16" s="11"/>
      <c r="P16" s="12"/>
      <c r="Q16" s="3"/>
      <c r="U16" s="14">
        <v>108.5</v>
      </c>
      <c r="Y16" t="s">
        <v>27</v>
      </c>
      <c r="Z16">
        <v>1</v>
      </c>
      <c r="AC16" t="s">
        <v>27</v>
      </c>
      <c r="AD16">
        <v>2</v>
      </c>
      <c r="AG16" t="s">
        <v>27</v>
      </c>
      <c r="AH16">
        <v>2</v>
      </c>
      <c r="AK16" t="s">
        <v>27</v>
      </c>
      <c r="AL16">
        <f>Z16+AD16+AH16</f>
        <v>5</v>
      </c>
    </row>
    <row r="17" spans="1:38" x14ac:dyDescent="0.25">
      <c r="A17" s="2">
        <v>2905</v>
      </c>
      <c r="B17" s="6">
        <v>721</v>
      </c>
      <c r="C17" s="7">
        <v>360</v>
      </c>
      <c r="D17" s="13"/>
      <c r="E17">
        <f t="shared" si="1"/>
        <v>3266</v>
      </c>
      <c r="F17" s="2">
        <v>3400</v>
      </c>
      <c r="G17" s="3"/>
      <c r="H17" s="4">
        <f t="shared" si="0"/>
        <v>3400</v>
      </c>
      <c r="L17" s="3"/>
      <c r="M17" s="9"/>
      <c r="N17" s="10"/>
      <c r="O17" s="11">
        <v>2400</v>
      </c>
      <c r="P17" s="12"/>
      <c r="Q17" s="3"/>
      <c r="U17" s="14">
        <v>150.5</v>
      </c>
      <c r="Y17" t="s">
        <v>28</v>
      </c>
      <c r="Z17">
        <v>1</v>
      </c>
      <c r="AC17" t="s">
        <v>28</v>
      </c>
      <c r="AD17">
        <v>0</v>
      </c>
      <c r="AG17" t="s">
        <v>28</v>
      </c>
      <c r="AH17">
        <v>0</v>
      </c>
      <c r="AK17" t="s">
        <v>28</v>
      </c>
      <c r="AL17">
        <f>Z17+AD17+AH17</f>
        <v>1</v>
      </c>
    </row>
    <row r="18" spans="1:38" x14ac:dyDescent="0.25">
      <c r="A18" s="2">
        <v>2760</v>
      </c>
      <c r="B18" s="6"/>
      <c r="C18" s="7"/>
      <c r="D18" s="13">
        <v>822</v>
      </c>
      <c r="E18">
        <f t="shared" si="1"/>
        <v>1938</v>
      </c>
      <c r="F18" s="2">
        <v>1900</v>
      </c>
      <c r="G18" s="3"/>
      <c r="H18" s="4">
        <f t="shared" si="0"/>
        <v>1900</v>
      </c>
      <c r="L18" s="3"/>
      <c r="M18" s="9"/>
      <c r="N18" s="10"/>
      <c r="O18" s="11"/>
      <c r="P18" s="12"/>
      <c r="Q18" s="3"/>
      <c r="U18" s="14"/>
      <c r="Y18" t="s">
        <v>26</v>
      </c>
      <c r="Z18">
        <v>7</v>
      </c>
      <c r="AC18" t="s">
        <v>26</v>
      </c>
      <c r="AD18">
        <v>1</v>
      </c>
      <c r="AG18" t="s">
        <v>26</v>
      </c>
      <c r="AH18">
        <v>4</v>
      </c>
      <c r="AK18" t="s">
        <v>26</v>
      </c>
      <c r="AL18">
        <f>Z18+AD18+AH18</f>
        <v>12</v>
      </c>
    </row>
    <row r="19" spans="1:38" x14ac:dyDescent="0.25">
      <c r="A19" s="2">
        <v>4775</v>
      </c>
      <c r="B19" s="6">
        <v>98</v>
      </c>
      <c r="C19" s="7">
        <v>1017</v>
      </c>
      <c r="D19" s="13">
        <v>897</v>
      </c>
      <c r="E19">
        <f t="shared" si="1"/>
        <v>2959</v>
      </c>
      <c r="F19" s="2">
        <v>3000</v>
      </c>
      <c r="G19" s="3"/>
      <c r="H19" s="4">
        <f t="shared" si="0"/>
        <v>3000</v>
      </c>
      <c r="L19" s="3"/>
      <c r="M19" s="9"/>
      <c r="N19" s="10"/>
      <c r="O19" s="11"/>
      <c r="P19" s="12"/>
      <c r="Q19" s="3"/>
      <c r="U19" s="14"/>
      <c r="AG19" t="s">
        <v>32</v>
      </c>
      <c r="AH19">
        <v>1</v>
      </c>
      <c r="AK19" t="s">
        <v>32</v>
      </c>
      <c r="AL19">
        <v>1</v>
      </c>
    </row>
    <row r="20" spans="1:38" x14ac:dyDescent="0.25">
      <c r="A20" s="2">
        <v>925</v>
      </c>
      <c r="B20" s="6">
        <v>44</v>
      </c>
      <c r="C20" s="7"/>
      <c r="D20" s="13"/>
      <c r="E20">
        <f t="shared" si="1"/>
        <v>969</v>
      </c>
      <c r="F20" s="2">
        <v>900</v>
      </c>
      <c r="G20" s="3"/>
      <c r="H20" s="4">
        <f t="shared" si="0"/>
        <v>900</v>
      </c>
      <c r="L20" s="3"/>
      <c r="M20" s="9"/>
      <c r="N20" s="10"/>
      <c r="O20" s="11"/>
      <c r="P20" s="12"/>
      <c r="Q20" s="3"/>
      <c r="U20" s="14">
        <v>92.5</v>
      </c>
    </row>
    <row r="21" spans="1:38" x14ac:dyDescent="0.25">
      <c r="A21" s="2">
        <v>2595</v>
      </c>
      <c r="B21" s="6">
        <v>662</v>
      </c>
      <c r="C21" s="7">
        <v>71</v>
      </c>
      <c r="D21" s="13"/>
      <c r="E21">
        <f t="shared" si="1"/>
        <v>3186</v>
      </c>
      <c r="F21" s="2">
        <v>3200</v>
      </c>
      <c r="G21" s="3"/>
      <c r="H21" s="4">
        <f t="shared" si="0"/>
        <v>3200</v>
      </c>
      <c r="L21" s="3"/>
      <c r="M21" s="9"/>
      <c r="N21" s="10"/>
      <c r="O21" s="11"/>
      <c r="P21" s="12"/>
      <c r="Q21" s="3"/>
      <c r="U21" s="14">
        <v>247.5</v>
      </c>
      <c r="X21" t="s">
        <v>24</v>
      </c>
      <c r="AB21" t="s">
        <v>24</v>
      </c>
      <c r="AF21" t="s">
        <v>24</v>
      </c>
      <c r="AJ21" t="s">
        <v>24</v>
      </c>
    </row>
    <row r="22" spans="1:38" x14ac:dyDescent="0.25">
      <c r="A22" s="2">
        <v>3409</v>
      </c>
      <c r="B22" s="6">
        <v>690</v>
      </c>
      <c r="C22" s="7">
        <v>678</v>
      </c>
      <c r="D22" s="13">
        <v>771</v>
      </c>
      <c r="E22">
        <f t="shared" si="1"/>
        <v>2650</v>
      </c>
      <c r="F22" s="2">
        <v>2600</v>
      </c>
      <c r="G22" s="3"/>
      <c r="H22" s="4">
        <f t="shared" si="0"/>
        <v>2600</v>
      </c>
      <c r="L22" s="3"/>
      <c r="M22" s="9"/>
      <c r="N22" s="10"/>
      <c r="O22" s="11"/>
      <c r="P22" s="12"/>
      <c r="Q22" s="3"/>
      <c r="U22" s="14"/>
      <c r="Y22" t="s">
        <v>29</v>
      </c>
      <c r="Z22">
        <v>13</v>
      </c>
      <c r="AC22" t="s">
        <v>29</v>
      </c>
      <c r="AD22">
        <v>8</v>
      </c>
      <c r="AG22" t="s">
        <v>29</v>
      </c>
      <c r="AH22">
        <v>18</v>
      </c>
      <c r="AK22" t="s">
        <v>29</v>
      </c>
      <c r="AL22">
        <f>Z22+AD22+AH22</f>
        <v>39</v>
      </c>
    </row>
    <row r="23" spans="1:38" x14ac:dyDescent="0.25">
      <c r="A23" s="2">
        <v>3115</v>
      </c>
      <c r="B23" s="6">
        <v>540</v>
      </c>
      <c r="C23" s="7">
        <v>630</v>
      </c>
      <c r="D23" s="13">
        <v>923</v>
      </c>
      <c r="E23">
        <f t="shared" si="1"/>
        <v>2102</v>
      </c>
      <c r="F23" s="2">
        <v>2200</v>
      </c>
      <c r="G23" s="3"/>
      <c r="H23" s="4">
        <f t="shared" si="0"/>
        <v>2200</v>
      </c>
      <c r="L23" s="3"/>
      <c r="M23" s="9">
        <v>5000</v>
      </c>
      <c r="N23" s="10"/>
      <c r="O23" s="11"/>
      <c r="P23" s="12"/>
      <c r="Q23" s="3"/>
      <c r="U23" s="14"/>
      <c r="Y23" t="s">
        <v>30</v>
      </c>
      <c r="Z23">
        <v>29</v>
      </c>
      <c r="AC23" t="s">
        <v>30</v>
      </c>
      <c r="AD23">
        <v>29</v>
      </c>
      <c r="AG23" t="s">
        <v>30</v>
      </c>
      <c r="AH23">
        <v>46</v>
      </c>
      <c r="AK23" t="s">
        <v>30</v>
      </c>
      <c r="AL23">
        <f>Z23+AD23+AH23</f>
        <v>104</v>
      </c>
    </row>
    <row r="24" spans="1:38" x14ac:dyDescent="0.25">
      <c r="A24" s="2">
        <v>3525</v>
      </c>
      <c r="B24" s="6">
        <v>265</v>
      </c>
      <c r="C24" s="7">
        <v>2017</v>
      </c>
      <c r="D24" s="13"/>
      <c r="E24">
        <f t="shared" si="1"/>
        <v>1773</v>
      </c>
      <c r="F24" s="2">
        <v>1700</v>
      </c>
      <c r="G24" s="3"/>
      <c r="H24" s="4">
        <f t="shared" si="0"/>
        <v>1700</v>
      </c>
      <c r="L24" s="3"/>
      <c r="M24" s="9"/>
      <c r="N24" s="10"/>
      <c r="O24" s="11"/>
      <c r="P24" s="12"/>
      <c r="Q24" s="3"/>
      <c r="U24" s="14">
        <v>626</v>
      </c>
    </row>
    <row r="25" spans="1:38" x14ac:dyDescent="0.25">
      <c r="A25" s="2">
        <v>4155</v>
      </c>
      <c r="B25" s="6">
        <v>402</v>
      </c>
      <c r="C25" s="7"/>
      <c r="D25" s="13"/>
      <c r="E25">
        <f t="shared" si="1"/>
        <v>4557</v>
      </c>
      <c r="F25" s="2">
        <v>4500</v>
      </c>
      <c r="G25" s="3"/>
      <c r="H25" s="4">
        <f t="shared" si="0"/>
        <v>4500</v>
      </c>
      <c r="L25" s="3"/>
      <c r="M25" s="9"/>
      <c r="N25" s="10"/>
      <c r="O25" s="11"/>
      <c r="P25" s="12"/>
      <c r="Q25" s="3">
        <v>2850</v>
      </c>
      <c r="U25" s="14">
        <v>226</v>
      </c>
      <c r="X25" t="s">
        <v>23</v>
      </c>
      <c r="AB25" t="s">
        <v>23</v>
      </c>
      <c r="AF25" t="s">
        <v>23</v>
      </c>
      <c r="AJ25" t="s">
        <v>23</v>
      </c>
    </row>
    <row r="26" spans="1:38" x14ac:dyDescent="0.25">
      <c r="A26" s="2">
        <v>7810</v>
      </c>
      <c r="B26" s="6">
        <v>0</v>
      </c>
      <c r="C26" s="7">
        <v>690</v>
      </c>
      <c r="D26" s="13">
        <v>2252</v>
      </c>
      <c r="E26">
        <f t="shared" si="1"/>
        <v>4868</v>
      </c>
      <c r="F26" s="2">
        <v>5000</v>
      </c>
      <c r="G26" s="3"/>
      <c r="H26" s="4">
        <f t="shared" si="0"/>
        <v>5000</v>
      </c>
      <c r="L26" s="3"/>
      <c r="M26" s="9"/>
      <c r="N26" s="10"/>
      <c r="O26" s="11"/>
      <c r="P26" s="12"/>
      <c r="Q26" s="3">
        <v>200</v>
      </c>
      <c r="U26" s="14"/>
      <c r="Y26" t="s">
        <v>29</v>
      </c>
      <c r="Z26">
        <v>15</v>
      </c>
      <c r="AC26" t="s">
        <v>29</v>
      </c>
      <c r="AD26">
        <v>8</v>
      </c>
      <c r="AG26" t="s">
        <v>29</v>
      </c>
      <c r="AH26">
        <v>16</v>
      </c>
      <c r="AK26" t="s">
        <v>29</v>
      </c>
      <c r="AL26">
        <f>Z26+AD26+AH26</f>
        <v>39</v>
      </c>
    </row>
    <row r="27" spans="1:38" x14ac:dyDescent="0.25">
      <c r="A27" s="2">
        <v>4392</v>
      </c>
      <c r="B27" s="6">
        <v>662</v>
      </c>
      <c r="C27" s="7">
        <v>476</v>
      </c>
      <c r="D27" s="13">
        <v>627</v>
      </c>
      <c r="E27">
        <f t="shared" si="1"/>
        <v>3951</v>
      </c>
      <c r="F27" s="2">
        <v>3850</v>
      </c>
      <c r="G27" s="3"/>
      <c r="H27" s="4">
        <f t="shared" si="0"/>
        <v>3850</v>
      </c>
      <c r="L27" s="3"/>
      <c r="M27" s="9"/>
      <c r="N27" s="10"/>
      <c r="O27" s="11"/>
      <c r="P27" s="12"/>
      <c r="Q27" s="3">
        <v>19600</v>
      </c>
      <c r="U27" s="14"/>
      <c r="Y27" t="s">
        <v>30</v>
      </c>
      <c r="Z27">
        <v>18</v>
      </c>
      <c r="AC27" t="s">
        <v>30</v>
      </c>
      <c r="AD27">
        <v>13</v>
      </c>
      <c r="AG27" t="s">
        <v>30</v>
      </c>
      <c r="AH27">
        <v>20</v>
      </c>
      <c r="AK27" t="s">
        <v>30</v>
      </c>
      <c r="AL27">
        <f>Z27+AD27+AH27</f>
        <v>51</v>
      </c>
    </row>
    <row r="28" spans="1:38" x14ac:dyDescent="0.25">
      <c r="A28" s="2">
        <v>1640</v>
      </c>
      <c r="B28" s="6">
        <v>211</v>
      </c>
      <c r="C28" s="3">
        <v>644</v>
      </c>
      <c r="D28" s="13"/>
      <c r="E28">
        <f t="shared" si="1"/>
        <v>1207</v>
      </c>
      <c r="F28" s="2">
        <v>1150</v>
      </c>
      <c r="G28" s="3"/>
      <c r="H28" s="4">
        <f t="shared" si="0"/>
        <v>1150</v>
      </c>
      <c r="L28" s="3"/>
      <c r="M28" s="9"/>
      <c r="N28" s="10"/>
      <c r="O28" s="11">
        <v>1800</v>
      </c>
      <c r="P28" s="12"/>
      <c r="Q28" s="3"/>
      <c r="U28" s="14">
        <v>164</v>
      </c>
    </row>
    <row r="29" spans="1:38" x14ac:dyDescent="0.25">
      <c r="A29" s="2">
        <v>2625</v>
      </c>
      <c r="B29" s="6">
        <v>706</v>
      </c>
      <c r="C29" s="3">
        <v>2941</v>
      </c>
      <c r="D29" s="13"/>
      <c r="E29">
        <f t="shared" si="1"/>
        <v>390</v>
      </c>
      <c r="F29" s="2">
        <v>500</v>
      </c>
      <c r="G29" s="3"/>
      <c r="H29" s="4">
        <f t="shared" si="0"/>
        <v>500</v>
      </c>
      <c r="L29" s="3"/>
      <c r="M29" s="9"/>
      <c r="N29" s="10"/>
      <c r="O29" s="11"/>
      <c r="P29" s="12"/>
      <c r="Q29" s="3"/>
      <c r="U29" s="14">
        <v>552</v>
      </c>
    </row>
    <row r="30" spans="1:38" x14ac:dyDescent="0.25">
      <c r="A30" s="2">
        <v>6630</v>
      </c>
      <c r="B30" s="6">
        <v>742</v>
      </c>
      <c r="C30" s="3">
        <v>810</v>
      </c>
      <c r="D30" s="13">
        <v>1232</v>
      </c>
      <c r="E30">
        <f t="shared" si="1"/>
        <v>5330</v>
      </c>
      <c r="F30" s="2">
        <v>5300</v>
      </c>
      <c r="G30" s="3"/>
      <c r="H30" s="4">
        <f t="shared" si="0"/>
        <v>5300</v>
      </c>
      <c r="L30" s="3"/>
      <c r="M30" s="9"/>
      <c r="N30" s="10"/>
      <c r="O30" s="11"/>
      <c r="P30" s="12"/>
      <c r="Q30" s="3"/>
      <c r="U30" s="14"/>
    </row>
    <row r="31" spans="1:38" x14ac:dyDescent="0.25">
      <c r="A31" s="2">
        <v>976</v>
      </c>
      <c r="B31" s="6">
        <v>54</v>
      </c>
      <c r="C31" s="3"/>
      <c r="D31" s="13"/>
      <c r="E31">
        <f t="shared" si="1"/>
        <v>1030</v>
      </c>
      <c r="F31" s="2">
        <v>1100</v>
      </c>
      <c r="G31" s="3"/>
      <c r="H31" s="4">
        <f t="shared" si="0"/>
        <v>1100</v>
      </c>
      <c r="L31" s="3"/>
      <c r="M31" s="9"/>
      <c r="N31" s="10"/>
      <c r="O31" s="11"/>
      <c r="P31" s="12"/>
      <c r="Q31" s="3"/>
      <c r="U31" s="14">
        <v>93</v>
      </c>
    </row>
    <row r="32" spans="1:38" x14ac:dyDescent="0.25">
      <c r="A32" t="s">
        <v>0</v>
      </c>
      <c r="C32" t="s">
        <v>20</v>
      </c>
      <c r="D32" s="8" t="s">
        <v>16</v>
      </c>
      <c r="E32" t="s">
        <v>21</v>
      </c>
      <c r="H32" s="1"/>
      <c r="L32" s="8" t="s">
        <v>19</v>
      </c>
      <c r="M32" s="8" t="s">
        <v>18</v>
      </c>
      <c r="N32" s="8" t="s">
        <v>13</v>
      </c>
      <c r="O32" s="8" t="s">
        <v>14</v>
      </c>
      <c r="P32" s="8" t="s">
        <v>15</v>
      </c>
      <c r="Q32" s="8" t="s">
        <v>17</v>
      </c>
      <c r="U32" t="s">
        <v>22</v>
      </c>
    </row>
    <row r="33" spans="1:21" x14ac:dyDescent="0.25">
      <c r="A33">
        <f>SUM(A1:A31)</f>
        <v>96191</v>
      </c>
      <c r="B33">
        <f>SUM(B1:B31)</f>
        <v>11874</v>
      </c>
      <c r="C33">
        <f>SUM(C1:C31)</f>
        <v>15796</v>
      </c>
      <c r="D33">
        <f>SUM(D1:D31)</f>
        <v>15039</v>
      </c>
      <c r="E33">
        <f>SUM(E1:E31)</f>
        <v>77230</v>
      </c>
      <c r="H33" s="5">
        <f>SUM(H1:H31)-L34-M34-N34-O34-P34-D34-Q34</f>
        <v>0</v>
      </c>
    </row>
    <row r="34" spans="1:21" x14ac:dyDescent="0.25">
      <c r="A34">
        <f>A33+B33</f>
        <v>108065</v>
      </c>
      <c r="L34">
        <f t="shared" ref="L34:Q34" si="2">SUM(L1:L32)</f>
        <v>8450</v>
      </c>
      <c r="M34">
        <f t="shared" si="2"/>
        <v>6000</v>
      </c>
      <c r="N34">
        <f t="shared" si="2"/>
        <v>750</v>
      </c>
      <c r="O34">
        <f t="shared" si="2"/>
        <v>11450</v>
      </c>
      <c r="P34">
        <f t="shared" si="2"/>
        <v>2900</v>
      </c>
      <c r="Q34">
        <f t="shared" si="2"/>
        <v>47700</v>
      </c>
      <c r="U34">
        <f>SUM(U1:U31)+V1+V2</f>
        <v>9182.2000000000007</v>
      </c>
    </row>
  </sheetData>
  <pageMargins left="0.7" right="0.7" top="0.75" bottom="0.75" header="0.3" footer="0.3"/>
  <pageSetup paperSize="9" orientation="portrait" horizontalDpi="4294967293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topLeftCell="A16" workbookViewId="0">
      <selection activeCell="B41" sqref="B41"/>
    </sheetView>
  </sheetViews>
  <sheetFormatPr defaultRowHeight="15" x14ac:dyDescent="0.25"/>
  <cols>
    <col min="12" max="12" width="10.7109375" customWidth="1"/>
    <col min="25" max="25" width="10.7109375" customWidth="1"/>
  </cols>
  <sheetData>
    <row r="1" spans="1:38" x14ac:dyDescent="0.25">
      <c r="A1" s="2">
        <v>1550</v>
      </c>
      <c r="B1" s="6">
        <v>85</v>
      </c>
      <c r="C1" s="7">
        <v>280</v>
      </c>
      <c r="D1" s="13"/>
      <c r="E1">
        <f>(A1+B1)-(C1+D1)</f>
        <v>1355</v>
      </c>
      <c r="F1" s="2"/>
      <c r="G1" s="3"/>
      <c r="H1" s="4">
        <f>F1-G1</f>
        <v>0</v>
      </c>
      <c r="L1" s="3">
        <v>3050</v>
      </c>
      <c r="M1" s="9"/>
      <c r="N1" s="10"/>
      <c r="O1" s="11"/>
      <c r="P1" s="12"/>
      <c r="Q1" s="3">
        <v>3000</v>
      </c>
      <c r="U1" s="14">
        <v>155</v>
      </c>
      <c r="V1">
        <v>3900</v>
      </c>
    </row>
    <row r="2" spans="1:38" x14ac:dyDescent="0.25">
      <c r="A2" s="2">
        <v>2140</v>
      </c>
      <c r="B2" s="6"/>
      <c r="C2" s="7">
        <v>85</v>
      </c>
      <c r="D2" s="13"/>
      <c r="E2">
        <f t="shared" ref="E2:E31" si="0">(A2+B2)-(C2+D2)</f>
        <v>2055</v>
      </c>
      <c r="F2" s="2">
        <v>3400</v>
      </c>
      <c r="G2" s="3"/>
      <c r="H2" s="4">
        <f t="shared" ref="H2:H31" si="1">F2-G2</f>
        <v>3400</v>
      </c>
      <c r="L2" s="3">
        <v>3050</v>
      </c>
      <c r="M2" s="9"/>
      <c r="N2" s="10"/>
      <c r="O2" s="11"/>
      <c r="P2" s="12"/>
      <c r="Q2" s="3">
        <v>2550</v>
      </c>
      <c r="U2" s="14">
        <v>4.25</v>
      </c>
      <c r="V2">
        <v>1000</v>
      </c>
    </row>
    <row r="3" spans="1:38" x14ac:dyDescent="0.25">
      <c r="A3" s="2">
        <v>2890</v>
      </c>
      <c r="B3" s="6">
        <v>646</v>
      </c>
      <c r="C3" s="7">
        <v>255</v>
      </c>
      <c r="D3" s="13"/>
      <c r="E3">
        <f t="shared" si="0"/>
        <v>3281</v>
      </c>
      <c r="F3" s="2">
        <v>3200</v>
      </c>
      <c r="G3" s="3"/>
      <c r="H3" s="4">
        <f t="shared" si="1"/>
        <v>3200</v>
      </c>
      <c r="L3" s="3">
        <v>1000</v>
      </c>
      <c r="M3" s="9"/>
      <c r="N3" s="10"/>
      <c r="O3" s="11">
        <v>2100</v>
      </c>
      <c r="P3" s="12"/>
      <c r="Q3" s="3">
        <v>4200</v>
      </c>
      <c r="U3" s="14"/>
    </row>
    <row r="4" spans="1:38" x14ac:dyDescent="0.25">
      <c r="A4" s="2">
        <v>3340</v>
      </c>
      <c r="B4" s="6">
        <v>371</v>
      </c>
      <c r="C4" s="7">
        <v>400</v>
      </c>
      <c r="D4" s="13">
        <v>897</v>
      </c>
      <c r="E4">
        <f t="shared" si="0"/>
        <v>2414</v>
      </c>
      <c r="F4" s="2">
        <v>2400</v>
      </c>
      <c r="G4" s="3"/>
      <c r="H4" s="4">
        <f t="shared" si="1"/>
        <v>2400</v>
      </c>
      <c r="L4" s="3">
        <v>1400</v>
      </c>
      <c r="M4" s="9"/>
      <c r="N4" s="10"/>
      <c r="O4" s="11">
        <v>2500</v>
      </c>
      <c r="P4" s="12"/>
      <c r="Q4" s="3">
        <v>500</v>
      </c>
      <c r="U4" s="14"/>
    </row>
    <row r="5" spans="1:38" x14ac:dyDescent="0.25">
      <c r="A5" s="2">
        <v>3760</v>
      </c>
      <c r="B5" s="6">
        <v>515</v>
      </c>
      <c r="C5" s="7">
        <v>595</v>
      </c>
      <c r="D5" s="13"/>
      <c r="E5">
        <f t="shared" si="0"/>
        <v>3680</v>
      </c>
      <c r="F5" s="2">
        <v>3600</v>
      </c>
      <c r="G5" s="3"/>
      <c r="H5" s="4">
        <f t="shared" si="1"/>
        <v>3600</v>
      </c>
      <c r="L5" s="3"/>
      <c r="M5" s="9"/>
      <c r="N5" s="10"/>
      <c r="O5" s="11"/>
      <c r="P5" s="12"/>
      <c r="Q5" s="3">
        <v>4500</v>
      </c>
      <c r="U5" s="14">
        <v>391.75</v>
      </c>
    </row>
    <row r="6" spans="1:38" x14ac:dyDescent="0.25">
      <c r="A6" s="2">
        <v>3117</v>
      </c>
      <c r="B6" s="6">
        <v>1121</v>
      </c>
      <c r="C6" s="7">
        <v>140</v>
      </c>
      <c r="D6" s="13"/>
      <c r="E6">
        <f t="shared" si="0"/>
        <v>4098</v>
      </c>
      <c r="F6" s="2">
        <v>4200</v>
      </c>
      <c r="G6" s="3"/>
      <c r="H6" s="4">
        <f t="shared" si="1"/>
        <v>4200</v>
      </c>
      <c r="L6" s="3"/>
      <c r="M6" s="9"/>
      <c r="N6" s="10"/>
      <c r="O6" s="11"/>
      <c r="P6" s="12"/>
      <c r="Q6" s="3">
        <v>750</v>
      </c>
      <c r="U6" s="14">
        <v>344.25</v>
      </c>
    </row>
    <row r="7" spans="1:38" x14ac:dyDescent="0.25">
      <c r="A7" s="2">
        <v>3065</v>
      </c>
      <c r="B7" s="6">
        <v>148</v>
      </c>
      <c r="C7" s="7">
        <v>737</v>
      </c>
      <c r="D7" s="13">
        <v>997</v>
      </c>
      <c r="E7">
        <f t="shared" si="0"/>
        <v>1479</v>
      </c>
      <c r="F7" s="2">
        <v>1850</v>
      </c>
      <c r="G7" s="3"/>
      <c r="H7" s="4">
        <f t="shared" si="1"/>
        <v>1850</v>
      </c>
      <c r="L7" s="3"/>
      <c r="M7" s="9"/>
      <c r="N7" s="10"/>
      <c r="O7" s="11"/>
      <c r="P7" s="12"/>
      <c r="Q7" s="3"/>
      <c r="U7" s="14"/>
    </row>
    <row r="8" spans="1:38" x14ac:dyDescent="0.25">
      <c r="A8" s="2">
        <v>870</v>
      </c>
      <c r="B8" s="6">
        <v>172</v>
      </c>
      <c r="C8" s="7">
        <v>432</v>
      </c>
      <c r="D8" s="13">
        <v>440</v>
      </c>
      <c r="E8">
        <f t="shared" si="0"/>
        <v>170</v>
      </c>
      <c r="F8" s="2">
        <v>0</v>
      </c>
      <c r="G8" s="3"/>
      <c r="H8" s="4">
        <f t="shared" si="1"/>
        <v>0</v>
      </c>
      <c r="L8" s="3"/>
      <c r="M8" s="9"/>
      <c r="N8" s="10"/>
      <c r="O8" s="11"/>
      <c r="P8" s="12"/>
      <c r="Q8" s="3"/>
      <c r="S8">
        <v>8500</v>
      </c>
      <c r="U8" s="14"/>
    </row>
    <row r="9" spans="1:38" x14ac:dyDescent="0.25">
      <c r="A9" s="2">
        <v>1930</v>
      </c>
      <c r="B9" s="6">
        <v>282</v>
      </c>
      <c r="C9" s="7"/>
      <c r="D9" s="13">
        <v>735</v>
      </c>
      <c r="E9">
        <f t="shared" si="0"/>
        <v>1477</v>
      </c>
      <c r="F9" s="2">
        <v>1600</v>
      </c>
      <c r="G9" s="3"/>
      <c r="H9" s="4">
        <f t="shared" si="1"/>
        <v>1600</v>
      </c>
      <c r="L9" s="3"/>
      <c r="M9" s="9"/>
      <c r="N9" s="10"/>
      <c r="O9" s="11"/>
      <c r="P9" s="12"/>
      <c r="Q9" s="3"/>
      <c r="S9">
        <v>10000</v>
      </c>
      <c r="U9" s="14"/>
    </row>
    <row r="10" spans="1:38" x14ac:dyDescent="0.25">
      <c r="A10" s="2">
        <v>3656</v>
      </c>
      <c r="B10" s="6">
        <v>300</v>
      </c>
      <c r="C10" s="7">
        <v>708</v>
      </c>
      <c r="D10" s="13"/>
      <c r="E10">
        <f t="shared" si="0"/>
        <v>3248</v>
      </c>
      <c r="F10" s="2">
        <v>3200</v>
      </c>
      <c r="G10" s="3"/>
      <c r="H10" s="4">
        <f t="shared" si="1"/>
        <v>3200</v>
      </c>
      <c r="L10" s="3"/>
      <c r="M10" s="9"/>
      <c r="N10" s="10"/>
      <c r="O10" s="11"/>
      <c r="P10" s="12"/>
      <c r="Q10" s="3"/>
      <c r="U10" s="14">
        <v>353</v>
      </c>
    </row>
    <row r="11" spans="1:38" x14ac:dyDescent="0.25">
      <c r="A11" s="2">
        <v>5255</v>
      </c>
      <c r="B11" s="6">
        <v>715</v>
      </c>
      <c r="C11" s="7">
        <v>860</v>
      </c>
      <c r="D11" s="13">
        <v>1346</v>
      </c>
      <c r="E11">
        <f t="shared" si="0"/>
        <v>3764</v>
      </c>
      <c r="F11" s="2">
        <v>3700</v>
      </c>
      <c r="G11" s="3"/>
      <c r="H11" s="4">
        <f t="shared" si="1"/>
        <v>3700</v>
      </c>
      <c r="L11" s="3"/>
      <c r="M11" s="9"/>
      <c r="N11" s="10"/>
      <c r="O11" s="11"/>
      <c r="P11" s="12"/>
      <c r="Q11" s="3"/>
      <c r="U11" s="14"/>
      <c r="X11" t="s">
        <v>24</v>
      </c>
      <c r="Y11" t="s">
        <v>32</v>
      </c>
      <c r="AB11" t="s">
        <v>24</v>
      </c>
      <c r="AC11" t="s">
        <v>32</v>
      </c>
      <c r="AF11" t="s">
        <v>24</v>
      </c>
      <c r="AG11" t="s">
        <v>32</v>
      </c>
      <c r="AH11">
        <v>1</v>
      </c>
      <c r="AJ11" t="s">
        <v>24</v>
      </c>
      <c r="AK11" t="s">
        <v>32</v>
      </c>
      <c r="AL11">
        <f>Z11+AD11+AH11</f>
        <v>1</v>
      </c>
    </row>
    <row r="12" spans="1:38" x14ac:dyDescent="0.25">
      <c r="A12" s="2">
        <v>5876</v>
      </c>
      <c r="B12" s="6">
        <v>1704</v>
      </c>
      <c r="C12" s="7">
        <v>1909</v>
      </c>
      <c r="D12" s="13">
        <v>1505</v>
      </c>
      <c r="E12">
        <f t="shared" si="0"/>
        <v>4166</v>
      </c>
      <c r="F12" s="2">
        <v>4100</v>
      </c>
      <c r="G12" s="3"/>
      <c r="H12" s="4">
        <f t="shared" si="1"/>
        <v>4100</v>
      </c>
      <c r="L12" s="3"/>
      <c r="M12" s="9"/>
      <c r="N12" s="10"/>
      <c r="O12" s="11">
        <v>3800</v>
      </c>
      <c r="P12" s="12">
        <v>2500</v>
      </c>
      <c r="Q12" s="3"/>
      <c r="U12" s="14"/>
      <c r="Y12" t="s">
        <v>25</v>
      </c>
      <c r="Z12">
        <v>0</v>
      </c>
      <c r="AC12" t="s">
        <v>25</v>
      </c>
      <c r="AD12">
        <v>0</v>
      </c>
      <c r="AG12" t="s">
        <v>25</v>
      </c>
      <c r="AH12">
        <v>0</v>
      </c>
      <c r="AK12" t="s">
        <v>25</v>
      </c>
      <c r="AL12">
        <f>Z12+AD12+AH12</f>
        <v>0</v>
      </c>
    </row>
    <row r="13" spans="1:38" x14ac:dyDescent="0.25">
      <c r="A13" s="2">
        <v>2540</v>
      </c>
      <c r="B13" s="6">
        <v>740</v>
      </c>
      <c r="C13" s="7">
        <v>53</v>
      </c>
      <c r="D13" s="13"/>
      <c r="E13">
        <f t="shared" si="0"/>
        <v>3227</v>
      </c>
      <c r="F13" s="2">
        <v>3300</v>
      </c>
      <c r="G13" s="3"/>
      <c r="H13" s="4">
        <f t="shared" si="1"/>
        <v>3300</v>
      </c>
      <c r="L13" s="3"/>
      <c r="M13" s="9"/>
      <c r="N13" s="10"/>
      <c r="O13" s="11"/>
      <c r="P13" s="12"/>
      <c r="Q13" s="3"/>
      <c r="U13" s="14">
        <v>300.5</v>
      </c>
      <c r="Y13" t="s">
        <v>26</v>
      </c>
      <c r="Z13">
        <v>2</v>
      </c>
      <c r="AC13" t="s">
        <v>26</v>
      </c>
      <c r="AD13">
        <v>3</v>
      </c>
      <c r="AG13" t="s">
        <v>26</v>
      </c>
      <c r="AH13">
        <v>2</v>
      </c>
      <c r="AK13" t="s">
        <v>26</v>
      </c>
      <c r="AL13">
        <f>Z13+AD13+AH13</f>
        <v>7</v>
      </c>
    </row>
    <row r="14" spans="1:38" x14ac:dyDescent="0.25">
      <c r="A14" s="2">
        <v>2490</v>
      </c>
      <c r="B14" s="6">
        <v>659</v>
      </c>
      <c r="C14" s="7">
        <v>1160</v>
      </c>
      <c r="D14" s="13"/>
      <c r="E14">
        <f t="shared" si="0"/>
        <v>1989</v>
      </c>
      <c r="F14" s="2">
        <v>2000</v>
      </c>
      <c r="G14" s="3"/>
      <c r="H14" s="4">
        <f t="shared" si="1"/>
        <v>2000</v>
      </c>
      <c r="L14" s="3"/>
      <c r="M14" s="9"/>
      <c r="N14" s="10"/>
      <c r="O14" s="11"/>
      <c r="P14" s="12"/>
      <c r="Q14" s="3"/>
      <c r="U14" s="14">
        <v>654.9</v>
      </c>
      <c r="Y14" t="s">
        <v>31</v>
      </c>
      <c r="Z14">
        <v>1</v>
      </c>
      <c r="AG14" t="s">
        <v>31</v>
      </c>
      <c r="AH14">
        <v>0</v>
      </c>
      <c r="AK14" t="s">
        <v>31</v>
      </c>
      <c r="AL14">
        <f>Z14+AD14+AH14</f>
        <v>1</v>
      </c>
    </row>
    <row r="15" spans="1:38" x14ac:dyDescent="0.25">
      <c r="A15" s="2">
        <v>5066</v>
      </c>
      <c r="B15" s="6">
        <v>1156</v>
      </c>
      <c r="C15" s="7"/>
      <c r="D15" s="13">
        <v>1035</v>
      </c>
      <c r="E15">
        <f t="shared" si="0"/>
        <v>5187</v>
      </c>
      <c r="F15" s="2">
        <v>5100</v>
      </c>
      <c r="G15" s="3"/>
      <c r="H15" s="4">
        <f t="shared" si="1"/>
        <v>5100</v>
      </c>
      <c r="L15" s="3"/>
      <c r="M15" s="9"/>
      <c r="N15" s="10"/>
      <c r="O15" s="11"/>
      <c r="P15" s="12"/>
      <c r="Q15" s="3"/>
      <c r="U15" s="14"/>
      <c r="X15" t="s">
        <v>23</v>
      </c>
      <c r="AB15" t="s">
        <v>23</v>
      </c>
      <c r="AF15" t="s">
        <v>23</v>
      </c>
      <c r="AJ15" t="s">
        <v>23</v>
      </c>
    </row>
    <row r="16" spans="1:38" x14ac:dyDescent="0.25">
      <c r="A16" s="2">
        <v>3660</v>
      </c>
      <c r="B16" s="6">
        <v>488</v>
      </c>
      <c r="C16" s="7"/>
      <c r="D16" s="13">
        <v>1165</v>
      </c>
      <c r="E16">
        <f t="shared" si="0"/>
        <v>2983</v>
      </c>
      <c r="F16" s="2">
        <v>3100</v>
      </c>
      <c r="G16" s="3"/>
      <c r="H16" s="4">
        <f t="shared" si="1"/>
        <v>3100</v>
      </c>
      <c r="L16" s="3"/>
      <c r="M16" s="9"/>
      <c r="N16" s="10"/>
      <c r="O16" s="11"/>
      <c r="P16" s="12"/>
      <c r="Q16" s="3"/>
      <c r="U16" s="14"/>
      <c r="Y16" t="s">
        <v>27</v>
      </c>
      <c r="Z16">
        <v>0</v>
      </c>
      <c r="AC16" t="s">
        <v>27</v>
      </c>
      <c r="AD16">
        <v>1</v>
      </c>
      <c r="AG16" t="s">
        <v>27</v>
      </c>
      <c r="AH16">
        <v>1</v>
      </c>
      <c r="AK16" t="s">
        <v>27</v>
      </c>
      <c r="AL16">
        <f>Z16+AD16+AH16</f>
        <v>2</v>
      </c>
    </row>
    <row r="17" spans="1:38" x14ac:dyDescent="0.25">
      <c r="A17" s="2">
        <v>3180</v>
      </c>
      <c r="B17" s="6">
        <v>338</v>
      </c>
      <c r="C17" s="7">
        <v>100</v>
      </c>
      <c r="D17" s="13"/>
      <c r="E17">
        <f t="shared" si="0"/>
        <v>3418</v>
      </c>
      <c r="F17" s="2">
        <v>3500</v>
      </c>
      <c r="G17" s="3"/>
      <c r="H17" s="4">
        <f t="shared" si="1"/>
        <v>3500</v>
      </c>
      <c r="L17" s="3"/>
      <c r="M17" s="9"/>
      <c r="N17" s="10"/>
      <c r="O17" s="11"/>
      <c r="P17" s="12"/>
      <c r="Q17" s="3"/>
      <c r="U17" s="14">
        <v>333.9</v>
      </c>
      <c r="Y17" t="s">
        <v>28</v>
      </c>
      <c r="Z17">
        <v>0</v>
      </c>
      <c r="AC17" t="s">
        <v>28</v>
      </c>
      <c r="AD17">
        <v>0</v>
      </c>
      <c r="AG17" t="s">
        <v>28</v>
      </c>
      <c r="AH17">
        <v>0</v>
      </c>
      <c r="AK17" t="s">
        <v>28</v>
      </c>
      <c r="AL17">
        <f>Z17+AD17+AH17</f>
        <v>0</v>
      </c>
    </row>
    <row r="18" spans="1:38" x14ac:dyDescent="0.25">
      <c r="A18" s="2">
        <v>3230</v>
      </c>
      <c r="B18" s="6">
        <v>250</v>
      </c>
      <c r="C18" s="7">
        <v>280</v>
      </c>
      <c r="D18" s="13"/>
      <c r="E18">
        <f t="shared" si="0"/>
        <v>3200</v>
      </c>
      <c r="F18" s="2">
        <v>3100</v>
      </c>
      <c r="G18" s="3"/>
      <c r="H18" s="4">
        <f t="shared" si="1"/>
        <v>3100</v>
      </c>
      <c r="L18" s="3"/>
      <c r="M18" s="9"/>
      <c r="N18" s="10"/>
      <c r="O18" s="11"/>
      <c r="P18" s="12"/>
      <c r="Q18" s="3"/>
      <c r="U18" s="14">
        <v>335.5</v>
      </c>
      <c r="Y18" t="s">
        <v>26</v>
      </c>
      <c r="Z18">
        <v>5</v>
      </c>
      <c r="AC18" t="s">
        <v>26</v>
      </c>
      <c r="AD18">
        <v>3</v>
      </c>
      <c r="AG18" t="s">
        <v>26</v>
      </c>
      <c r="AH18">
        <v>5</v>
      </c>
      <c r="AK18" t="s">
        <v>26</v>
      </c>
      <c r="AL18">
        <f>Z18+AD18+AH18</f>
        <v>13</v>
      </c>
    </row>
    <row r="19" spans="1:38" x14ac:dyDescent="0.25">
      <c r="A19" s="2">
        <v>5600</v>
      </c>
      <c r="B19" s="6">
        <v>1358</v>
      </c>
      <c r="C19" s="7">
        <v>690</v>
      </c>
      <c r="D19" s="13">
        <v>1464</v>
      </c>
      <c r="E19">
        <f t="shared" si="0"/>
        <v>4804</v>
      </c>
      <c r="F19" s="2">
        <v>4700</v>
      </c>
      <c r="G19" s="3"/>
      <c r="H19" s="4">
        <f t="shared" si="1"/>
        <v>4700</v>
      </c>
      <c r="L19" s="3"/>
      <c r="M19" s="9">
        <v>6000</v>
      </c>
      <c r="N19" s="10"/>
      <c r="O19" s="11"/>
      <c r="P19" s="12"/>
      <c r="Q19" s="3">
        <v>8500</v>
      </c>
      <c r="U19" s="14"/>
      <c r="Y19" t="s">
        <v>32</v>
      </c>
      <c r="AC19" t="s">
        <v>32</v>
      </c>
      <c r="AD19">
        <v>1</v>
      </c>
      <c r="AG19" t="s">
        <v>32</v>
      </c>
      <c r="AH19">
        <v>1</v>
      </c>
      <c r="AK19" t="s">
        <v>32</v>
      </c>
      <c r="AL19">
        <f>Z19+AD19+AH19</f>
        <v>2</v>
      </c>
    </row>
    <row r="20" spans="1:38" x14ac:dyDescent="0.25">
      <c r="A20" s="2">
        <v>4325</v>
      </c>
      <c r="B20" s="6">
        <v>129</v>
      </c>
      <c r="C20" s="7">
        <v>379</v>
      </c>
      <c r="D20" s="13">
        <v>1171</v>
      </c>
      <c r="E20">
        <f t="shared" si="0"/>
        <v>2904</v>
      </c>
      <c r="F20" s="2">
        <v>3000</v>
      </c>
      <c r="G20" s="3"/>
      <c r="H20" s="4">
        <f t="shared" si="1"/>
        <v>3000</v>
      </c>
      <c r="L20" s="3"/>
      <c r="M20" s="9"/>
      <c r="N20" s="10"/>
      <c r="O20" s="11">
        <v>5800</v>
      </c>
      <c r="P20" s="12"/>
      <c r="Q20" s="3"/>
      <c r="U20" s="14"/>
      <c r="Y20" t="s">
        <v>25</v>
      </c>
      <c r="AC20" t="s">
        <v>25</v>
      </c>
      <c r="AG20" t="s">
        <v>25</v>
      </c>
      <c r="AH20">
        <v>1</v>
      </c>
      <c r="AK20" t="s">
        <v>25</v>
      </c>
      <c r="AL20">
        <f>Z20+AD20+AH20</f>
        <v>1</v>
      </c>
    </row>
    <row r="21" spans="1:38" x14ac:dyDescent="0.25">
      <c r="A21" s="2">
        <v>2180</v>
      </c>
      <c r="B21" s="6">
        <v>1056</v>
      </c>
      <c r="C21" s="7">
        <v>306</v>
      </c>
      <c r="D21" s="13"/>
      <c r="E21">
        <f t="shared" si="0"/>
        <v>2930</v>
      </c>
      <c r="F21" s="2">
        <v>2800</v>
      </c>
      <c r="G21" s="3"/>
      <c r="H21" s="4">
        <f t="shared" si="1"/>
        <v>2800</v>
      </c>
      <c r="L21" s="3"/>
      <c r="M21" s="9">
        <v>1000</v>
      </c>
      <c r="N21" s="10"/>
      <c r="O21" s="11"/>
      <c r="P21" s="12"/>
      <c r="Q21" s="3"/>
      <c r="U21" s="14">
        <v>263</v>
      </c>
      <c r="X21" t="s">
        <v>24</v>
      </c>
      <c r="AB21" t="s">
        <v>24</v>
      </c>
      <c r="AF21" t="s">
        <v>24</v>
      </c>
      <c r="AJ21" t="s">
        <v>24</v>
      </c>
    </row>
    <row r="22" spans="1:38" x14ac:dyDescent="0.25">
      <c r="A22" s="2">
        <v>1020</v>
      </c>
      <c r="B22" s="6">
        <v>295</v>
      </c>
      <c r="C22" s="7"/>
      <c r="D22" s="13"/>
      <c r="E22">
        <f t="shared" si="0"/>
        <v>1315</v>
      </c>
      <c r="F22" s="2">
        <v>1500</v>
      </c>
      <c r="G22" s="3"/>
      <c r="H22" s="4">
        <f t="shared" si="1"/>
        <v>1500</v>
      </c>
      <c r="L22" s="3"/>
      <c r="M22" s="9"/>
      <c r="N22" s="10"/>
      <c r="O22" s="11"/>
      <c r="P22" s="12">
        <v>500</v>
      </c>
      <c r="Q22" s="3"/>
      <c r="U22" s="14">
        <v>117</v>
      </c>
      <c r="Y22" t="s">
        <v>29</v>
      </c>
      <c r="Z22">
        <v>22</v>
      </c>
      <c r="AC22" t="s">
        <v>29</v>
      </c>
      <c r="AD22">
        <v>21</v>
      </c>
      <c r="AG22" t="s">
        <v>29</v>
      </c>
      <c r="AH22">
        <v>27</v>
      </c>
      <c r="AK22" t="s">
        <v>29</v>
      </c>
      <c r="AL22">
        <f>Z22+AD22+AH22</f>
        <v>70</v>
      </c>
    </row>
    <row r="23" spans="1:38" x14ac:dyDescent="0.25">
      <c r="A23" s="2">
        <v>2300</v>
      </c>
      <c r="B23" s="6">
        <v>581</v>
      </c>
      <c r="C23" s="7">
        <v>425</v>
      </c>
      <c r="D23" s="13">
        <v>711</v>
      </c>
      <c r="E23">
        <f t="shared" si="0"/>
        <v>1745</v>
      </c>
      <c r="F23" s="2">
        <v>1750</v>
      </c>
      <c r="G23" s="3"/>
      <c r="H23" s="4">
        <f t="shared" si="1"/>
        <v>1750</v>
      </c>
      <c r="L23" s="3"/>
      <c r="M23" s="9"/>
      <c r="N23" s="10"/>
      <c r="O23" s="11"/>
      <c r="P23" s="12"/>
      <c r="Q23" s="3"/>
      <c r="U23" s="14"/>
      <c r="Y23" t="s">
        <v>30</v>
      </c>
      <c r="Z23">
        <v>51</v>
      </c>
      <c r="AC23" t="s">
        <v>30</v>
      </c>
      <c r="AD23">
        <v>57</v>
      </c>
      <c r="AG23" t="s">
        <v>30</v>
      </c>
      <c r="AH23">
        <v>64</v>
      </c>
      <c r="AK23" t="s">
        <v>30</v>
      </c>
      <c r="AL23">
        <f>Z23+AD23+AH23</f>
        <v>172</v>
      </c>
    </row>
    <row r="24" spans="1:38" x14ac:dyDescent="0.25">
      <c r="A24" s="2">
        <v>3380</v>
      </c>
      <c r="B24" s="6">
        <v>378</v>
      </c>
      <c r="C24" s="7">
        <v>560</v>
      </c>
      <c r="D24" s="13">
        <v>962</v>
      </c>
      <c r="E24">
        <f t="shared" si="0"/>
        <v>2236</v>
      </c>
      <c r="F24" s="2">
        <v>2100</v>
      </c>
      <c r="G24" s="3"/>
      <c r="H24" s="4">
        <f t="shared" si="1"/>
        <v>2100</v>
      </c>
      <c r="L24" s="3"/>
      <c r="M24" s="9"/>
      <c r="N24" s="10"/>
      <c r="O24" s="11"/>
      <c r="P24" s="12"/>
      <c r="Q24" s="3"/>
      <c r="U24" s="14"/>
    </row>
    <row r="25" spans="1:38" x14ac:dyDescent="0.25">
      <c r="A25" s="2">
        <v>1490</v>
      </c>
      <c r="B25" s="6"/>
      <c r="C25" s="7">
        <v>280</v>
      </c>
      <c r="D25" s="13"/>
      <c r="E25">
        <f t="shared" si="0"/>
        <v>1210</v>
      </c>
      <c r="F25" s="2">
        <v>1200</v>
      </c>
      <c r="G25" s="3"/>
      <c r="H25" s="4">
        <f t="shared" si="1"/>
        <v>1200</v>
      </c>
      <c r="L25" s="3"/>
      <c r="M25" s="9"/>
      <c r="N25" s="10">
        <v>500</v>
      </c>
      <c r="O25" s="11">
        <v>1000</v>
      </c>
      <c r="P25" s="12"/>
      <c r="Q25" s="3">
        <v>12500</v>
      </c>
      <c r="U25" s="14"/>
      <c r="X25" t="s">
        <v>23</v>
      </c>
      <c r="AB25" t="s">
        <v>23</v>
      </c>
      <c r="AF25" t="s">
        <v>23</v>
      </c>
      <c r="AJ25" t="s">
        <v>23</v>
      </c>
    </row>
    <row r="26" spans="1:38" x14ac:dyDescent="0.25">
      <c r="A26" s="2">
        <v>3705</v>
      </c>
      <c r="B26" s="6">
        <v>479</v>
      </c>
      <c r="C26" s="7">
        <v>1395</v>
      </c>
      <c r="D26" s="13"/>
      <c r="E26">
        <f t="shared" si="0"/>
        <v>2789</v>
      </c>
      <c r="F26" s="2">
        <v>2800</v>
      </c>
      <c r="G26" s="3"/>
      <c r="H26" s="4">
        <f t="shared" si="1"/>
        <v>2800</v>
      </c>
      <c r="L26" s="3"/>
      <c r="M26" s="9"/>
      <c r="N26" s="10"/>
      <c r="O26" s="11"/>
      <c r="P26" s="12"/>
      <c r="Q26" s="3">
        <v>12500</v>
      </c>
      <c r="U26" s="14">
        <v>273</v>
      </c>
      <c r="Y26" t="s">
        <v>29</v>
      </c>
      <c r="Z26">
        <v>12</v>
      </c>
      <c r="AC26" t="s">
        <v>29</v>
      </c>
      <c r="AD26">
        <v>11</v>
      </c>
      <c r="AG26" t="s">
        <v>29</v>
      </c>
      <c r="AH26">
        <v>8</v>
      </c>
      <c r="AK26" t="s">
        <v>29</v>
      </c>
      <c r="AL26">
        <f>Z26+AD26+AH26</f>
        <v>31</v>
      </c>
    </row>
    <row r="27" spans="1:38" x14ac:dyDescent="0.25">
      <c r="A27" s="2">
        <v>3665</v>
      </c>
      <c r="B27" s="6">
        <v>51</v>
      </c>
      <c r="C27" s="7">
        <v>10</v>
      </c>
      <c r="D27" s="13">
        <v>842</v>
      </c>
      <c r="E27">
        <f t="shared" si="0"/>
        <v>2864</v>
      </c>
      <c r="F27" s="2">
        <v>2900</v>
      </c>
      <c r="G27" s="3"/>
      <c r="H27" s="4">
        <f t="shared" si="1"/>
        <v>2900</v>
      </c>
      <c r="L27" s="3"/>
      <c r="M27" s="9"/>
      <c r="N27" s="10"/>
      <c r="O27" s="11"/>
      <c r="P27" s="12"/>
      <c r="Q27" s="3"/>
      <c r="U27" s="14"/>
      <c r="Y27" t="s">
        <v>30</v>
      </c>
      <c r="Z27">
        <v>18</v>
      </c>
      <c r="AC27" t="s">
        <v>30</v>
      </c>
      <c r="AD27">
        <v>15</v>
      </c>
      <c r="AG27" t="s">
        <v>30</v>
      </c>
      <c r="AH27">
        <v>13</v>
      </c>
      <c r="AK27" t="s">
        <v>30</v>
      </c>
      <c r="AL27">
        <f>Z27+AD27+AH27</f>
        <v>46</v>
      </c>
    </row>
    <row r="28" spans="1:38" x14ac:dyDescent="0.25">
      <c r="A28" s="2">
        <v>5640</v>
      </c>
      <c r="B28" s="6">
        <v>750</v>
      </c>
      <c r="C28" s="3">
        <v>547</v>
      </c>
      <c r="D28" s="13">
        <v>1457</v>
      </c>
      <c r="E28">
        <f t="shared" si="0"/>
        <v>4386</v>
      </c>
      <c r="F28" s="2">
        <v>4400</v>
      </c>
      <c r="G28" s="3"/>
      <c r="H28" s="4">
        <f t="shared" si="1"/>
        <v>4400</v>
      </c>
      <c r="L28" s="3"/>
      <c r="M28" s="9"/>
      <c r="N28" s="10"/>
      <c r="O28" s="11"/>
      <c r="P28" s="12"/>
      <c r="Q28" s="3"/>
      <c r="U28" s="14"/>
    </row>
    <row r="29" spans="1:38" x14ac:dyDescent="0.25">
      <c r="A29" s="2">
        <v>1710</v>
      </c>
      <c r="B29" s="6">
        <v>469</v>
      </c>
      <c r="C29" s="3">
        <v>650</v>
      </c>
      <c r="D29" s="13"/>
      <c r="E29">
        <f t="shared" si="0"/>
        <v>1529</v>
      </c>
      <c r="F29" s="2">
        <v>1500</v>
      </c>
      <c r="G29" s="3"/>
      <c r="H29" s="4">
        <f t="shared" si="1"/>
        <v>1500</v>
      </c>
      <c r="L29" s="3"/>
      <c r="M29" s="9"/>
      <c r="N29" s="10"/>
      <c r="O29" s="11"/>
      <c r="P29" s="12"/>
      <c r="Q29" s="3"/>
      <c r="U29" s="14">
        <v>215.5</v>
      </c>
    </row>
    <row r="30" spans="1:38" x14ac:dyDescent="0.25">
      <c r="A30" s="2">
        <v>2885</v>
      </c>
      <c r="B30" s="6">
        <v>326</v>
      </c>
      <c r="C30" s="3"/>
      <c r="D30" s="13"/>
      <c r="E30">
        <f t="shared" si="0"/>
        <v>3211</v>
      </c>
      <c r="F30" s="2">
        <v>3200</v>
      </c>
      <c r="G30" s="3"/>
      <c r="H30" s="4">
        <f t="shared" si="1"/>
        <v>3200</v>
      </c>
      <c r="L30" s="3"/>
      <c r="M30" s="9"/>
      <c r="N30" s="10"/>
      <c r="O30" s="11"/>
      <c r="P30" s="12"/>
      <c r="Q30" s="3"/>
      <c r="U30" s="14">
        <v>330.5</v>
      </c>
    </row>
    <row r="31" spans="1:38" x14ac:dyDescent="0.25">
      <c r="A31" s="2"/>
      <c r="B31" s="6"/>
      <c r="C31" s="3"/>
      <c r="D31" s="13"/>
      <c r="E31">
        <f t="shared" si="0"/>
        <v>0</v>
      </c>
      <c r="F31" s="2"/>
      <c r="G31" s="3"/>
      <c r="H31" s="4">
        <f t="shared" si="1"/>
        <v>0</v>
      </c>
      <c r="L31" s="3"/>
      <c r="M31" s="9"/>
      <c r="N31" s="10"/>
      <c r="O31" s="11"/>
      <c r="P31" s="12"/>
      <c r="Q31" s="3"/>
      <c r="U31" s="14"/>
    </row>
    <row r="32" spans="1:38" x14ac:dyDescent="0.25">
      <c r="A32" t="s">
        <v>1</v>
      </c>
      <c r="C32" t="s">
        <v>20</v>
      </c>
      <c r="D32" s="8" t="s">
        <v>16</v>
      </c>
      <c r="E32" t="s">
        <v>21</v>
      </c>
      <c r="H32" s="1"/>
      <c r="L32" s="8" t="s">
        <v>19</v>
      </c>
      <c r="M32" s="8" t="s">
        <v>18</v>
      </c>
      <c r="N32" s="8" t="s">
        <v>13</v>
      </c>
      <c r="O32" s="8" t="s">
        <v>14</v>
      </c>
      <c r="P32" s="8" t="s">
        <v>15</v>
      </c>
      <c r="Q32" s="8" t="s">
        <v>17</v>
      </c>
      <c r="U32" t="s">
        <v>22</v>
      </c>
    </row>
    <row r="33" spans="1:21" x14ac:dyDescent="0.25">
      <c r="A33">
        <f>SUM(A1:A31)</f>
        <v>95515</v>
      </c>
      <c r="B33">
        <f>SUM(B1:B31)</f>
        <v>15562</v>
      </c>
      <c r="C33">
        <f>SUM(C1:C31)</f>
        <v>13236</v>
      </c>
      <c r="D33">
        <f>SUM(D1:D31)</f>
        <v>14727</v>
      </c>
      <c r="E33">
        <f>SUM(E1:E31)</f>
        <v>83114</v>
      </c>
      <c r="H33" s="5">
        <f>SUM(H1:H31)-L34-M34-N34-O34-P34-D34-Q34</f>
        <v>0</v>
      </c>
    </row>
    <row r="34" spans="1:21" x14ac:dyDescent="0.25">
      <c r="A34">
        <f>A33+B33</f>
        <v>111077</v>
      </c>
      <c r="L34">
        <f t="shared" ref="L34:Q34" si="2">SUM(L1:L32)</f>
        <v>8500</v>
      </c>
      <c r="M34">
        <f t="shared" si="2"/>
        <v>7000</v>
      </c>
      <c r="N34">
        <f t="shared" si="2"/>
        <v>500</v>
      </c>
      <c r="O34">
        <f t="shared" si="2"/>
        <v>15200</v>
      </c>
      <c r="P34">
        <f t="shared" si="2"/>
        <v>3000</v>
      </c>
      <c r="Q34">
        <f t="shared" si="2"/>
        <v>49000</v>
      </c>
      <c r="U34">
        <f>SUM(U1:U31)+V1+V2</f>
        <v>8972.0499999999993</v>
      </c>
    </row>
  </sheetData>
  <pageMargins left="0.7" right="0.7" top="0.75" bottom="0.75" header="0.3" footer="0.3"/>
  <pageSetup paperSize="9" orientation="portrait" horizontalDpi="4294967293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topLeftCell="A16" workbookViewId="0">
      <selection activeCell="B41" sqref="B41"/>
    </sheetView>
  </sheetViews>
  <sheetFormatPr defaultRowHeight="15" x14ac:dyDescent="0.25"/>
  <cols>
    <col min="12" max="12" width="10.7109375" customWidth="1"/>
    <col min="25" max="25" width="10.7109375" customWidth="1"/>
  </cols>
  <sheetData>
    <row r="1" spans="1:38" x14ac:dyDescent="0.25">
      <c r="A1" s="2">
        <v>6309</v>
      </c>
      <c r="B1" s="6">
        <v>130</v>
      </c>
      <c r="C1" s="7">
        <v>1414</v>
      </c>
      <c r="D1" s="13">
        <v>1077</v>
      </c>
      <c r="E1">
        <f>(A1+B1)-(C1+D1)</f>
        <v>3948</v>
      </c>
      <c r="F1" s="2">
        <v>3900</v>
      </c>
      <c r="G1" s="3"/>
      <c r="H1" s="4">
        <f>F1-G1</f>
        <v>3900</v>
      </c>
      <c r="L1" s="3">
        <v>6050</v>
      </c>
      <c r="M1" s="9"/>
      <c r="N1" s="10"/>
      <c r="O1" s="11"/>
      <c r="P1" s="12"/>
      <c r="Q1" s="3"/>
      <c r="U1" s="14"/>
      <c r="V1">
        <v>3900</v>
      </c>
    </row>
    <row r="2" spans="1:38" x14ac:dyDescent="0.25">
      <c r="A2" s="2">
        <v>2870</v>
      </c>
      <c r="B2" s="6"/>
      <c r="C2" s="7">
        <v>240</v>
      </c>
      <c r="D2" s="13">
        <v>1049</v>
      </c>
      <c r="E2">
        <f t="shared" ref="E2:E31" si="0">(A2+B2)-(C2+D2)</f>
        <v>1581</v>
      </c>
      <c r="F2" s="2">
        <v>2500</v>
      </c>
      <c r="G2" s="3"/>
      <c r="H2" s="4">
        <f t="shared" ref="H2:H31" si="1">F2-G2</f>
        <v>2500</v>
      </c>
      <c r="L2" s="3"/>
      <c r="M2" s="9"/>
      <c r="N2" s="10"/>
      <c r="O2" s="11"/>
      <c r="P2" s="12"/>
      <c r="Q2" s="3"/>
      <c r="U2" s="14"/>
      <c r="V2">
        <v>1000</v>
      </c>
    </row>
    <row r="3" spans="1:38" x14ac:dyDescent="0.25">
      <c r="A3" s="2">
        <v>5535</v>
      </c>
      <c r="B3" s="6">
        <v>273</v>
      </c>
      <c r="C3" s="7">
        <v>1671</v>
      </c>
      <c r="D3" s="13"/>
      <c r="E3">
        <f t="shared" si="0"/>
        <v>4137</v>
      </c>
      <c r="F3" s="2">
        <v>3900</v>
      </c>
      <c r="G3" s="3"/>
      <c r="H3" s="4">
        <f t="shared" si="1"/>
        <v>3900</v>
      </c>
      <c r="L3" s="3">
        <v>1000</v>
      </c>
      <c r="M3" s="9"/>
      <c r="N3" s="10"/>
      <c r="O3" s="11"/>
      <c r="P3" s="12"/>
      <c r="Q3" s="3"/>
      <c r="U3" s="14">
        <v>324.55</v>
      </c>
    </row>
    <row r="4" spans="1:38" x14ac:dyDescent="0.25">
      <c r="A4" s="2">
        <v>2975</v>
      </c>
      <c r="B4" s="6">
        <v>620</v>
      </c>
      <c r="C4" s="7"/>
      <c r="D4" s="13"/>
      <c r="E4">
        <f t="shared" si="0"/>
        <v>3595</v>
      </c>
      <c r="F4" s="2">
        <v>3700</v>
      </c>
      <c r="G4" s="3"/>
      <c r="H4" s="4">
        <f t="shared" si="1"/>
        <v>3700</v>
      </c>
      <c r="L4" s="3"/>
      <c r="M4" s="9"/>
      <c r="N4" s="10">
        <v>1500</v>
      </c>
      <c r="O4" s="11"/>
      <c r="P4" s="12"/>
      <c r="Q4" s="3"/>
      <c r="U4" s="14">
        <v>343</v>
      </c>
    </row>
    <row r="5" spans="1:38" x14ac:dyDescent="0.25">
      <c r="A5" s="2">
        <v>6005</v>
      </c>
      <c r="B5" s="6">
        <v>573</v>
      </c>
      <c r="C5" s="7">
        <v>726</v>
      </c>
      <c r="D5" s="13">
        <v>1450</v>
      </c>
      <c r="E5">
        <f t="shared" si="0"/>
        <v>4402</v>
      </c>
      <c r="F5" s="2">
        <v>4250</v>
      </c>
      <c r="G5" s="3"/>
      <c r="H5" s="4">
        <f t="shared" si="1"/>
        <v>4250</v>
      </c>
      <c r="L5" s="3"/>
      <c r="M5" s="9"/>
      <c r="N5" s="10"/>
      <c r="O5" s="11"/>
      <c r="P5" s="12"/>
      <c r="Q5" s="3"/>
      <c r="U5" s="14"/>
    </row>
    <row r="6" spans="1:38" x14ac:dyDescent="0.25">
      <c r="A6" s="2">
        <v>7559</v>
      </c>
      <c r="B6" s="6">
        <v>1132</v>
      </c>
      <c r="C6" s="7">
        <v>311</v>
      </c>
      <c r="D6" s="13">
        <v>1683</v>
      </c>
      <c r="E6">
        <f t="shared" si="0"/>
        <v>6697</v>
      </c>
      <c r="F6" s="2">
        <v>6800</v>
      </c>
      <c r="G6" s="3"/>
      <c r="H6" s="4">
        <f t="shared" si="1"/>
        <v>6800</v>
      </c>
      <c r="L6" s="3"/>
      <c r="M6" s="9"/>
      <c r="N6" s="10"/>
      <c r="O6" s="11"/>
      <c r="P6" s="12"/>
      <c r="Q6" s="3">
        <v>5000</v>
      </c>
      <c r="U6" s="14"/>
    </row>
    <row r="7" spans="1:38" x14ac:dyDescent="0.25">
      <c r="A7" s="2">
        <v>6019</v>
      </c>
      <c r="B7" s="6">
        <v>100</v>
      </c>
      <c r="C7" s="7">
        <v>2321</v>
      </c>
      <c r="D7" s="13"/>
      <c r="E7">
        <f t="shared" si="0"/>
        <v>3798</v>
      </c>
      <c r="F7" s="2">
        <v>3700</v>
      </c>
      <c r="G7" s="3"/>
      <c r="H7" s="4">
        <f t="shared" si="1"/>
        <v>3700</v>
      </c>
      <c r="L7" s="3"/>
      <c r="M7" s="9"/>
      <c r="N7" s="10"/>
      <c r="O7" s="11"/>
      <c r="P7" s="12"/>
      <c r="Q7" s="3">
        <v>3000</v>
      </c>
      <c r="U7" s="14">
        <v>524.4</v>
      </c>
    </row>
    <row r="8" spans="1:38" x14ac:dyDescent="0.25">
      <c r="A8" s="2">
        <v>5150</v>
      </c>
      <c r="B8" s="6">
        <v>625</v>
      </c>
      <c r="C8" s="7">
        <v>24</v>
      </c>
      <c r="D8" s="13"/>
      <c r="E8">
        <f t="shared" si="0"/>
        <v>5751</v>
      </c>
      <c r="F8" s="2">
        <v>5800</v>
      </c>
      <c r="G8" s="3"/>
      <c r="H8" s="4">
        <f t="shared" si="1"/>
        <v>5800</v>
      </c>
      <c r="L8" s="3"/>
      <c r="M8" s="9"/>
      <c r="N8" s="10"/>
      <c r="O8" s="11"/>
      <c r="P8" s="12"/>
      <c r="Q8" s="3">
        <v>9000</v>
      </c>
      <c r="S8">
        <v>6000</v>
      </c>
      <c r="U8" s="14">
        <v>460.15</v>
      </c>
    </row>
    <row r="9" spans="1:38" x14ac:dyDescent="0.25">
      <c r="A9" s="2">
        <v>7628</v>
      </c>
      <c r="B9" s="6">
        <v>275</v>
      </c>
      <c r="C9" s="7">
        <v>660</v>
      </c>
      <c r="D9" s="13">
        <v>1632</v>
      </c>
      <c r="E9">
        <f t="shared" si="0"/>
        <v>5611</v>
      </c>
      <c r="F9" s="2">
        <v>5600</v>
      </c>
      <c r="G9" s="3"/>
      <c r="H9" s="4">
        <f t="shared" si="1"/>
        <v>5600</v>
      </c>
      <c r="L9" s="3"/>
      <c r="M9" s="9"/>
      <c r="N9" s="10"/>
      <c r="O9" s="11">
        <v>2000</v>
      </c>
      <c r="P9" s="12"/>
      <c r="Q9" s="3">
        <v>6000</v>
      </c>
      <c r="U9" s="14"/>
    </row>
    <row r="10" spans="1:38" x14ac:dyDescent="0.25">
      <c r="A10" s="2">
        <v>4170</v>
      </c>
      <c r="B10" s="6">
        <v>295</v>
      </c>
      <c r="C10" s="7">
        <v>-117</v>
      </c>
      <c r="D10" s="13">
        <v>1248</v>
      </c>
      <c r="E10">
        <f t="shared" si="0"/>
        <v>3334</v>
      </c>
      <c r="F10" s="2">
        <v>3300</v>
      </c>
      <c r="G10" s="3"/>
      <c r="H10" s="4">
        <f t="shared" si="1"/>
        <v>3300</v>
      </c>
      <c r="L10" s="3"/>
      <c r="M10" s="9"/>
      <c r="N10" s="10"/>
      <c r="O10" s="11">
        <v>2800</v>
      </c>
      <c r="P10" s="12"/>
      <c r="Q10" s="3">
        <v>5000</v>
      </c>
      <c r="U10" s="14"/>
    </row>
    <row r="11" spans="1:38" x14ac:dyDescent="0.25">
      <c r="A11" s="2">
        <v>3255</v>
      </c>
      <c r="B11" s="6">
        <v>923</v>
      </c>
      <c r="C11" s="7">
        <v>930</v>
      </c>
      <c r="D11" s="13"/>
      <c r="E11">
        <f t="shared" si="0"/>
        <v>3248</v>
      </c>
      <c r="F11" s="2">
        <v>3300</v>
      </c>
      <c r="G11" s="3"/>
      <c r="H11" s="4">
        <f t="shared" si="1"/>
        <v>3300</v>
      </c>
      <c r="L11" s="3"/>
      <c r="M11" s="9"/>
      <c r="N11" s="10"/>
      <c r="O11" s="11"/>
      <c r="P11" s="12"/>
      <c r="Q11" s="3"/>
      <c r="U11" s="14">
        <v>340.55</v>
      </c>
      <c r="X11" t="s">
        <v>24</v>
      </c>
      <c r="Y11" t="s">
        <v>32</v>
      </c>
      <c r="AB11" t="s">
        <v>24</v>
      </c>
      <c r="AC11" t="s">
        <v>32</v>
      </c>
      <c r="AF11" t="s">
        <v>24</v>
      </c>
      <c r="AG11" t="s">
        <v>32</v>
      </c>
      <c r="AH11">
        <v>1</v>
      </c>
      <c r="AJ11" t="s">
        <v>24</v>
      </c>
      <c r="AK11" t="s">
        <v>32</v>
      </c>
      <c r="AL11">
        <f>Z11+AD11+AH11</f>
        <v>1</v>
      </c>
    </row>
    <row r="12" spans="1:38" x14ac:dyDescent="0.25">
      <c r="A12" s="2">
        <v>2420</v>
      </c>
      <c r="B12" s="6">
        <v>244</v>
      </c>
      <c r="C12" s="7">
        <v>216</v>
      </c>
      <c r="D12" s="13"/>
      <c r="E12">
        <f t="shared" si="0"/>
        <v>2448</v>
      </c>
      <c r="F12" s="2">
        <v>2400</v>
      </c>
      <c r="G12" s="3"/>
      <c r="H12" s="4">
        <f t="shared" si="1"/>
        <v>2400</v>
      </c>
      <c r="L12" s="3"/>
      <c r="M12" s="9"/>
      <c r="N12" s="10"/>
      <c r="O12" s="11"/>
      <c r="P12" s="12"/>
      <c r="Q12" s="3"/>
      <c r="U12" s="14">
        <v>289.2</v>
      </c>
      <c r="Y12" t="s">
        <v>25</v>
      </c>
      <c r="Z12">
        <v>0</v>
      </c>
      <c r="AC12" t="s">
        <v>25</v>
      </c>
      <c r="AD12">
        <v>0</v>
      </c>
      <c r="AG12" t="s">
        <v>25</v>
      </c>
      <c r="AH12">
        <v>0</v>
      </c>
      <c r="AK12" t="s">
        <v>25</v>
      </c>
      <c r="AL12">
        <f>Z12+AD12+AH12</f>
        <v>0</v>
      </c>
    </row>
    <row r="13" spans="1:38" x14ac:dyDescent="0.25">
      <c r="A13" s="2">
        <v>5181</v>
      </c>
      <c r="B13" s="6">
        <v>1043</v>
      </c>
      <c r="C13" s="7">
        <v>350</v>
      </c>
      <c r="D13" s="13">
        <v>1483</v>
      </c>
      <c r="E13">
        <f t="shared" si="0"/>
        <v>4391</v>
      </c>
      <c r="F13" s="2">
        <v>4500</v>
      </c>
      <c r="G13" s="3"/>
      <c r="H13" s="4">
        <f t="shared" si="1"/>
        <v>4500</v>
      </c>
      <c r="L13" s="3"/>
      <c r="M13" s="9"/>
      <c r="N13" s="10"/>
      <c r="O13" s="11"/>
      <c r="P13" s="12"/>
      <c r="Q13" s="3"/>
      <c r="U13" s="14"/>
      <c r="Y13" t="s">
        <v>26</v>
      </c>
      <c r="Z13">
        <v>2</v>
      </c>
      <c r="AC13" t="s">
        <v>26</v>
      </c>
      <c r="AD13">
        <v>3</v>
      </c>
      <c r="AG13" t="s">
        <v>26</v>
      </c>
      <c r="AH13">
        <v>2</v>
      </c>
      <c r="AK13" t="s">
        <v>26</v>
      </c>
      <c r="AL13">
        <f>Z13+AD13+AH13</f>
        <v>7</v>
      </c>
    </row>
    <row r="14" spans="1:38" x14ac:dyDescent="0.25">
      <c r="A14" s="2">
        <v>2011</v>
      </c>
      <c r="B14" s="6">
        <v>70</v>
      </c>
      <c r="C14" s="7">
        <v>557</v>
      </c>
      <c r="D14" s="13">
        <v>766</v>
      </c>
      <c r="E14">
        <f t="shared" si="0"/>
        <v>758</v>
      </c>
      <c r="F14" s="2">
        <v>1000</v>
      </c>
      <c r="G14" s="3"/>
      <c r="H14" s="4">
        <f t="shared" si="1"/>
        <v>1000</v>
      </c>
      <c r="L14" s="3"/>
      <c r="M14" s="9"/>
      <c r="N14" s="10"/>
      <c r="O14" s="11"/>
      <c r="P14" s="12"/>
      <c r="Q14" s="3"/>
      <c r="U14" s="14"/>
      <c r="Y14" t="s">
        <v>31</v>
      </c>
      <c r="Z14">
        <v>1</v>
      </c>
      <c r="AG14" t="s">
        <v>31</v>
      </c>
      <c r="AH14">
        <v>0</v>
      </c>
      <c r="AK14" t="s">
        <v>31</v>
      </c>
      <c r="AL14">
        <f>Z14+AD14+AH14</f>
        <v>1</v>
      </c>
    </row>
    <row r="15" spans="1:38" x14ac:dyDescent="0.25">
      <c r="A15" s="2">
        <v>1400</v>
      </c>
      <c r="B15" s="6">
        <v>231</v>
      </c>
      <c r="C15" s="7">
        <v>50</v>
      </c>
      <c r="D15" s="13"/>
      <c r="E15">
        <f t="shared" si="0"/>
        <v>1581</v>
      </c>
      <c r="F15" s="2">
        <v>1500</v>
      </c>
      <c r="G15" s="3"/>
      <c r="H15" s="4">
        <f t="shared" si="1"/>
        <v>1500</v>
      </c>
      <c r="L15" s="3"/>
      <c r="M15" s="9"/>
      <c r="N15" s="10"/>
      <c r="O15" s="11"/>
      <c r="P15" s="12"/>
      <c r="Q15" s="3">
        <v>5000</v>
      </c>
      <c r="U15" s="14">
        <v>129.55000000000001</v>
      </c>
      <c r="X15" t="s">
        <v>23</v>
      </c>
      <c r="AB15" t="s">
        <v>23</v>
      </c>
      <c r="AF15" t="s">
        <v>23</v>
      </c>
      <c r="AJ15" t="s">
        <v>23</v>
      </c>
    </row>
    <row r="16" spans="1:38" x14ac:dyDescent="0.25">
      <c r="A16" s="2">
        <v>3620</v>
      </c>
      <c r="B16" s="6">
        <v>1084</v>
      </c>
      <c r="C16" s="7">
        <v>549</v>
      </c>
      <c r="D16" s="13"/>
      <c r="E16">
        <f t="shared" si="0"/>
        <v>4155</v>
      </c>
      <c r="F16" s="2">
        <v>4600</v>
      </c>
      <c r="G16" s="3"/>
      <c r="H16" s="4">
        <f t="shared" si="1"/>
        <v>4600</v>
      </c>
      <c r="L16" s="3"/>
      <c r="M16" s="9"/>
      <c r="N16" s="10">
        <v>1800</v>
      </c>
      <c r="O16" s="11"/>
      <c r="P16" s="12"/>
      <c r="Q16" s="3">
        <v>5100</v>
      </c>
      <c r="U16" s="14">
        <v>312.39999999999998</v>
      </c>
      <c r="Y16" t="s">
        <v>27</v>
      </c>
      <c r="Z16">
        <v>0</v>
      </c>
      <c r="AC16" t="s">
        <v>27</v>
      </c>
      <c r="AD16">
        <v>1</v>
      </c>
      <c r="AG16" t="s">
        <v>27</v>
      </c>
      <c r="AH16">
        <v>1</v>
      </c>
      <c r="AK16" t="s">
        <v>27</v>
      </c>
      <c r="AL16">
        <f>Z16+AD16+AH16</f>
        <v>2</v>
      </c>
    </row>
    <row r="17" spans="1:38" x14ac:dyDescent="0.25">
      <c r="A17" s="2">
        <v>5370</v>
      </c>
      <c r="B17" s="6">
        <v>274</v>
      </c>
      <c r="C17" s="7">
        <v>744</v>
      </c>
      <c r="D17" s="13">
        <v>1372</v>
      </c>
      <c r="E17">
        <f t="shared" si="0"/>
        <v>3528</v>
      </c>
      <c r="F17" s="2">
        <v>3500</v>
      </c>
      <c r="G17" s="3"/>
      <c r="H17" s="4">
        <f t="shared" si="1"/>
        <v>3500</v>
      </c>
      <c r="L17" s="3"/>
      <c r="M17" s="9">
        <v>200</v>
      </c>
      <c r="N17" s="10">
        <v>3900</v>
      </c>
      <c r="O17" s="11"/>
      <c r="P17" s="12"/>
      <c r="Q17" s="3">
        <v>1200</v>
      </c>
      <c r="U17" s="14"/>
      <c r="Y17" t="s">
        <v>28</v>
      </c>
      <c r="Z17">
        <v>0</v>
      </c>
      <c r="AC17" t="s">
        <v>28</v>
      </c>
      <c r="AD17">
        <v>0</v>
      </c>
      <c r="AG17" t="s">
        <v>28</v>
      </c>
      <c r="AH17">
        <v>0</v>
      </c>
      <c r="AK17" t="s">
        <v>28</v>
      </c>
      <c r="AL17">
        <f>Z17+AD17+AH17</f>
        <v>0</v>
      </c>
    </row>
    <row r="18" spans="1:38" x14ac:dyDescent="0.25">
      <c r="A18" s="2">
        <v>1340</v>
      </c>
      <c r="B18" s="6">
        <v>295</v>
      </c>
      <c r="C18" s="7">
        <v>45</v>
      </c>
      <c r="D18" s="13">
        <v>643</v>
      </c>
      <c r="E18">
        <f t="shared" si="0"/>
        <v>947</v>
      </c>
      <c r="F18" s="2">
        <v>1000</v>
      </c>
      <c r="G18" s="3"/>
      <c r="H18" s="4">
        <f t="shared" si="1"/>
        <v>1000</v>
      </c>
      <c r="L18" s="3"/>
      <c r="M18" s="9">
        <v>5000</v>
      </c>
      <c r="N18" s="10"/>
      <c r="O18" s="11"/>
      <c r="P18" s="12">
        <v>2000</v>
      </c>
      <c r="Q18" s="3"/>
      <c r="U18" s="14"/>
      <c r="Y18" t="s">
        <v>26</v>
      </c>
      <c r="Z18">
        <v>5</v>
      </c>
      <c r="AC18" t="s">
        <v>26</v>
      </c>
      <c r="AD18">
        <v>3</v>
      </c>
      <c r="AG18" t="s">
        <v>26</v>
      </c>
      <c r="AH18">
        <v>5</v>
      </c>
      <c r="AK18" t="s">
        <v>26</v>
      </c>
      <c r="AL18">
        <f>Z18+AD18+AH18</f>
        <v>13</v>
      </c>
    </row>
    <row r="19" spans="1:38" x14ac:dyDescent="0.25">
      <c r="A19" s="2">
        <v>2740</v>
      </c>
      <c r="B19" s="6">
        <v>579</v>
      </c>
      <c r="C19" s="7">
        <v>772</v>
      </c>
      <c r="D19" s="13"/>
      <c r="E19">
        <f t="shared" si="0"/>
        <v>2547</v>
      </c>
      <c r="F19" s="2">
        <v>2500</v>
      </c>
      <c r="G19" s="3"/>
      <c r="H19" s="4">
        <f t="shared" si="1"/>
        <v>2500</v>
      </c>
      <c r="L19" s="3"/>
      <c r="M19" s="9">
        <v>2000</v>
      </c>
      <c r="N19" s="10"/>
      <c r="O19" s="11"/>
      <c r="P19" s="12"/>
      <c r="Q19" s="3"/>
      <c r="U19" s="14"/>
      <c r="Y19" t="s">
        <v>32</v>
      </c>
      <c r="AC19" t="s">
        <v>32</v>
      </c>
      <c r="AD19">
        <v>1</v>
      </c>
      <c r="AG19" t="s">
        <v>32</v>
      </c>
      <c r="AH19">
        <v>1</v>
      </c>
      <c r="AK19" t="s">
        <v>32</v>
      </c>
      <c r="AL19">
        <f>Z19+AD19+AH19</f>
        <v>2</v>
      </c>
    </row>
    <row r="20" spans="1:38" x14ac:dyDescent="0.25">
      <c r="A20" s="2">
        <v>1880</v>
      </c>
      <c r="B20" s="6">
        <v>330</v>
      </c>
      <c r="C20" s="7"/>
      <c r="D20" s="13"/>
      <c r="E20">
        <f t="shared" si="0"/>
        <v>2210</v>
      </c>
      <c r="F20" s="2">
        <v>2300</v>
      </c>
      <c r="G20" s="3"/>
      <c r="H20" s="4">
        <f t="shared" si="1"/>
        <v>2300</v>
      </c>
      <c r="L20" s="3"/>
      <c r="M20" s="9"/>
      <c r="N20" s="10"/>
      <c r="O20" s="11"/>
      <c r="P20" s="12"/>
      <c r="Q20" s="3"/>
      <c r="U20" s="14">
        <v>112</v>
      </c>
      <c r="Y20" t="s">
        <v>25</v>
      </c>
      <c r="AC20" t="s">
        <v>25</v>
      </c>
      <c r="AG20" t="s">
        <v>25</v>
      </c>
      <c r="AH20">
        <v>1</v>
      </c>
      <c r="AK20" t="s">
        <v>25</v>
      </c>
      <c r="AL20">
        <f>Z20+AD20+AH20</f>
        <v>1</v>
      </c>
    </row>
    <row r="21" spans="1:38" x14ac:dyDescent="0.25">
      <c r="A21" s="2">
        <v>1495</v>
      </c>
      <c r="B21" s="6">
        <v>429</v>
      </c>
      <c r="C21" s="7">
        <v>204</v>
      </c>
      <c r="D21" s="13">
        <v>649</v>
      </c>
      <c r="E21">
        <f t="shared" si="0"/>
        <v>1071</v>
      </c>
      <c r="F21" s="2">
        <v>1100</v>
      </c>
      <c r="G21" s="3"/>
      <c r="H21" s="4">
        <f t="shared" si="1"/>
        <v>1100</v>
      </c>
      <c r="L21" s="3"/>
      <c r="M21" s="9"/>
      <c r="N21" s="10"/>
      <c r="O21" s="11"/>
      <c r="P21" s="12"/>
      <c r="Q21" s="3"/>
      <c r="U21" s="14"/>
      <c r="X21" t="s">
        <v>24</v>
      </c>
      <c r="AB21" t="s">
        <v>24</v>
      </c>
      <c r="AF21" t="s">
        <v>24</v>
      </c>
      <c r="AJ21" t="s">
        <v>24</v>
      </c>
    </row>
    <row r="22" spans="1:38" x14ac:dyDescent="0.25">
      <c r="A22" s="2">
        <v>780</v>
      </c>
      <c r="B22" s="6">
        <v>162</v>
      </c>
      <c r="C22" s="7"/>
      <c r="D22" s="13">
        <v>484</v>
      </c>
      <c r="E22">
        <f t="shared" si="0"/>
        <v>458</v>
      </c>
      <c r="F22" s="2">
        <v>0</v>
      </c>
      <c r="G22" s="3"/>
      <c r="H22" s="4">
        <f t="shared" si="1"/>
        <v>0</v>
      </c>
      <c r="L22" s="3"/>
      <c r="M22" s="9"/>
      <c r="N22" s="10"/>
      <c r="O22" s="11"/>
      <c r="P22" s="12"/>
      <c r="Q22" s="3"/>
      <c r="U22" s="14"/>
      <c r="Y22" t="s">
        <v>29</v>
      </c>
      <c r="Z22">
        <v>22</v>
      </c>
      <c r="AC22" t="s">
        <v>29</v>
      </c>
      <c r="AD22">
        <v>21</v>
      </c>
      <c r="AG22" t="s">
        <v>29</v>
      </c>
      <c r="AH22">
        <v>27</v>
      </c>
      <c r="AK22" t="s">
        <v>29</v>
      </c>
      <c r="AL22">
        <f>Z22+AD22+AH22</f>
        <v>70</v>
      </c>
    </row>
    <row r="23" spans="1:38" x14ac:dyDescent="0.25">
      <c r="A23" s="2">
        <v>2700</v>
      </c>
      <c r="B23" s="6">
        <v>808</v>
      </c>
      <c r="C23" s="7">
        <v>280</v>
      </c>
      <c r="D23" s="13"/>
      <c r="E23">
        <f t="shared" si="0"/>
        <v>3228</v>
      </c>
      <c r="F23" s="2">
        <v>3700</v>
      </c>
      <c r="G23" s="3"/>
      <c r="H23" s="4">
        <f t="shared" si="1"/>
        <v>3700</v>
      </c>
      <c r="L23" s="3"/>
      <c r="M23" s="9"/>
      <c r="N23" s="10"/>
      <c r="O23" s="11"/>
      <c r="P23" s="12"/>
      <c r="Q23" s="3"/>
      <c r="U23" s="14">
        <v>204.4</v>
      </c>
      <c r="Y23" t="s">
        <v>30</v>
      </c>
      <c r="Z23">
        <v>51</v>
      </c>
      <c r="AC23" t="s">
        <v>30</v>
      </c>
      <c r="AD23">
        <v>57</v>
      </c>
      <c r="AG23" t="s">
        <v>30</v>
      </c>
      <c r="AH23">
        <v>64</v>
      </c>
      <c r="AK23" t="s">
        <v>30</v>
      </c>
      <c r="AL23">
        <f>Z23+AD23+AH23</f>
        <v>172</v>
      </c>
    </row>
    <row r="24" spans="1:38" x14ac:dyDescent="0.25">
      <c r="A24" s="2">
        <v>1155</v>
      </c>
      <c r="B24" s="6">
        <v>158</v>
      </c>
      <c r="C24" s="7">
        <v>375</v>
      </c>
      <c r="D24" s="13"/>
      <c r="E24">
        <f t="shared" si="0"/>
        <v>938</v>
      </c>
      <c r="F24" s="2">
        <v>800</v>
      </c>
      <c r="G24" s="3"/>
      <c r="H24" s="4">
        <f t="shared" si="1"/>
        <v>800</v>
      </c>
      <c r="L24" s="3"/>
      <c r="M24" s="9"/>
      <c r="N24" s="10"/>
      <c r="O24" s="11"/>
      <c r="P24" s="12"/>
      <c r="Q24" s="3">
        <v>800</v>
      </c>
      <c r="U24" s="14">
        <v>315.39999999999998</v>
      </c>
    </row>
    <row r="25" spans="1:38" x14ac:dyDescent="0.25">
      <c r="A25" s="2">
        <v>1715</v>
      </c>
      <c r="B25" s="6"/>
      <c r="C25" s="7">
        <v>320</v>
      </c>
      <c r="D25" s="13">
        <v>643</v>
      </c>
      <c r="E25">
        <f t="shared" si="0"/>
        <v>752</v>
      </c>
      <c r="F25" s="2">
        <v>700</v>
      </c>
      <c r="G25" s="3"/>
      <c r="H25" s="4">
        <f t="shared" si="1"/>
        <v>700</v>
      </c>
      <c r="L25" s="3"/>
      <c r="M25" s="9"/>
      <c r="N25" s="10"/>
      <c r="O25" s="11"/>
      <c r="P25" s="12"/>
      <c r="Q25" s="3"/>
      <c r="U25" s="14"/>
      <c r="X25" t="s">
        <v>23</v>
      </c>
      <c r="AB25" t="s">
        <v>23</v>
      </c>
      <c r="AF25" t="s">
        <v>23</v>
      </c>
      <c r="AJ25" t="s">
        <v>23</v>
      </c>
    </row>
    <row r="26" spans="1:38" x14ac:dyDescent="0.25">
      <c r="A26" s="2">
        <v>3124</v>
      </c>
      <c r="B26" s="6"/>
      <c r="C26" s="7">
        <v>1021</v>
      </c>
      <c r="D26" s="13">
        <v>843</v>
      </c>
      <c r="E26">
        <f t="shared" si="0"/>
        <v>1260</v>
      </c>
      <c r="F26" s="2">
        <v>1400</v>
      </c>
      <c r="G26" s="3"/>
      <c r="H26" s="4">
        <f t="shared" si="1"/>
        <v>1400</v>
      </c>
      <c r="L26" s="3"/>
      <c r="M26" s="9"/>
      <c r="N26" s="10"/>
      <c r="O26" s="11"/>
      <c r="P26" s="12"/>
      <c r="Q26" s="3"/>
      <c r="U26" s="14"/>
      <c r="Y26" t="s">
        <v>29</v>
      </c>
      <c r="Z26">
        <v>12</v>
      </c>
      <c r="AC26" t="s">
        <v>29</v>
      </c>
      <c r="AD26">
        <v>11</v>
      </c>
      <c r="AG26" t="s">
        <v>29</v>
      </c>
      <c r="AH26">
        <v>8</v>
      </c>
      <c r="AK26" t="s">
        <v>29</v>
      </c>
      <c r="AL26">
        <f>Z26+AD26+AH26</f>
        <v>31</v>
      </c>
    </row>
    <row r="27" spans="1:38" x14ac:dyDescent="0.25">
      <c r="A27" s="2">
        <v>1740</v>
      </c>
      <c r="B27" s="6">
        <v>125</v>
      </c>
      <c r="C27" s="7">
        <v>600</v>
      </c>
      <c r="D27" s="13"/>
      <c r="E27">
        <f t="shared" si="0"/>
        <v>1265</v>
      </c>
      <c r="F27" s="2">
        <v>1200</v>
      </c>
      <c r="G27" s="3"/>
      <c r="H27" s="4">
        <f t="shared" si="1"/>
        <v>1200</v>
      </c>
      <c r="L27" s="3"/>
      <c r="M27" s="9"/>
      <c r="N27" s="10"/>
      <c r="O27" s="11"/>
      <c r="P27" s="12"/>
      <c r="Q27" s="3"/>
      <c r="U27" s="14">
        <v>156.75</v>
      </c>
      <c r="Y27" t="s">
        <v>30</v>
      </c>
      <c r="Z27">
        <v>18</v>
      </c>
      <c r="AC27" t="s">
        <v>30</v>
      </c>
      <c r="AD27">
        <v>15</v>
      </c>
      <c r="AG27" t="s">
        <v>30</v>
      </c>
      <c r="AH27">
        <v>13</v>
      </c>
      <c r="AK27" t="s">
        <v>30</v>
      </c>
      <c r="AL27">
        <f>Z27+AD27+AH27</f>
        <v>46</v>
      </c>
    </row>
    <row r="28" spans="1:38" x14ac:dyDescent="0.25">
      <c r="A28" s="2">
        <v>3080</v>
      </c>
      <c r="B28" s="6">
        <v>298</v>
      </c>
      <c r="C28" s="3">
        <v>1050</v>
      </c>
      <c r="D28" s="13"/>
      <c r="E28">
        <f t="shared" si="0"/>
        <v>2328</v>
      </c>
      <c r="F28" s="2">
        <v>2300</v>
      </c>
      <c r="G28" s="3"/>
      <c r="H28" s="4">
        <f t="shared" si="1"/>
        <v>2300</v>
      </c>
      <c r="L28" s="3"/>
      <c r="M28" s="9"/>
      <c r="N28" s="10"/>
      <c r="O28" s="11"/>
      <c r="P28" s="12"/>
      <c r="Q28" s="3"/>
      <c r="U28" s="14">
        <v>284.89999999999998</v>
      </c>
    </row>
    <row r="29" spans="1:38" x14ac:dyDescent="0.25">
      <c r="A29" s="2">
        <v>1840</v>
      </c>
      <c r="B29" s="6">
        <v>523</v>
      </c>
      <c r="C29" s="3">
        <v>280</v>
      </c>
      <c r="D29" s="13">
        <v>672</v>
      </c>
      <c r="E29">
        <f t="shared" si="0"/>
        <v>1411</v>
      </c>
      <c r="F29" s="2">
        <v>1500</v>
      </c>
      <c r="G29" s="3"/>
      <c r="H29" s="4">
        <f t="shared" si="1"/>
        <v>1500</v>
      </c>
      <c r="L29" s="3"/>
      <c r="M29" s="9"/>
      <c r="N29" s="10"/>
      <c r="O29" s="11"/>
      <c r="P29" s="12"/>
      <c r="Q29" s="3"/>
      <c r="U29" s="14"/>
    </row>
    <row r="30" spans="1:38" x14ac:dyDescent="0.25">
      <c r="A30" s="2">
        <v>1485</v>
      </c>
      <c r="B30" s="6">
        <v>538</v>
      </c>
      <c r="C30" s="3"/>
      <c r="D30" s="13">
        <v>624</v>
      </c>
      <c r="E30">
        <f t="shared" si="0"/>
        <v>1399</v>
      </c>
      <c r="F30" s="2">
        <v>1400</v>
      </c>
      <c r="G30" s="3"/>
      <c r="H30" s="4">
        <f t="shared" si="1"/>
        <v>1400</v>
      </c>
      <c r="L30" s="3"/>
      <c r="M30" s="9"/>
      <c r="N30" s="10"/>
      <c r="O30" s="11"/>
      <c r="P30" s="12"/>
      <c r="Q30" s="3"/>
      <c r="U30" s="14"/>
    </row>
    <row r="31" spans="1:38" x14ac:dyDescent="0.25">
      <c r="A31" s="2">
        <v>2750</v>
      </c>
      <c r="B31" s="6">
        <v>325</v>
      </c>
      <c r="C31" s="3">
        <v>110</v>
      </c>
      <c r="D31" s="13"/>
      <c r="E31">
        <f t="shared" si="0"/>
        <v>2965</v>
      </c>
      <c r="F31" s="2">
        <v>3000</v>
      </c>
      <c r="G31" s="3"/>
      <c r="H31" s="4">
        <f t="shared" si="1"/>
        <v>3000</v>
      </c>
      <c r="L31" s="3"/>
      <c r="M31" s="9"/>
      <c r="N31" s="10"/>
      <c r="O31" s="11"/>
      <c r="P31" s="12"/>
      <c r="Q31" s="3"/>
      <c r="U31" s="14"/>
    </row>
    <row r="32" spans="1:38" x14ac:dyDescent="0.25">
      <c r="A32" t="s">
        <v>2</v>
      </c>
      <c r="C32" t="s">
        <v>20</v>
      </c>
      <c r="D32" s="8" t="s">
        <v>16</v>
      </c>
      <c r="E32" t="s">
        <v>21</v>
      </c>
      <c r="H32" s="1"/>
      <c r="L32" s="8" t="s">
        <v>19</v>
      </c>
      <c r="M32" s="8" t="s">
        <v>18</v>
      </c>
      <c r="N32" s="8" t="s">
        <v>13</v>
      </c>
      <c r="O32" s="8" t="s">
        <v>14</v>
      </c>
      <c r="P32" s="8" t="s">
        <v>15</v>
      </c>
      <c r="Q32" s="8" t="s">
        <v>17</v>
      </c>
      <c r="U32" t="s">
        <v>22</v>
      </c>
    </row>
    <row r="33" spans="1:21" x14ac:dyDescent="0.25">
      <c r="A33">
        <f>SUM(A1:A31)</f>
        <v>105301</v>
      </c>
      <c r="B33">
        <f>SUM(B1:B31)</f>
        <v>12462</v>
      </c>
      <c r="C33">
        <f>SUM(C1:C31)</f>
        <v>15703</v>
      </c>
      <c r="D33">
        <f>SUM(D1:D31)</f>
        <v>16318</v>
      </c>
      <c r="E33">
        <f>SUM(E1:E31)</f>
        <v>85742</v>
      </c>
      <c r="H33" s="5">
        <f>SUM(H1:H31)-L34-M34-N34-O34-P34-D34-Q34</f>
        <v>18800</v>
      </c>
    </row>
    <row r="34" spans="1:21" x14ac:dyDescent="0.25">
      <c r="A34">
        <f>A33+B33</f>
        <v>117763</v>
      </c>
      <c r="L34">
        <f t="shared" ref="L34:Q34" si="2">SUM(L1:L32)</f>
        <v>7050</v>
      </c>
      <c r="M34">
        <f t="shared" si="2"/>
        <v>7200</v>
      </c>
      <c r="N34">
        <f t="shared" si="2"/>
        <v>7200</v>
      </c>
      <c r="O34">
        <f t="shared" si="2"/>
        <v>4800</v>
      </c>
      <c r="P34">
        <f t="shared" si="2"/>
        <v>2000</v>
      </c>
      <c r="Q34">
        <f t="shared" si="2"/>
        <v>40100</v>
      </c>
      <c r="U34">
        <f>SUM(U1:U31)+V1+V2</f>
        <v>8697.25</v>
      </c>
    </row>
  </sheetData>
  <pageMargins left="0.7" right="0.7" top="0.75" bottom="0.75" header="0.3" footer="0.3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B41" sqref="B41"/>
    </sheetView>
  </sheetViews>
  <sheetFormatPr defaultRowHeight="15" x14ac:dyDescent="0.25"/>
  <cols>
    <col min="11" max="11" width="6" bestFit="1" customWidth="1"/>
  </cols>
  <sheetData>
    <row r="1" spans="1:11" x14ac:dyDescent="0.25">
      <c r="A1" s="2">
        <v>3136</v>
      </c>
      <c r="B1" s="6">
        <v>1274</v>
      </c>
      <c r="C1" s="3">
        <v>658</v>
      </c>
      <c r="D1">
        <f>(A1+B1)-C1</f>
        <v>3752</v>
      </c>
      <c r="E1" s="2">
        <v>3700</v>
      </c>
      <c r="F1" s="3"/>
      <c r="G1" s="4">
        <f>E1-F1</f>
        <v>3700</v>
      </c>
      <c r="K1" s="3">
        <v>6050</v>
      </c>
    </row>
    <row r="2" spans="1:11" x14ac:dyDescent="0.25">
      <c r="A2" s="2">
        <v>7815</v>
      </c>
      <c r="B2" s="6">
        <v>1333</v>
      </c>
      <c r="C2" s="3">
        <v>2244</v>
      </c>
      <c r="D2">
        <f t="shared" ref="D2:D31" si="0">(A2+B2)-C2</f>
        <v>6904</v>
      </c>
      <c r="E2" s="2">
        <v>7000</v>
      </c>
      <c r="F2" s="3"/>
      <c r="G2" s="4">
        <f t="shared" ref="G2:G31" si="1">E2-F2</f>
        <v>7000</v>
      </c>
      <c r="K2" s="3">
        <v>1500</v>
      </c>
    </row>
    <row r="3" spans="1:11" x14ac:dyDescent="0.25">
      <c r="A3" s="2">
        <v>7295</v>
      </c>
      <c r="B3" s="6">
        <v>1637</v>
      </c>
      <c r="C3" s="3">
        <v>3244</v>
      </c>
      <c r="D3">
        <f t="shared" si="0"/>
        <v>5688</v>
      </c>
      <c r="E3" s="2">
        <v>5600</v>
      </c>
      <c r="F3" s="3"/>
      <c r="G3" s="4">
        <f t="shared" si="1"/>
        <v>5600</v>
      </c>
      <c r="K3" s="3">
        <v>1600</v>
      </c>
    </row>
    <row r="4" spans="1:11" x14ac:dyDescent="0.25">
      <c r="A4" s="2">
        <v>4555</v>
      </c>
      <c r="B4" s="6">
        <v>1026</v>
      </c>
      <c r="C4" s="3">
        <v>301</v>
      </c>
      <c r="D4">
        <f t="shared" si="0"/>
        <v>5280</v>
      </c>
      <c r="E4" s="2">
        <v>5300</v>
      </c>
      <c r="F4" s="3"/>
      <c r="G4" s="4">
        <f t="shared" si="1"/>
        <v>5300</v>
      </c>
      <c r="K4" s="3">
        <v>950</v>
      </c>
    </row>
    <row r="5" spans="1:11" x14ac:dyDescent="0.25">
      <c r="A5" s="2">
        <v>4815</v>
      </c>
      <c r="B5" s="6">
        <v>955</v>
      </c>
      <c r="C5" s="3">
        <v>3817</v>
      </c>
      <c r="D5">
        <f t="shared" si="0"/>
        <v>1953</v>
      </c>
      <c r="E5" s="2">
        <v>3000</v>
      </c>
      <c r="F5" s="3"/>
      <c r="G5" s="4">
        <f t="shared" si="1"/>
        <v>3000</v>
      </c>
      <c r="K5" s="3">
        <v>700</v>
      </c>
    </row>
    <row r="6" spans="1:11" x14ac:dyDescent="0.25">
      <c r="A6" s="2">
        <v>1126</v>
      </c>
      <c r="B6" s="6">
        <v>1086</v>
      </c>
      <c r="C6" s="3">
        <v>904</v>
      </c>
      <c r="D6">
        <f t="shared" si="0"/>
        <v>1308</v>
      </c>
      <c r="E6" s="2">
        <v>1300</v>
      </c>
      <c r="F6" s="3"/>
      <c r="G6" s="4">
        <f t="shared" si="1"/>
        <v>1300</v>
      </c>
      <c r="K6" s="3">
        <v>3000</v>
      </c>
    </row>
    <row r="7" spans="1:11" x14ac:dyDescent="0.25">
      <c r="A7" s="2">
        <v>1080</v>
      </c>
      <c r="B7" s="6">
        <v>52</v>
      </c>
      <c r="C7" s="3">
        <v>786</v>
      </c>
      <c r="D7">
        <f t="shared" si="0"/>
        <v>346</v>
      </c>
      <c r="E7" s="2">
        <v>300</v>
      </c>
      <c r="F7" s="3"/>
      <c r="G7" s="4">
        <f t="shared" si="1"/>
        <v>300</v>
      </c>
      <c r="K7" s="3">
        <v>8000</v>
      </c>
    </row>
    <row r="8" spans="1:11" x14ac:dyDescent="0.25">
      <c r="A8" s="2">
        <v>2485</v>
      </c>
      <c r="B8" s="6">
        <v>406</v>
      </c>
      <c r="C8" s="3">
        <v>462</v>
      </c>
      <c r="D8">
        <f t="shared" si="0"/>
        <v>2429</v>
      </c>
      <c r="E8" s="2">
        <v>2700</v>
      </c>
      <c r="F8" s="3"/>
      <c r="G8" s="4">
        <f t="shared" si="1"/>
        <v>2700</v>
      </c>
      <c r="K8" s="3">
        <v>800</v>
      </c>
    </row>
    <row r="9" spans="1:11" x14ac:dyDescent="0.25">
      <c r="A9" s="2">
        <v>1910</v>
      </c>
      <c r="B9" s="6">
        <v>633</v>
      </c>
      <c r="C9" s="3">
        <v>40</v>
      </c>
      <c r="D9">
        <f t="shared" si="0"/>
        <v>2503</v>
      </c>
      <c r="E9" s="2">
        <v>2500</v>
      </c>
      <c r="F9" s="3"/>
      <c r="G9" s="4">
        <f t="shared" si="1"/>
        <v>2500</v>
      </c>
      <c r="K9" s="3">
        <v>350</v>
      </c>
    </row>
    <row r="10" spans="1:11" x14ac:dyDescent="0.25">
      <c r="A10" s="2">
        <v>4815</v>
      </c>
      <c r="B10" s="6">
        <v>224</v>
      </c>
      <c r="C10" s="3">
        <v>60</v>
      </c>
      <c r="D10">
        <f t="shared" si="0"/>
        <v>4979</v>
      </c>
      <c r="E10" s="2">
        <v>4800</v>
      </c>
      <c r="F10" s="3"/>
      <c r="G10" s="4">
        <f t="shared" si="1"/>
        <v>4800</v>
      </c>
      <c r="K10" s="3">
        <v>850</v>
      </c>
    </row>
    <row r="11" spans="1:11" x14ac:dyDescent="0.25">
      <c r="A11" s="2">
        <v>5345</v>
      </c>
      <c r="B11" s="6">
        <v>460</v>
      </c>
      <c r="C11" s="3">
        <v>269</v>
      </c>
      <c r="D11">
        <f t="shared" si="0"/>
        <v>5536</v>
      </c>
      <c r="E11" s="2">
        <v>5600</v>
      </c>
      <c r="F11" s="3"/>
      <c r="G11" s="4">
        <f t="shared" si="1"/>
        <v>5600</v>
      </c>
      <c r="K11" s="3">
        <v>5500</v>
      </c>
    </row>
    <row r="12" spans="1:11" x14ac:dyDescent="0.25">
      <c r="A12" s="2">
        <v>1990</v>
      </c>
      <c r="B12" s="6">
        <v>407</v>
      </c>
      <c r="C12" s="3">
        <v>670</v>
      </c>
      <c r="D12">
        <f t="shared" si="0"/>
        <v>1727</v>
      </c>
      <c r="E12" s="2">
        <v>1700</v>
      </c>
      <c r="F12" s="3"/>
      <c r="G12" s="4">
        <f>E12-F12</f>
        <v>1700</v>
      </c>
      <c r="K12" s="3">
        <v>1550</v>
      </c>
    </row>
    <row r="13" spans="1:11" x14ac:dyDescent="0.25">
      <c r="A13" s="2">
        <v>3445</v>
      </c>
      <c r="B13" s="6">
        <v>445</v>
      </c>
      <c r="C13" s="3">
        <v>1717</v>
      </c>
      <c r="D13">
        <f t="shared" si="0"/>
        <v>2173</v>
      </c>
      <c r="E13" s="2">
        <v>2200</v>
      </c>
      <c r="F13" s="3"/>
      <c r="G13" s="4">
        <f t="shared" si="1"/>
        <v>2200</v>
      </c>
      <c r="K13" s="3">
        <v>3000</v>
      </c>
    </row>
    <row r="14" spans="1:11" x14ac:dyDescent="0.25">
      <c r="A14" s="2">
        <v>4160</v>
      </c>
      <c r="B14" s="6">
        <v>44</v>
      </c>
      <c r="C14" s="3">
        <v>1448</v>
      </c>
      <c r="D14">
        <f t="shared" si="0"/>
        <v>2756</v>
      </c>
      <c r="E14" s="2">
        <v>2800</v>
      </c>
      <c r="F14" s="3"/>
      <c r="G14" s="4">
        <f t="shared" si="1"/>
        <v>2800</v>
      </c>
      <c r="K14" s="3">
        <v>1750</v>
      </c>
    </row>
    <row r="15" spans="1:11" x14ac:dyDescent="0.25">
      <c r="A15" s="2">
        <v>3270</v>
      </c>
      <c r="B15" s="6">
        <v>258</v>
      </c>
      <c r="C15" s="3">
        <v>1182</v>
      </c>
      <c r="D15">
        <f t="shared" si="0"/>
        <v>2346</v>
      </c>
      <c r="E15" s="2">
        <v>2400</v>
      </c>
      <c r="F15" s="3"/>
      <c r="G15" s="4">
        <f t="shared" si="1"/>
        <v>2400</v>
      </c>
      <c r="K15" s="3">
        <v>400</v>
      </c>
    </row>
    <row r="16" spans="1:11" x14ac:dyDescent="0.25">
      <c r="A16" s="2">
        <v>810</v>
      </c>
      <c r="B16" s="6">
        <v>1082</v>
      </c>
      <c r="C16" s="3"/>
      <c r="D16">
        <f t="shared" si="0"/>
        <v>1892</v>
      </c>
      <c r="E16" s="2">
        <v>1900</v>
      </c>
      <c r="F16" s="3"/>
      <c r="G16" s="4">
        <f t="shared" si="1"/>
        <v>1900</v>
      </c>
      <c r="K16" s="3">
        <v>8000</v>
      </c>
    </row>
    <row r="17" spans="1:11" x14ac:dyDescent="0.25">
      <c r="A17" s="2">
        <v>3700</v>
      </c>
      <c r="B17" s="6">
        <v>96</v>
      </c>
      <c r="C17" s="3">
        <v>501</v>
      </c>
      <c r="D17">
        <f t="shared" si="0"/>
        <v>3295</v>
      </c>
      <c r="E17" s="2">
        <v>3200</v>
      </c>
      <c r="F17" s="3" t="s">
        <v>8</v>
      </c>
      <c r="G17" s="4">
        <v>3200</v>
      </c>
      <c r="K17" s="3">
        <v>2000</v>
      </c>
    </row>
    <row r="18" spans="1:11" x14ac:dyDescent="0.25">
      <c r="A18" s="2">
        <v>7085</v>
      </c>
      <c r="B18" s="6">
        <v>559</v>
      </c>
      <c r="C18" s="3">
        <v>2131</v>
      </c>
      <c r="D18">
        <f t="shared" si="0"/>
        <v>5513</v>
      </c>
      <c r="E18" s="2">
        <v>5500</v>
      </c>
      <c r="F18" s="3"/>
      <c r="G18" s="4">
        <f t="shared" si="1"/>
        <v>5500</v>
      </c>
      <c r="K18" s="3">
        <v>1000</v>
      </c>
    </row>
    <row r="19" spans="1:11" x14ac:dyDescent="0.25">
      <c r="A19" s="2">
        <v>1725</v>
      </c>
      <c r="B19" s="6">
        <v>89</v>
      </c>
      <c r="C19" s="3">
        <v>1129</v>
      </c>
      <c r="D19">
        <f t="shared" si="0"/>
        <v>685</v>
      </c>
      <c r="E19" s="2">
        <v>700</v>
      </c>
      <c r="F19" s="3"/>
      <c r="G19" s="4">
        <f t="shared" si="1"/>
        <v>700</v>
      </c>
      <c r="K19" s="3">
        <v>20000</v>
      </c>
    </row>
    <row r="20" spans="1:11" x14ac:dyDescent="0.25">
      <c r="A20" s="2">
        <v>400</v>
      </c>
      <c r="B20" s="6">
        <v>166</v>
      </c>
      <c r="C20" s="3">
        <v>437</v>
      </c>
      <c r="D20">
        <f t="shared" si="0"/>
        <v>129</v>
      </c>
      <c r="E20" s="2">
        <v>100</v>
      </c>
      <c r="F20" s="3"/>
      <c r="G20" s="4">
        <f t="shared" si="1"/>
        <v>100</v>
      </c>
      <c r="K20" s="3">
        <v>3400</v>
      </c>
    </row>
    <row r="21" spans="1:11" x14ac:dyDescent="0.25">
      <c r="A21" s="2">
        <v>5405</v>
      </c>
      <c r="B21" s="6">
        <v>490</v>
      </c>
      <c r="C21" s="3">
        <v>276</v>
      </c>
      <c r="D21">
        <f t="shared" si="0"/>
        <v>5619</v>
      </c>
      <c r="E21" s="2">
        <v>5700</v>
      </c>
      <c r="F21" s="3"/>
      <c r="G21" s="4">
        <f t="shared" si="1"/>
        <v>5700</v>
      </c>
      <c r="K21" s="3">
        <v>6000</v>
      </c>
    </row>
    <row r="22" spans="1:11" x14ac:dyDescent="0.25">
      <c r="A22" s="2">
        <v>1900</v>
      </c>
      <c r="B22" s="6">
        <v>37</v>
      </c>
      <c r="C22" s="3">
        <v>910</v>
      </c>
      <c r="D22">
        <f t="shared" si="0"/>
        <v>1027</v>
      </c>
      <c r="E22" s="2">
        <v>1000</v>
      </c>
      <c r="F22" s="3"/>
      <c r="G22" s="4">
        <f t="shared" si="1"/>
        <v>1000</v>
      </c>
      <c r="K22" s="3">
        <v>1300</v>
      </c>
    </row>
    <row r="23" spans="1:11" x14ac:dyDescent="0.25">
      <c r="A23" s="2">
        <v>2230</v>
      </c>
      <c r="B23" s="6">
        <v>670</v>
      </c>
      <c r="C23" s="3">
        <v>997</v>
      </c>
      <c r="D23">
        <f t="shared" si="0"/>
        <v>1903</v>
      </c>
      <c r="E23" s="2">
        <v>1900</v>
      </c>
      <c r="F23" s="3"/>
      <c r="G23" s="4">
        <f t="shared" si="1"/>
        <v>1900</v>
      </c>
      <c r="K23" s="3">
        <v>5000</v>
      </c>
    </row>
    <row r="24" spans="1:11" x14ac:dyDescent="0.25">
      <c r="A24" s="2">
        <v>3939</v>
      </c>
      <c r="B24" s="6">
        <v>509</v>
      </c>
      <c r="C24" s="3">
        <v>536</v>
      </c>
      <c r="D24">
        <f t="shared" si="0"/>
        <v>3912</v>
      </c>
      <c r="E24" s="2">
        <v>3800</v>
      </c>
      <c r="F24" s="3"/>
      <c r="G24" s="4">
        <f t="shared" si="1"/>
        <v>3800</v>
      </c>
      <c r="K24" s="3">
        <v>600</v>
      </c>
    </row>
    <row r="25" spans="1:11" x14ac:dyDescent="0.25">
      <c r="A25" s="2">
        <v>2240</v>
      </c>
      <c r="B25" s="6">
        <v>26</v>
      </c>
      <c r="C25" s="3">
        <v>0</v>
      </c>
      <c r="D25">
        <f t="shared" si="0"/>
        <v>2266</v>
      </c>
      <c r="E25" s="2">
        <v>2300</v>
      </c>
      <c r="F25" s="3"/>
      <c r="G25" s="4">
        <f t="shared" si="1"/>
        <v>2300</v>
      </c>
      <c r="K25" s="3">
        <v>3700</v>
      </c>
    </row>
    <row r="26" spans="1:11" x14ac:dyDescent="0.25">
      <c r="A26" s="2">
        <v>3280</v>
      </c>
      <c r="B26" s="6">
        <v>26</v>
      </c>
      <c r="C26" s="3">
        <v>1142</v>
      </c>
      <c r="D26">
        <f t="shared" si="0"/>
        <v>2164</v>
      </c>
      <c r="E26" s="2">
        <v>2200</v>
      </c>
      <c r="F26" s="3"/>
      <c r="G26" s="4">
        <f t="shared" si="1"/>
        <v>2200</v>
      </c>
      <c r="K26" s="3">
        <v>200</v>
      </c>
    </row>
    <row r="27" spans="1:11" x14ac:dyDescent="0.25">
      <c r="A27" s="2">
        <v>3575</v>
      </c>
      <c r="B27" s="6">
        <v>116</v>
      </c>
      <c r="C27" s="3">
        <v>2027</v>
      </c>
      <c r="D27">
        <f t="shared" si="0"/>
        <v>1664</v>
      </c>
      <c r="E27" s="2">
        <v>1600</v>
      </c>
      <c r="F27" s="3"/>
      <c r="G27" s="4">
        <f t="shared" si="1"/>
        <v>1600</v>
      </c>
      <c r="K27" s="3"/>
    </row>
    <row r="28" spans="1:11" x14ac:dyDescent="0.25">
      <c r="A28" s="2">
        <v>5805</v>
      </c>
      <c r="B28" s="6">
        <v>1508</v>
      </c>
      <c r="C28" s="3">
        <v>990</v>
      </c>
      <c r="D28">
        <f t="shared" si="0"/>
        <v>6323</v>
      </c>
      <c r="E28" s="2">
        <v>6400</v>
      </c>
      <c r="F28" s="3"/>
      <c r="G28" s="4">
        <f t="shared" si="1"/>
        <v>6400</v>
      </c>
      <c r="K28" s="3"/>
    </row>
    <row r="29" spans="1:11" x14ac:dyDescent="0.25">
      <c r="A29" s="2"/>
      <c r="B29" s="6"/>
      <c r="C29" s="3"/>
      <c r="D29">
        <f t="shared" si="0"/>
        <v>0</v>
      </c>
      <c r="E29" s="2"/>
      <c r="F29" s="3"/>
      <c r="G29" s="4">
        <f t="shared" si="1"/>
        <v>0</v>
      </c>
      <c r="K29" s="3"/>
    </row>
    <row r="30" spans="1:11" x14ac:dyDescent="0.25">
      <c r="A30" s="2"/>
      <c r="B30" s="6"/>
      <c r="C30" s="3"/>
      <c r="D30">
        <f t="shared" si="0"/>
        <v>0</v>
      </c>
      <c r="E30" s="2"/>
      <c r="F30" s="3"/>
      <c r="G30" s="4">
        <f t="shared" si="1"/>
        <v>0</v>
      </c>
      <c r="K30" s="3"/>
    </row>
    <row r="31" spans="1:11" x14ac:dyDescent="0.25">
      <c r="A31" s="2"/>
      <c r="B31" s="6"/>
      <c r="C31" s="3"/>
      <c r="D31">
        <f t="shared" si="0"/>
        <v>0</v>
      </c>
      <c r="E31" s="2"/>
      <c r="F31" s="3"/>
      <c r="G31" s="4">
        <f t="shared" si="1"/>
        <v>0</v>
      </c>
      <c r="K31" s="3"/>
    </row>
    <row r="32" spans="1:11" x14ac:dyDescent="0.25">
      <c r="A32" t="s">
        <v>10</v>
      </c>
      <c r="G32" s="1"/>
      <c r="K32" s="3"/>
    </row>
    <row r="33" spans="1:11" x14ac:dyDescent="0.25">
      <c r="A33">
        <f>SUM(A1:A31)</f>
        <v>99336</v>
      </c>
      <c r="B33">
        <f>SUM(B1:B31)</f>
        <v>15614</v>
      </c>
      <c r="C33">
        <f>SUM(C1:C31)</f>
        <v>28878</v>
      </c>
      <c r="D33">
        <f>SUM(D1:D31)</f>
        <v>86072</v>
      </c>
      <c r="G33" s="5">
        <f>SUM(G1:G31)-K34</f>
        <v>0</v>
      </c>
    </row>
    <row r="34" spans="1:11" x14ac:dyDescent="0.25">
      <c r="A34">
        <f>A33+B33</f>
        <v>114950</v>
      </c>
      <c r="K34">
        <f>SUM(K1:K32)</f>
        <v>87200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topLeftCell="M1" workbookViewId="0">
      <selection activeCell="C28" sqref="C28"/>
    </sheetView>
  </sheetViews>
  <sheetFormatPr defaultRowHeight="15" x14ac:dyDescent="0.25"/>
  <cols>
    <col min="12" max="12" width="10.7109375" customWidth="1"/>
    <col min="25" max="25" width="10.7109375" customWidth="1"/>
  </cols>
  <sheetData>
    <row r="1" spans="1:38" x14ac:dyDescent="0.25">
      <c r="A1" s="2">
        <v>3050</v>
      </c>
      <c r="B1" s="6">
        <v>362</v>
      </c>
      <c r="C1" s="7">
        <v>1244</v>
      </c>
      <c r="D1" s="13"/>
      <c r="E1">
        <f>(A1+B1)-(C1+D1)</f>
        <v>2168</v>
      </c>
      <c r="F1" s="2">
        <v>2000</v>
      </c>
      <c r="G1" s="3"/>
      <c r="H1" s="4">
        <f>F1-G1</f>
        <v>2000</v>
      </c>
      <c r="L1" s="3"/>
      <c r="M1" s="9"/>
      <c r="N1" s="10"/>
      <c r="O1" s="11"/>
      <c r="P1" s="12"/>
      <c r="Q1" s="3"/>
      <c r="U1" s="14"/>
      <c r="V1">
        <v>4200</v>
      </c>
    </row>
    <row r="2" spans="1:38" x14ac:dyDescent="0.25">
      <c r="A2" s="2">
        <v>2007</v>
      </c>
      <c r="B2" s="6">
        <v>460</v>
      </c>
      <c r="C2" s="7">
        <v>230</v>
      </c>
      <c r="D2" s="13">
        <v>720</v>
      </c>
      <c r="E2">
        <f t="shared" ref="E2:E31" si="0">(A2+B2)-(C2+D2)</f>
        <v>1517</v>
      </c>
      <c r="F2" s="2">
        <v>2300</v>
      </c>
      <c r="G2" s="3"/>
      <c r="H2" s="4">
        <f t="shared" ref="H2:H31" si="1">F2-G2</f>
        <v>2300</v>
      </c>
      <c r="L2" s="3"/>
      <c r="M2" s="9"/>
      <c r="N2" s="10"/>
      <c r="O2" s="11"/>
      <c r="P2" s="12"/>
      <c r="Q2" s="3"/>
      <c r="U2" s="14"/>
      <c r="V2">
        <v>1000</v>
      </c>
    </row>
    <row r="3" spans="1:38" x14ac:dyDescent="0.25">
      <c r="A3" s="2">
        <v>1550</v>
      </c>
      <c r="B3" s="6">
        <v>20</v>
      </c>
      <c r="C3" s="7"/>
      <c r="D3" s="13">
        <v>677</v>
      </c>
      <c r="E3">
        <f t="shared" si="0"/>
        <v>893</v>
      </c>
      <c r="F3" s="2">
        <v>1000</v>
      </c>
      <c r="G3" s="3"/>
      <c r="H3" s="4">
        <f t="shared" si="1"/>
        <v>1000</v>
      </c>
      <c r="L3" s="3"/>
      <c r="M3" s="9"/>
      <c r="N3" s="10"/>
      <c r="O3" s="11"/>
      <c r="P3" s="12"/>
      <c r="Q3" s="3"/>
      <c r="U3" s="14"/>
    </row>
    <row r="4" spans="1:38" x14ac:dyDescent="0.25">
      <c r="A4" s="2">
        <v>3045</v>
      </c>
      <c r="B4" s="6">
        <v>188</v>
      </c>
      <c r="C4" s="7">
        <v>585</v>
      </c>
      <c r="D4" s="13"/>
      <c r="E4">
        <f t="shared" si="0"/>
        <v>2648</v>
      </c>
      <c r="F4" s="2">
        <v>2600</v>
      </c>
      <c r="G4" s="3"/>
      <c r="H4" s="4">
        <f t="shared" si="1"/>
        <v>2600</v>
      </c>
      <c r="L4" s="3"/>
      <c r="M4" s="9"/>
      <c r="N4" s="10"/>
      <c r="O4" s="11"/>
      <c r="P4" s="12"/>
      <c r="Q4" s="3"/>
      <c r="U4" s="14"/>
    </row>
    <row r="5" spans="1:38" x14ac:dyDescent="0.25">
      <c r="A5" s="2">
        <v>6770</v>
      </c>
      <c r="B5" s="6">
        <v>212</v>
      </c>
      <c r="C5" s="7">
        <v>560</v>
      </c>
      <c r="D5" s="13"/>
      <c r="E5">
        <f t="shared" si="0"/>
        <v>6422</v>
      </c>
      <c r="F5" s="2">
        <v>6500</v>
      </c>
      <c r="G5" s="3"/>
      <c r="H5" s="4">
        <f t="shared" si="1"/>
        <v>6500</v>
      </c>
      <c r="L5" s="3"/>
      <c r="M5" s="9"/>
      <c r="N5" s="10"/>
      <c r="O5" s="11"/>
      <c r="P5" s="12"/>
      <c r="Q5" s="3"/>
      <c r="S5">
        <v>6050</v>
      </c>
      <c r="U5" s="14"/>
    </row>
    <row r="6" spans="1:38" x14ac:dyDescent="0.25">
      <c r="A6" s="2">
        <v>1510</v>
      </c>
      <c r="B6" s="6">
        <v>168</v>
      </c>
      <c r="C6" s="7">
        <v>15</v>
      </c>
      <c r="D6" s="13">
        <v>610</v>
      </c>
      <c r="E6">
        <f t="shared" si="0"/>
        <v>1053</v>
      </c>
      <c r="F6" s="2">
        <v>1000</v>
      </c>
      <c r="G6" s="3"/>
      <c r="H6" s="4">
        <f t="shared" si="1"/>
        <v>1000</v>
      </c>
      <c r="L6" s="3"/>
      <c r="M6" s="9"/>
      <c r="N6" s="10"/>
      <c r="O6" s="11"/>
      <c r="P6" s="12"/>
      <c r="Q6" s="3"/>
      <c r="S6">
        <v>1400</v>
      </c>
      <c r="U6" s="14"/>
    </row>
    <row r="7" spans="1:38" x14ac:dyDescent="0.25">
      <c r="A7" s="2">
        <v>2680</v>
      </c>
      <c r="B7" s="6">
        <v>424</v>
      </c>
      <c r="C7" s="7">
        <v>280</v>
      </c>
      <c r="D7" s="13">
        <v>938</v>
      </c>
      <c r="E7">
        <f t="shared" si="0"/>
        <v>1886</v>
      </c>
      <c r="F7" s="2">
        <v>1900</v>
      </c>
      <c r="G7" s="3"/>
      <c r="H7" s="4">
        <f t="shared" si="1"/>
        <v>1900</v>
      </c>
      <c r="L7" s="3"/>
      <c r="M7" s="9"/>
      <c r="N7" s="10"/>
      <c r="O7" s="11"/>
      <c r="P7" s="12"/>
      <c r="Q7" s="3"/>
      <c r="S7">
        <v>1000</v>
      </c>
      <c r="U7" s="14"/>
    </row>
    <row r="8" spans="1:38" x14ac:dyDescent="0.25">
      <c r="A8" s="2">
        <v>8260</v>
      </c>
      <c r="B8" s="6">
        <v>74</v>
      </c>
      <c r="C8" s="7">
        <v>2710</v>
      </c>
      <c r="D8" s="13"/>
      <c r="E8">
        <f t="shared" si="0"/>
        <v>5624</v>
      </c>
      <c r="F8" s="2">
        <v>5600</v>
      </c>
      <c r="G8" s="3"/>
      <c r="H8" s="4">
        <f t="shared" si="1"/>
        <v>5600</v>
      </c>
      <c r="L8" s="3"/>
      <c r="M8" s="9"/>
      <c r="N8" s="10"/>
      <c r="O8" s="11"/>
      <c r="P8" s="12"/>
      <c r="Q8" s="3"/>
      <c r="S8">
        <v>2000</v>
      </c>
      <c r="U8" s="14"/>
    </row>
    <row r="9" spans="1:38" x14ac:dyDescent="0.25">
      <c r="A9" s="2">
        <v>3880</v>
      </c>
      <c r="B9" s="6">
        <v>318</v>
      </c>
      <c r="C9" s="7">
        <v>881</v>
      </c>
      <c r="D9" s="13"/>
      <c r="E9">
        <f t="shared" si="0"/>
        <v>3317</v>
      </c>
      <c r="F9" s="2">
        <v>3300</v>
      </c>
      <c r="G9" s="3"/>
      <c r="H9" s="4">
        <f t="shared" si="1"/>
        <v>3300</v>
      </c>
      <c r="L9" s="3"/>
      <c r="M9" s="9"/>
      <c r="N9" s="10"/>
      <c r="O9" s="11"/>
      <c r="P9" s="12"/>
      <c r="Q9" s="3"/>
      <c r="S9">
        <v>6050</v>
      </c>
      <c r="U9" s="14"/>
    </row>
    <row r="10" spans="1:38" x14ac:dyDescent="0.25">
      <c r="A10" s="2">
        <v>5790</v>
      </c>
      <c r="B10" s="6">
        <v>642</v>
      </c>
      <c r="C10" s="7">
        <v>960</v>
      </c>
      <c r="D10" s="13">
        <v>1354</v>
      </c>
      <c r="E10">
        <f t="shared" si="0"/>
        <v>4118</v>
      </c>
      <c r="F10" s="2">
        <v>3800</v>
      </c>
      <c r="G10" s="3"/>
      <c r="H10" s="4">
        <f t="shared" si="1"/>
        <v>3800</v>
      </c>
      <c r="L10" s="3"/>
      <c r="M10" s="9"/>
      <c r="N10" s="10"/>
      <c r="O10" s="11"/>
      <c r="P10" s="12"/>
      <c r="Q10" s="3"/>
      <c r="S10">
        <v>1000</v>
      </c>
      <c r="U10" s="14"/>
    </row>
    <row r="11" spans="1:38" x14ac:dyDescent="0.25">
      <c r="A11" s="2">
        <v>5480</v>
      </c>
      <c r="B11" s="6">
        <v>582</v>
      </c>
      <c r="C11" s="7">
        <v>8</v>
      </c>
      <c r="D11" s="13">
        <v>1346</v>
      </c>
      <c r="E11">
        <f t="shared" si="0"/>
        <v>4708</v>
      </c>
      <c r="F11" s="2">
        <v>4800</v>
      </c>
      <c r="G11" s="3"/>
      <c r="H11" s="4">
        <f t="shared" si="1"/>
        <v>4800</v>
      </c>
      <c r="L11" s="3"/>
      <c r="M11" s="9"/>
      <c r="N11" s="10"/>
      <c r="O11" s="11"/>
      <c r="P11" s="12"/>
      <c r="Q11" s="3"/>
      <c r="S11">
        <v>5000</v>
      </c>
      <c r="U11" s="14"/>
      <c r="X11" t="s">
        <v>24</v>
      </c>
      <c r="Y11" t="s">
        <v>32</v>
      </c>
      <c r="AB11" t="s">
        <v>24</v>
      </c>
      <c r="AC11" t="s">
        <v>32</v>
      </c>
      <c r="AF11" t="s">
        <v>24</v>
      </c>
      <c r="AG11" t="s">
        <v>32</v>
      </c>
      <c r="AH11">
        <v>1</v>
      </c>
      <c r="AJ11" t="s">
        <v>24</v>
      </c>
      <c r="AK11" t="s">
        <v>32</v>
      </c>
      <c r="AL11">
        <f>Z11+AD11+AH11</f>
        <v>1</v>
      </c>
    </row>
    <row r="12" spans="1:38" x14ac:dyDescent="0.25">
      <c r="A12" s="2">
        <v>1830</v>
      </c>
      <c r="B12" s="6"/>
      <c r="C12" s="7">
        <v>231</v>
      </c>
      <c r="D12" s="13"/>
      <c r="E12">
        <f t="shared" si="0"/>
        <v>1599</v>
      </c>
      <c r="F12" s="2">
        <v>1400</v>
      </c>
      <c r="G12" s="3"/>
      <c r="H12" s="4">
        <f t="shared" si="1"/>
        <v>1400</v>
      </c>
      <c r="L12" s="3"/>
      <c r="M12" s="9"/>
      <c r="N12" s="10"/>
      <c r="O12" s="11"/>
      <c r="P12" s="12"/>
      <c r="Q12" s="3"/>
      <c r="U12" s="14"/>
      <c r="Y12" t="s">
        <v>25</v>
      </c>
      <c r="Z12">
        <v>0</v>
      </c>
      <c r="AC12" t="s">
        <v>25</v>
      </c>
      <c r="AD12">
        <v>0</v>
      </c>
      <c r="AG12" t="s">
        <v>25</v>
      </c>
      <c r="AH12">
        <v>0</v>
      </c>
      <c r="AK12" t="s">
        <v>25</v>
      </c>
      <c r="AL12">
        <f>Z12+AD12+AH12</f>
        <v>0</v>
      </c>
    </row>
    <row r="13" spans="1:38" x14ac:dyDescent="0.25">
      <c r="A13" s="2">
        <v>6804</v>
      </c>
      <c r="B13" s="6">
        <v>118</v>
      </c>
      <c r="C13" s="7">
        <v>3828</v>
      </c>
      <c r="D13" s="13"/>
      <c r="E13">
        <f t="shared" si="0"/>
        <v>3094</v>
      </c>
      <c r="F13" s="2">
        <v>3400</v>
      </c>
      <c r="G13" s="3"/>
      <c r="H13" s="4">
        <f t="shared" si="1"/>
        <v>3400</v>
      </c>
      <c r="L13" s="3">
        <v>6400</v>
      </c>
      <c r="M13" s="9">
        <v>200</v>
      </c>
      <c r="N13" s="10"/>
      <c r="O13" s="11"/>
      <c r="P13" s="12"/>
      <c r="Q13" s="3">
        <v>350</v>
      </c>
      <c r="U13" s="14"/>
      <c r="Y13" t="s">
        <v>26</v>
      </c>
      <c r="Z13">
        <v>2</v>
      </c>
      <c r="AC13" t="s">
        <v>26</v>
      </c>
      <c r="AD13">
        <v>3</v>
      </c>
      <c r="AG13" t="s">
        <v>26</v>
      </c>
      <c r="AH13">
        <v>2</v>
      </c>
      <c r="AK13" t="s">
        <v>26</v>
      </c>
      <c r="AL13">
        <f>Z13+AD13+AH13</f>
        <v>7</v>
      </c>
    </row>
    <row r="14" spans="1:38" x14ac:dyDescent="0.25">
      <c r="A14" s="2">
        <v>7246</v>
      </c>
      <c r="B14" s="6">
        <v>422</v>
      </c>
      <c r="C14" s="7"/>
      <c r="D14" s="13">
        <v>1351</v>
      </c>
      <c r="E14">
        <f t="shared" si="0"/>
        <v>6317</v>
      </c>
      <c r="F14" s="2">
        <v>6200</v>
      </c>
      <c r="G14" s="3"/>
      <c r="H14" s="4">
        <f t="shared" si="1"/>
        <v>6200</v>
      </c>
      <c r="L14" s="3"/>
      <c r="M14" s="9">
        <v>1000</v>
      </c>
      <c r="N14" s="10"/>
      <c r="O14" s="11"/>
      <c r="P14" s="12"/>
      <c r="Q14" s="3">
        <v>200</v>
      </c>
      <c r="U14" s="14"/>
      <c r="Y14" t="s">
        <v>31</v>
      </c>
      <c r="Z14">
        <v>1</v>
      </c>
      <c r="AG14" t="s">
        <v>31</v>
      </c>
      <c r="AH14">
        <v>0</v>
      </c>
      <c r="AK14" t="s">
        <v>31</v>
      </c>
      <c r="AL14">
        <f>Z14+AD14+AH14</f>
        <v>1</v>
      </c>
    </row>
    <row r="15" spans="1:38" x14ac:dyDescent="0.25">
      <c r="A15" s="2">
        <v>5089</v>
      </c>
      <c r="B15" s="6">
        <v>589</v>
      </c>
      <c r="C15" s="7">
        <v>380</v>
      </c>
      <c r="D15" s="13">
        <v>1068</v>
      </c>
      <c r="E15">
        <f t="shared" si="0"/>
        <v>4230</v>
      </c>
      <c r="F15" s="2">
        <v>4200</v>
      </c>
      <c r="G15" s="3"/>
      <c r="H15" s="4">
        <f t="shared" si="1"/>
        <v>4200</v>
      </c>
      <c r="L15" s="3"/>
      <c r="M15" s="9"/>
      <c r="N15" s="10"/>
      <c r="O15" s="11"/>
      <c r="P15" s="12"/>
      <c r="Q15" s="3">
        <v>2000</v>
      </c>
      <c r="U15" s="14"/>
      <c r="X15" t="s">
        <v>23</v>
      </c>
      <c r="AB15" t="s">
        <v>23</v>
      </c>
      <c r="AF15" t="s">
        <v>23</v>
      </c>
      <c r="AJ15" t="s">
        <v>23</v>
      </c>
    </row>
    <row r="16" spans="1:38" x14ac:dyDescent="0.25">
      <c r="A16" s="2">
        <v>2700</v>
      </c>
      <c r="B16" s="6"/>
      <c r="C16" s="7">
        <v>1266</v>
      </c>
      <c r="D16" s="13"/>
      <c r="E16">
        <f t="shared" si="0"/>
        <v>1434</v>
      </c>
      <c r="F16" s="2">
        <v>1600</v>
      </c>
      <c r="G16" s="3"/>
      <c r="H16" s="4">
        <f t="shared" si="1"/>
        <v>1600</v>
      </c>
      <c r="L16" s="3"/>
      <c r="M16" s="9"/>
      <c r="N16" s="10"/>
      <c r="O16" s="11"/>
      <c r="P16" s="12"/>
      <c r="Q16" s="3">
        <v>10000</v>
      </c>
      <c r="U16" s="14"/>
      <c r="Y16" t="s">
        <v>27</v>
      </c>
      <c r="Z16">
        <v>0</v>
      </c>
      <c r="AC16" t="s">
        <v>27</v>
      </c>
      <c r="AD16">
        <v>1</v>
      </c>
      <c r="AG16" t="s">
        <v>27</v>
      </c>
      <c r="AH16">
        <v>1</v>
      </c>
      <c r="AK16" t="s">
        <v>27</v>
      </c>
      <c r="AL16">
        <f>Z16+AD16+AH16</f>
        <v>2</v>
      </c>
    </row>
    <row r="17" spans="1:38" x14ac:dyDescent="0.25">
      <c r="A17" s="2">
        <v>1825</v>
      </c>
      <c r="B17" s="6">
        <v>451</v>
      </c>
      <c r="C17" s="7">
        <v>521</v>
      </c>
      <c r="D17" s="13"/>
      <c r="E17">
        <f t="shared" si="0"/>
        <v>1755</v>
      </c>
      <c r="F17" s="2">
        <v>1800</v>
      </c>
      <c r="G17" s="3"/>
      <c r="H17" s="4">
        <f t="shared" si="1"/>
        <v>1800</v>
      </c>
      <c r="L17" s="3"/>
      <c r="M17" s="9"/>
      <c r="N17" s="10"/>
      <c r="O17" s="11"/>
      <c r="P17" s="12"/>
      <c r="Q17" s="3">
        <v>10000</v>
      </c>
      <c r="U17" s="14"/>
      <c r="Y17" t="s">
        <v>28</v>
      </c>
      <c r="Z17">
        <v>0</v>
      </c>
      <c r="AC17" t="s">
        <v>28</v>
      </c>
      <c r="AD17">
        <v>0</v>
      </c>
      <c r="AG17" t="s">
        <v>28</v>
      </c>
      <c r="AH17">
        <v>0</v>
      </c>
      <c r="AK17" t="s">
        <v>28</v>
      </c>
      <c r="AL17">
        <f>Z17+AD17+AH17</f>
        <v>0</v>
      </c>
    </row>
    <row r="18" spans="1:38" x14ac:dyDescent="0.25">
      <c r="A18" s="2">
        <v>805</v>
      </c>
      <c r="B18" s="6">
        <v>633</v>
      </c>
      <c r="C18" s="7">
        <v>100</v>
      </c>
      <c r="D18" s="13"/>
      <c r="E18">
        <f t="shared" si="0"/>
        <v>1338</v>
      </c>
      <c r="F18" s="2">
        <v>1400</v>
      </c>
      <c r="G18" s="3"/>
      <c r="H18" s="4">
        <f t="shared" si="1"/>
        <v>1400</v>
      </c>
      <c r="L18" s="3"/>
      <c r="M18" s="9"/>
      <c r="N18" s="10"/>
      <c r="O18" s="11"/>
      <c r="P18" s="12"/>
      <c r="Q18" s="3">
        <v>20000</v>
      </c>
      <c r="U18" s="14"/>
      <c r="Y18" t="s">
        <v>26</v>
      </c>
      <c r="Z18">
        <v>5</v>
      </c>
      <c r="AC18" t="s">
        <v>26</v>
      </c>
      <c r="AD18">
        <v>3</v>
      </c>
      <c r="AG18" t="s">
        <v>26</v>
      </c>
      <c r="AH18">
        <v>5</v>
      </c>
      <c r="AK18" t="s">
        <v>26</v>
      </c>
      <c r="AL18">
        <f>Z18+AD18+AH18</f>
        <v>13</v>
      </c>
    </row>
    <row r="19" spans="1:38" x14ac:dyDescent="0.25">
      <c r="A19" s="2">
        <v>3345</v>
      </c>
      <c r="B19" s="6">
        <v>319</v>
      </c>
      <c r="C19" s="7">
        <v>1560</v>
      </c>
      <c r="D19" s="13"/>
      <c r="E19">
        <f t="shared" si="0"/>
        <v>2104</v>
      </c>
      <c r="F19" s="2">
        <v>2100</v>
      </c>
      <c r="G19" s="3"/>
      <c r="H19" s="4">
        <f t="shared" si="1"/>
        <v>2100</v>
      </c>
      <c r="L19" s="3"/>
      <c r="M19" s="9"/>
      <c r="N19" s="10">
        <v>500</v>
      </c>
      <c r="O19" s="11"/>
      <c r="P19" s="12"/>
      <c r="Q19" s="3">
        <v>21000</v>
      </c>
      <c r="U19" s="14"/>
      <c r="Y19" t="s">
        <v>32</v>
      </c>
      <c r="AC19" t="s">
        <v>32</v>
      </c>
      <c r="AD19">
        <v>1</v>
      </c>
      <c r="AG19" t="s">
        <v>32</v>
      </c>
      <c r="AH19">
        <v>1</v>
      </c>
      <c r="AK19" t="s">
        <v>32</v>
      </c>
      <c r="AL19">
        <f>Z19+AD19+AH19</f>
        <v>2</v>
      </c>
    </row>
    <row r="20" spans="1:38" x14ac:dyDescent="0.25">
      <c r="A20" s="2">
        <v>10010</v>
      </c>
      <c r="B20" s="6">
        <v>890</v>
      </c>
      <c r="C20" s="7">
        <v>6148</v>
      </c>
      <c r="D20" s="13"/>
      <c r="E20">
        <f t="shared" si="0"/>
        <v>4752</v>
      </c>
      <c r="F20" s="2">
        <v>4800</v>
      </c>
      <c r="G20" s="3"/>
      <c r="H20" s="4">
        <f t="shared" si="1"/>
        <v>4800</v>
      </c>
      <c r="L20" s="3"/>
      <c r="M20" s="9"/>
      <c r="N20" s="10"/>
      <c r="O20" s="11"/>
      <c r="P20" s="12"/>
      <c r="Q20" s="3"/>
      <c r="U20" s="14"/>
      <c r="Y20" t="s">
        <v>25</v>
      </c>
      <c r="AC20" t="s">
        <v>25</v>
      </c>
      <c r="AG20" t="s">
        <v>25</v>
      </c>
      <c r="AH20">
        <v>1</v>
      </c>
      <c r="AK20" t="s">
        <v>25</v>
      </c>
      <c r="AL20">
        <f>Z20+AD20+AH20</f>
        <v>1</v>
      </c>
    </row>
    <row r="21" spans="1:38" x14ac:dyDescent="0.25">
      <c r="A21" s="2">
        <v>2245</v>
      </c>
      <c r="B21" s="6">
        <v>1442</v>
      </c>
      <c r="C21" s="7">
        <v>369</v>
      </c>
      <c r="D21" s="13">
        <v>549</v>
      </c>
      <c r="E21">
        <f t="shared" si="0"/>
        <v>2769</v>
      </c>
      <c r="F21" s="2">
        <v>2950</v>
      </c>
      <c r="G21" s="3"/>
      <c r="H21" s="4">
        <f t="shared" si="1"/>
        <v>2950</v>
      </c>
      <c r="L21" s="3"/>
      <c r="M21" s="9"/>
      <c r="N21" s="10"/>
      <c r="O21" s="11"/>
      <c r="P21" s="12"/>
      <c r="Q21" s="3"/>
      <c r="U21" s="14"/>
      <c r="X21" t="s">
        <v>24</v>
      </c>
      <c r="AB21" t="s">
        <v>24</v>
      </c>
      <c r="AF21" t="s">
        <v>24</v>
      </c>
      <c r="AJ21" t="s">
        <v>24</v>
      </c>
    </row>
    <row r="22" spans="1:38" x14ac:dyDescent="0.25">
      <c r="A22" s="2">
        <v>2570</v>
      </c>
      <c r="B22" s="6">
        <v>257</v>
      </c>
      <c r="C22" s="7">
        <v>140</v>
      </c>
      <c r="D22" s="13">
        <v>677</v>
      </c>
      <c r="E22">
        <f t="shared" si="0"/>
        <v>2010</v>
      </c>
      <c r="F22" s="2">
        <v>1900</v>
      </c>
      <c r="G22" s="3"/>
      <c r="H22" s="4">
        <f t="shared" si="1"/>
        <v>1900</v>
      </c>
      <c r="L22" s="3"/>
      <c r="M22" s="9"/>
      <c r="N22" s="10"/>
      <c r="O22" s="11"/>
      <c r="P22" s="12"/>
      <c r="Q22" s="3"/>
      <c r="U22" s="14"/>
      <c r="Y22" t="s">
        <v>29</v>
      </c>
      <c r="Z22">
        <v>22</v>
      </c>
      <c r="AC22" t="s">
        <v>29</v>
      </c>
      <c r="AD22">
        <v>21</v>
      </c>
      <c r="AG22" t="s">
        <v>29</v>
      </c>
      <c r="AH22">
        <v>27</v>
      </c>
      <c r="AK22" t="s">
        <v>29</v>
      </c>
      <c r="AL22">
        <f>Z22+AD22+AH22</f>
        <v>70</v>
      </c>
    </row>
    <row r="23" spans="1:38" x14ac:dyDescent="0.25">
      <c r="A23" s="2">
        <v>4930</v>
      </c>
      <c r="B23" s="6"/>
      <c r="C23" s="7">
        <v>3759</v>
      </c>
      <c r="D23" s="13"/>
      <c r="E23">
        <f t="shared" si="0"/>
        <v>1171</v>
      </c>
      <c r="F23" s="2">
        <v>1300</v>
      </c>
      <c r="G23" s="3"/>
      <c r="H23" s="4">
        <f t="shared" si="1"/>
        <v>1300</v>
      </c>
      <c r="L23" s="3"/>
      <c r="M23" s="9"/>
      <c r="N23" s="10"/>
      <c r="O23" s="11"/>
      <c r="P23" s="12"/>
      <c r="Q23" s="3">
        <v>4000</v>
      </c>
      <c r="U23" s="14"/>
      <c r="Y23" t="s">
        <v>30</v>
      </c>
      <c r="Z23">
        <v>51</v>
      </c>
      <c r="AC23" t="s">
        <v>30</v>
      </c>
      <c r="AD23">
        <v>57</v>
      </c>
      <c r="AG23" t="s">
        <v>30</v>
      </c>
      <c r="AH23">
        <v>64</v>
      </c>
      <c r="AK23" t="s">
        <v>30</v>
      </c>
      <c r="AL23">
        <f>Z23+AD23+AH23</f>
        <v>172</v>
      </c>
    </row>
    <row r="24" spans="1:38" x14ac:dyDescent="0.25">
      <c r="A24" s="2">
        <v>2850</v>
      </c>
      <c r="B24" s="6">
        <v>89</v>
      </c>
      <c r="C24" s="7">
        <v>709</v>
      </c>
      <c r="D24" s="13">
        <v>1191</v>
      </c>
      <c r="E24">
        <f t="shared" si="0"/>
        <v>1039</v>
      </c>
      <c r="F24" s="2">
        <v>1000</v>
      </c>
      <c r="G24" s="3"/>
      <c r="H24" s="4">
        <f t="shared" si="1"/>
        <v>1000</v>
      </c>
      <c r="L24" s="3"/>
      <c r="M24" s="9"/>
      <c r="N24" s="10"/>
      <c r="O24" s="11"/>
      <c r="P24" s="12"/>
      <c r="Q24" s="3"/>
      <c r="U24" s="14"/>
    </row>
    <row r="25" spans="1:38" x14ac:dyDescent="0.25">
      <c r="A25" s="2">
        <v>3200</v>
      </c>
      <c r="B25" s="6">
        <v>457</v>
      </c>
      <c r="C25" s="7"/>
      <c r="D25" s="13">
        <v>1013</v>
      </c>
      <c r="E25">
        <f t="shared" si="0"/>
        <v>2644</v>
      </c>
      <c r="F25" s="2">
        <v>2700</v>
      </c>
      <c r="G25" s="3"/>
      <c r="H25" s="4">
        <f t="shared" si="1"/>
        <v>2700</v>
      </c>
      <c r="L25" s="3"/>
      <c r="M25" s="9"/>
      <c r="N25" s="10"/>
      <c r="O25" s="11"/>
      <c r="P25" s="12"/>
      <c r="Q25" s="3"/>
      <c r="U25" s="14"/>
      <c r="X25" t="s">
        <v>23</v>
      </c>
      <c r="AB25" t="s">
        <v>23</v>
      </c>
      <c r="AF25" t="s">
        <v>23</v>
      </c>
      <c r="AJ25" t="s">
        <v>23</v>
      </c>
    </row>
    <row r="26" spans="1:38" x14ac:dyDescent="0.25">
      <c r="A26" s="2">
        <v>2787</v>
      </c>
      <c r="B26" s="6">
        <v>70</v>
      </c>
      <c r="C26" s="7"/>
      <c r="D26" s="13">
        <v>850</v>
      </c>
      <c r="E26">
        <f t="shared" si="0"/>
        <v>2007</v>
      </c>
      <c r="F26" s="2">
        <v>2000</v>
      </c>
      <c r="G26" s="3"/>
      <c r="H26" s="4">
        <f t="shared" si="1"/>
        <v>2000</v>
      </c>
      <c r="L26" s="3"/>
      <c r="M26" s="9"/>
      <c r="N26" s="10"/>
      <c r="O26" s="11"/>
      <c r="P26" s="12"/>
      <c r="Q26" s="3"/>
      <c r="U26" s="14"/>
      <c r="Y26" t="s">
        <v>29</v>
      </c>
      <c r="Z26">
        <v>12</v>
      </c>
      <c r="AC26" t="s">
        <v>29</v>
      </c>
      <c r="AD26">
        <v>11</v>
      </c>
      <c r="AG26" t="s">
        <v>29</v>
      </c>
      <c r="AH26">
        <v>8</v>
      </c>
      <c r="AK26" t="s">
        <v>29</v>
      </c>
      <c r="AL26">
        <f>Z26+AD26+AH26</f>
        <v>31</v>
      </c>
    </row>
    <row r="27" spans="1:38" x14ac:dyDescent="0.25">
      <c r="A27" s="2">
        <v>340</v>
      </c>
      <c r="B27" s="6"/>
      <c r="C27" s="7">
        <v>37</v>
      </c>
      <c r="D27" s="13"/>
      <c r="E27">
        <f t="shared" si="0"/>
        <v>303</v>
      </c>
      <c r="F27" s="2">
        <v>200</v>
      </c>
      <c r="G27" s="3"/>
      <c r="H27" s="4">
        <f t="shared" si="1"/>
        <v>200</v>
      </c>
      <c r="L27" s="3"/>
      <c r="M27" s="9"/>
      <c r="N27" s="10"/>
      <c r="O27" s="11"/>
      <c r="P27" s="12"/>
      <c r="Q27" s="3"/>
      <c r="U27" s="14"/>
      <c r="Y27" t="s">
        <v>30</v>
      </c>
      <c r="Z27">
        <v>18</v>
      </c>
      <c r="AC27" t="s">
        <v>30</v>
      </c>
      <c r="AD27">
        <v>15</v>
      </c>
      <c r="AG27" t="s">
        <v>30</v>
      </c>
      <c r="AH27">
        <v>13</v>
      </c>
      <c r="AK27" t="s">
        <v>30</v>
      </c>
      <c r="AL27">
        <f>Z27+AD27+AH27</f>
        <v>46</v>
      </c>
    </row>
    <row r="28" spans="1:38" x14ac:dyDescent="0.25">
      <c r="A28" s="2">
        <v>2500</v>
      </c>
      <c r="B28" s="6">
        <v>45</v>
      </c>
      <c r="C28" s="3">
        <v>900</v>
      </c>
      <c r="D28" s="13"/>
      <c r="E28">
        <f t="shared" si="0"/>
        <v>1645</v>
      </c>
      <c r="F28" s="2">
        <v>1900</v>
      </c>
      <c r="G28" s="3"/>
      <c r="H28" s="4">
        <f t="shared" si="1"/>
        <v>1900</v>
      </c>
      <c r="L28" s="3"/>
      <c r="M28" s="9"/>
      <c r="N28" s="10"/>
      <c r="O28" s="11"/>
      <c r="P28" s="12"/>
      <c r="Q28" s="3"/>
      <c r="U28" s="14"/>
    </row>
    <row r="29" spans="1:38" x14ac:dyDescent="0.25">
      <c r="A29" s="2"/>
      <c r="B29" s="6"/>
      <c r="C29" s="3"/>
      <c r="D29" s="13"/>
      <c r="E29">
        <f t="shared" si="0"/>
        <v>0</v>
      </c>
      <c r="F29" s="2"/>
      <c r="G29" s="3"/>
      <c r="H29" s="4">
        <f t="shared" si="1"/>
        <v>0</v>
      </c>
      <c r="L29" s="3"/>
      <c r="M29" s="9"/>
      <c r="N29" s="10"/>
      <c r="O29" s="11"/>
      <c r="P29" s="12"/>
      <c r="Q29" s="3"/>
      <c r="U29" s="14"/>
    </row>
    <row r="30" spans="1:38" x14ac:dyDescent="0.25">
      <c r="A30" s="2"/>
      <c r="B30" s="6"/>
      <c r="C30" s="3"/>
      <c r="D30" s="13"/>
      <c r="E30">
        <f t="shared" si="0"/>
        <v>0</v>
      </c>
      <c r="F30" s="2"/>
      <c r="G30" s="3"/>
      <c r="H30" s="4">
        <f t="shared" si="1"/>
        <v>0</v>
      </c>
      <c r="L30" s="3"/>
      <c r="M30" s="9"/>
      <c r="N30" s="10"/>
      <c r="O30" s="11"/>
      <c r="P30" s="12"/>
      <c r="Q30" s="3"/>
      <c r="U30" s="14"/>
    </row>
    <row r="31" spans="1:38" x14ac:dyDescent="0.25">
      <c r="A31" s="2"/>
      <c r="B31" s="6"/>
      <c r="C31" s="3"/>
      <c r="D31" s="13"/>
      <c r="E31">
        <f t="shared" si="0"/>
        <v>0</v>
      </c>
      <c r="F31" s="2"/>
      <c r="G31" s="3"/>
      <c r="H31" s="4">
        <f t="shared" si="1"/>
        <v>0</v>
      </c>
      <c r="L31" s="3"/>
      <c r="M31" s="9"/>
      <c r="N31" s="10"/>
      <c r="O31" s="11"/>
      <c r="P31" s="12"/>
      <c r="Q31" s="3"/>
      <c r="U31" s="14"/>
    </row>
    <row r="32" spans="1:38" x14ac:dyDescent="0.25">
      <c r="A32" t="s">
        <v>3</v>
      </c>
      <c r="C32" t="s">
        <v>20</v>
      </c>
      <c r="D32" s="8" t="s">
        <v>16</v>
      </c>
      <c r="E32" t="s">
        <v>21</v>
      </c>
      <c r="H32" s="1"/>
      <c r="L32" s="8" t="s">
        <v>19</v>
      </c>
      <c r="M32" s="8" t="s">
        <v>18</v>
      </c>
      <c r="N32" s="8" t="s">
        <v>13</v>
      </c>
      <c r="O32" s="8" t="s">
        <v>14</v>
      </c>
      <c r="P32" s="8" t="s">
        <v>15</v>
      </c>
      <c r="Q32" s="8" t="s">
        <v>17</v>
      </c>
      <c r="U32" t="s">
        <v>22</v>
      </c>
    </row>
    <row r="33" spans="1:21" x14ac:dyDescent="0.25">
      <c r="A33">
        <f>SUM(A1:A31)</f>
        <v>105098</v>
      </c>
      <c r="B33">
        <f>SUM(B1:B31)</f>
        <v>9232</v>
      </c>
      <c r="C33">
        <f>SUM(C1:C31)</f>
        <v>27421</v>
      </c>
      <c r="D33">
        <f>SUM(D1:D31)</f>
        <v>12344</v>
      </c>
      <c r="E33">
        <f>SUM(E1:E31)</f>
        <v>74565</v>
      </c>
      <c r="H33" s="5">
        <f>SUM(H1:H31)-L34-M34-N34-O34-P34-D34-Q34</f>
        <v>0</v>
      </c>
    </row>
    <row r="34" spans="1:21" x14ac:dyDescent="0.25">
      <c r="A34">
        <f>A33+B33</f>
        <v>114330</v>
      </c>
      <c r="L34">
        <f t="shared" ref="L34:Q34" si="2">SUM(L1:L32)</f>
        <v>6400</v>
      </c>
      <c r="M34">
        <f t="shared" si="2"/>
        <v>1200</v>
      </c>
      <c r="N34">
        <f t="shared" si="2"/>
        <v>500</v>
      </c>
      <c r="O34">
        <f t="shared" si="2"/>
        <v>0</v>
      </c>
      <c r="P34">
        <f t="shared" si="2"/>
        <v>0</v>
      </c>
      <c r="Q34">
        <f t="shared" si="2"/>
        <v>67550</v>
      </c>
      <c r="U34">
        <f>SUM(U1:U31)+V1+V2</f>
        <v>5200</v>
      </c>
    </row>
  </sheetData>
  <pageMargins left="0.7" right="0.7" top="0.75" bottom="0.75" header="0.3" footer="0.3"/>
  <pageSetup paperSize="9" orientation="portrait" horizontalDpi="4294967293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tabSelected="1" topLeftCell="A16" workbookViewId="0">
      <selection activeCell="E3" sqref="E3"/>
    </sheetView>
  </sheetViews>
  <sheetFormatPr defaultRowHeight="15" x14ac:dyDescent="0.25"/>
  <cols>
    <col min="12" max="12" width="10.7109375" customWidth="1"/>
    <col min="25" max="25" width="10.7109375" customWidth="1"/>
  </cols>
  <sheetData>
    <row r="1" spans="1:38" x14ac:dyDescent="0.25">
      <c r="A1" s="2">
        <v>3900</v>
      </c>
      <c r="B1" s="6">
        <v>174</v>
      </c>
      <c r="C1" s="7">
        <v>300</v>
      </c>
      <c r="D1" s="13">
        <v>815</v>
      </c>
      <c r="E1">
        <f>(A1+B1)-(C1+D1)</f>
        <v>2959</v>
      </c>
      <c r="F1" s="2">
        <v>3000</v>
      </c>
      <c r="G1" s="3">
        <v>500</v>
      </c>
      <c r="H1" s="4">
        <f>F1-G1</f>
        <v>2500</v>
      </c>
      <c r="L1" s="3"/>
      <c r="M1" s="9"/>
      <c r="N1" s="10">
        <v>1400</v>
      </c>
      <c r="O1" s="11">
        <v>1100</v>
      </c>
      <c r="P1" s="12"/>
      <c r="Q1" s="3"/>
      <c r="U1" s="14"/>
      <c r="V1">
        <v>4200</v>
      </c>
    </row>
    <row r="2" spans="1:38" x14ac:dyDescent="0.25">
      <c r="A2" s="2">
        <v>4471</v>
      </c>
      <c r="B2" s="6">
        <v>448</v>
      </c>
      <c r="C2" s="7">
        <v>2667</v>
      </c>
      <c r="D2" s="13">
        <v>895</v>
      </c>
      <c r="E2">
        <f t="shared" ref="E2:E31" si="0">(A2+B2)-(C2+D2)</f>
        <v>1357</v>
      </c>
      <c r="F2" s="2"/>
      <c r="G2" s="3"/>
      <c r="H2" s="4">
        <f t="shared" ref="H2:H31" si="1">F2-G2</f>
        <v>0</v>
      </c>
      <c r="L2" s="3"/>
      <c r="M2" s="9"/>
      <c r="N2" s="10"/>
      <c r="O2" s="11"/>
      <c r="P2" s="12"/>
      <c r="Q2" s="3"/>
      <c r="U2" s="14"/>
      <c r="V2">
        <v>1000</v>
      </c>
    </row>
    <row r="3" spans="1:38" x14ac:dyDescent="0.25">
      <c r="A3" s="2">
        <v>1664</v>
      </c>
      <c r="B3" s="6">
        <v>60</v>
      </c>
      <c r="C3" s="7">
        <v>272</v>
      </c>
      <c r="D3" s="13">
        <v>663</v>
      </c>
      <c r="E3">
        <f t="shared" si="0"/>
        <v>789</v>
      </c>
      <c r="F3" s="2"/>
      <c r="G3" s="3"/>
      <c r="H3" s="4">
        <f t="shared" si="1"/>
        <v>0</v>
      </c>
      <c r="L3" s="3"/>
      <c r="M3" s="9"/>
      <c r="N3" s="10"/>
      <c r="O3" s="11"/>
      <c r="P3" s="12"/>
      <c r="Q3" s="3"/>
      <c r="U3" s="14"/>
    </row>
    <row r="4" spans="1:38" x14ac:dyDescent="0.25">
      <c r="A4" s="2"/>
      <c r="B4" s="6"/>
      <c r="C4" s="7"/>
      <c r="D4" s="13"/>
      <c r="E4">
        <f t="shared" si="0"/>
        <v>0</v>
      </c>
      <c r="F4" s="2"/>
      <c r="G4" s="3"/>
      <c r="H4" s="4">
        <f t="shared" si="1"/>
        <v>0</v>
      </c>
      <c r="L4" s="3"/>
      <c r="M4" s="9"/>
      <c r="N4" s="10"/>
      <c r="O4" s="11"/>
      <c r="P4" s="12"/>
      <c r="Q4" s="3"/>
      <c r="S4">
        <v>26000</v>
      </c>
      <c r="U4" s="14"/>
    </row>
    <row r="5" spans="1:38" x14ac:dyDescent="0.25">
      <c r="A5" s="2"/>
      <c r="B5" s="6"/>
      <c r="C5" s="7"/>
      <c r="D5" s="13"/>
      <c r="E5">
        <f t="shared" si="0"/>
        <v>0</v>
      </c>
      <c r="F5" s="2"/>
      <c r="G5" s="3"/>
      <c r="H5" s="4">
        <f t="shared" si="1"/>
        <v>0</v>
      </c>
      <c r="L5" s="3"/>
      <c r="M5" s="9"/>
      <c r="N5" s="10"/>
      <c r="O5" s="11"/>
      <c r="P5" s="12"/>
      <c r="Q5" s="3"/>
      <c r="S5">
        <v>6050</v>
      </c>
      <c r="U5" s="14"/>
    </row>
    <row r="6" spans="1:38" x14ac:dyDescent="0.25">
      <c r="A6" s="2"/>
      <c r="B6" s="6"/>
      <c r="C6" s="7"/>
      <c r="D6" s="13"/>
      <c r="E6">
        <f t="shared" si="0"/>
        <v>0</v>
      </c>
      <c r="F6" s="2"/>
      <c r="G6" s="3"/>
      <c r="H6" s="4">
        <f t="shared" si="1"/>
        <v>0</v>
      </c>
      <c r="L6" s="3"/>
      <c r="M6" s="9"/>
      <c r="N6" s="10"/>
      <c r="O6" s="11"/>
      <c r="P6" s="12"/>
      <c r="Q6" s="3"/>
      <c r="S6">
        <v>1400</v>
      </c>
      <c r="U6" s="14"/>
    </row>
    <row r="7" spans="1:38" x14ac:dyDescent="0.25">
      <c r="A7" s="2"/>
      <c r="B7" s="6"/>
      <c r="C7" s="7"/>
      <c r="D7" s="13"/>
      <c r="E7">
        <f t="shared" si="0"/>
        <v>0</v>
      </c>
      <c r="F7" s="2"/>
      <c r="G7" s="3"/>
      <c r="H7" s="4">
        <f t="shared" si="1"/>
        <v>0</v>
      </c>
      <c r="L7" s="3"/>
      <c r="M7" s="9"/>
      <c r="N7" s="10"/>
      <c r="O7" s="11"/>
      <c r="P7" s="12"/>
      <c r="Q7" s="3"/>
      <c r="S7">
        <v>1000</v>
      </c>
      <c r="U7" s="14"/>
    </row>
    <row r="8" spans="1:38" x14ac:dyDescent="0.25">
      <c r="A8" s="2"/>
      <c r="B8" s="6"/>
      <c r="C8" s="7"/>
      <c r="D8" s="13"/>
      <c r="E8">
        <f t="shared" si="0"/>
        <v>0</v>
      </c>
      <c r="F8" s="2"/>
      <c r="G8" s="3"/>
      <c r="H8" s="4">
        <f t="shared" si="1"/>
        <v>0</v>
      </c>
      <c r="L8" s="3"/>
      <c r="M8" s="9"/>
      <c r="N8" s="10"/>
      <c r="O8" s="11"/>
      <c r="P8" s="12"/>
      <c r="Q8" s="3"/>
      <c r="S8">
        <v>1000</v>
      </c>
      <c r="U8" s="14"/>
    </row>
    <row r="9" spans="1:38" x14ac:dyDescent="0.25">
      <c r="A9" s="2"/>
      <c r="B9" s="6"/>
      <c r="C9" s="7"/>
      <c r="D9" s="13"/>
      <c r="E9">
        <f t="shared" si="0"/>
        <v>0</v>
      </c>
      <c r="F9" s="2"/>
      <c r="G9" s="3"/>
      <c r="H9" s="4">
        <f t="shared" si="1"/>
        <v>0</v>
      </c>
      <c r="L9" s="3"/>
      <c r="M9" s="9"/>
      <c r="N9" s="10"/>
      <c r="O9" s="11"/>
      <c r="P9" s="12"/>
      <c r="Q9" s="3"/>
      <c r="S9">
        <v>3000</v>
      </c>
      <c r="U9" s="14"/>
    </row>
    <row r="10" spans="1:38" x14ac:dyDescent="0.25">
      <c r="A10" s="2"/>
      <c r="B10" s="6"/>
      <c r="C10" s="7"/>
      <c r="D10" s="13"/>
      <c r="E10">
        <f t="shared" si="0"/>
        <v>0</v>
      </c>
      <c r="F10" s="2"/>
      <c r="G10" s="3"/>
      <c r="H10" s="4">
        <f t="shared" si="1"/>
        <v>0</v>
      </c>
      <c r="L10" s="3"/>
      <c r="M10" s="9"/>
      <c r="N10" s="10"/>
      <c r="O10" s="11"/>
      <c r="P10" s="12"/>
      <c r="Q10" s="3"/>
      <c r="S10">
        <v>1500</v>
      </c>
      <c r="U10" s="14"/>
    </row>
    <row r="11" spans="1:38" x14ac:dyDescent="0.25">
      <c r="A11" s="2"/>
      <c r="B11" s="6"/>
      <c r="C11" s="7"/>
      <c r="D11" s="13"/>
      <c r="E11">
        <f t="shared" si="0"/>
        <v>0</v>
      </c>
      <c r="F11" s="2"/>
      <c r="G11" s="3"/>
      <c r="H11" s="4">
        <f t="shared" si="1"/>
        <v>0</v>
      </c>
      <c r="L11" s="3"/>
      <c r="M11" s="9"/>
      <c r="N11" s="10"/>
      <c r="O11" s="11"/>
      <c r="P11" s="12"/>
      <c r="Q11" s="3"/>
      <c r="S11">
        <v>15000</v>
      </c>
      <c r="U11" s="14"/>
      <c r="X11" t="s">
        <v>24</v>
      </c>
      <c r="Y11" t="s">
        <v>32</v>
      </c>
      <c r="AB11" t="s">
        <v>24</v>
      </c>
      <c r="AC11" t="s">
        <v>32</v>
      </c>
      <c r="AF11" t="s">
        <v>24</v>
      </c>
      <c r="AG11" t="s">
        <v>32</v>
      </c>
      <c r="AH11">
        <v>1</v>
      </c>
      <c r="AJ11" t="s">
        <v>24</v>
      </c>
      <c r="AK11" t="s">
        <v>32</v>
      </c>
      <c r="AL11">
        <f>Z11+AD11+AH11</f>
        <v>1</v>
      </c>
    </row>
    <row r="12" spans="1:38" x14ac:dyDescent="0.25">
      <c r="A12" s="2"/>
      <c r="B12" s="6"/>
      <c r="C12" s="7"/>
      <c r="D12" s="13"/>
      <c r="E12">
        <f t="shared" si="0"/>
        <v>0</v>
      </c>
      <c r="F12" s="2"/>
      <c r="G12" s="3"/>
      <c r="H12" s="4">
        <f t="shared" si="1"/>
        <v>0</v>
      </c>
      <c r="L12" s="3"/>
      <c r="M12" s="9"/>
      <c r="N12" s="10"/>
      <c r="O12" s="11"/>
      <c r="P12" s="12"/>
      <c r="Q12" s="3"/>
      <c r="U12" s="14"/>
      <c r="Y12" t="s">
        <v>25</v>
      </c>
      <c r="Z12">
        <v>0</v>
      </c>
      <c r="AC12" t="s">
        <v>25</v>
      </c>
      <c r="AD12">
        <v>0</v>
      </c>
      <c r="AG12" t="s">
        <v>25</v>
      </c>
      <c r="AH12">
        <v>0</v>
      </c>
      <c r="AK12" t="s">
        <v>25</v>
      </c>
      <c r="AL12">
        <f>Z12+AD12+AH12</f>
        <v>0</v>
      </c>
    </row>
    <row r="13" spans="1:38" x14ac:dyDescent="0.25">
      <c r="A13" s="2"/>
      <c r="B13" s="6"/>
      <c r="C13" s="7"/>
      <c r="D13" s="13"/>
      <c r="E13">
        <f t="shared" si="0"/>
        <v>0</v>
      </c>
      <c r="F13" s="2"/>
      <c r="G13" s="3"/>
      <c r="H13" s="4">
        <f t="shared" si="1"/>
        <v>0</v>
      </c>
      <c r="L13" s="3"/>
      <c r="M13" s="9"/>
      <c r="N13" s="10"/>
      <c r="O13" s="11"/>
      <c r="P13" s="12"/>
      <c r="Q13" s="3"/>
      <c r="U13" s="14"/>
      <c r="Y13" t="s">
        <v>26</v>
      </c>
      <c r="Z13">
        <v>2</v>
      </c>
      <c r="AC13" t="s">
        <v>26</v>
      </c>
      <c r="AD13">
        <v>3</v>
      </c>
      <c r="AG13" t="s">
        <v>26</v>
      </c>
      <c r="AH13">
        <v>2</v>
      </c>
      <c r="AK13" t="s">
        <v>26</v>
      </c>
      <c r="AL13">
        <f>Z13+AD13+AH13</f>
        <v>7</v>
      </c>
    </row>
    <row r="14" spans="1:38" x14ac:dyDescent="0.25">
      <c r="A14" s="2"/>
      <c r="B14" s="6"/>
      <c r="C14" s="7"/>
      <c r="D14" s="13"/>
      <c r="E14">
        <f t="shared" si="0"/>
        <v>0</v>
      </c>
      <c r="F14" s="2"/>
      <c r="G14" s="3"/>
      <c r="H14" s="4">
        <f t="shared" si="1"/>
        <v>0</v>
      </c>
      <c r="L14" s="3"/>
      <c r="M14" s="9"/>
      <c r="N14" s="10"/>
      <c r="O14" s="11"/>
      <c r="P14" s="12"/>
      <c r="Q14" s="3"/>
      <c r="U14" s="14"/>
      <c r="Y14" t="s">
        <v>31</v>
      </c>
      <c r="Z14">
        <v>1</v>
      </c>
      <c r="AG14" t="s">
        <v>31</v>
      </c>
      <c r="AH14">
        <v>0</v>
      </c>
      <c r="AK14" t="s">
        <v>31</v>
      </c>
      <c r="AL14">
        <f>Z14+AD14+AH14</f>
        <v>1</v>
      </c>
    </row>
    <row r="15" spans="1:38" x14ac:dyDescent="0.25">
      <c r="A15" s="2"/>
      <c r="B15" s="6"/>
      <c r="C15" s="7"/>
      <c r="D15" s="13"/>
      <c r="E15">
        <f t="shared" si="0"/>
        <v>0</v>
      </c>
      <c r="F15" s="2"/>
      <c r="G15" s="3"/>
      <c r="H15" s="4">
        <f t="shared" si="1"/>
        <v>0</v>
      </c>
      <c r="L15" s="3"/>
      <c r="M15" s="9"/>
      <c r="N15" s="10"/>
      <c r="O15" s="11"/>
      <c r="P15" s="12"/>
      <c r="Q15" s="3"/>
      <c r="U15" s="14"/>
      <c r="X15" t="s">
        <v>23</v>
      </c>
      <c r="AB15" t="s">
        <v>23</v>
      </c>
      <c r="AF15" t="s">
        <v>23</v>
      </c>
      <c r="AJ15" t="s">
        <v>23</v>
      </c>
    </row>
    <row r="16" spans="1:38" x14ac:dyDescent="0.25">
      <c r="A16" s="2"/>
      <c r="B16" s="6"/>
      <c r="C16" s="7"/>
      <c r="D16" s="13"/>
      <c r="E16">
        <f t="shared" si="0"/>
        <v>0</v>
      </c>
      <c r="F16" s="2"/>
      <c r="G16" s="3"/>
      <c r="H16" s="4">
        <f t="shared" si="1"/>
        <v>0</v>
      </c>
      <c r="L16" s="3"/>
      <c r="M16" s="9"/>
      <c r="N16" s="10"/>
      <c r="O16" s="11"/>
      <c r="P16" s="12"/>
      <c r="Q16" s="3"/>
      <c r="U16" s="14"/>
      <c r="Y16" t="s">
        <v>27</v>
      </c>
      <c r="Z16">
        <v>0</v>
      </c>
      <c r="AC16" t="s">
        <v>27</v>
      </c>
      <c r="AD16">
        <v>1</v>
      </c>
      <c r="AG16" t="s">
        <v>27</v>
      </c>
      <c r="AH16">
        <v>1</v>
      </c>
      <c r="AK16" t="s">
        <v>27</v>
      </c>
      <c r="AL16">
        <f>Z16+AD16+AH16</f>
        <v>2</v>
      </c>
    </row>
    <row r="17" spans="1:38" x14ac:dyDescent="0.25">
      <c r="A17" s="2"/>
      <c r="B17" s="6"/>
      <c r="C17" s="7"/>
      <c r="D17" s="13"/>
      <c r="E17">
        <f t="shared" si="0"/>
        <v>0</v>
      </c>
      <c r="F17" s="2"/>
      <c r="G17" s="3"/>
      <c r="H17" s="4">
        <f t="shared" si="1"/>
        <v>0</v>
      </c>
      <c r="L17" s="3"/>
      <c r="M17" s="9"/>
      <c r="N17" s="10"/>
      <c r="O17" s="11"/>
      <c r="P17" s="12"/>
      <c r="Q17" s="3"/>
      <c r="U17" s="14"/>
      <c r="Y17" t="s">
        <v>28</v>
      </c>
      <c r="Z17">
        <v>0</v>
      </c>
      <c r="AC17" t="s">
        <v>28</v>
      </c>
      <c r="AD17">
        <v>0</v>
      </c>
      <c r="AG17" t="s">
        <v>28</v>
      </c>
      <c r="AH17">
        <v>0</v>
      </c>
      <c r="AK17" t="s">
        <v>28</v>
      </c>
      <c r="AL17">
        <f>Z17+AD17+AH17</f>
        <v>0</v>
      </c>
    </row>
    <row r="18" spans="1:38" x14ac:dyDescent="0.25">
      <c r="A18" s="2"/>
      <c r="B18" s="6"/>
      <c r="C18" s="7"/>
      <c r="D18" s="13"/>
      <c r="E18">
        <f t="shared" si="0"/>
        <v>0</v>
      </c>
      <c r="F18" s="2"/>
      <c r="G18" s="3"/>
      <c r="H18" s="4">
        <f t="shared" si="1"/>
        <v>0</v>
      </c>
      <c r="L18" s="3"/>
      <c r="M18" s="9"/>
      <c r="N18" s="10"/>
      <c r="O18" s="11"/>
      <c r="P18" s="12"/>
      <c r="Q18" s="3"/>
      <c r="U18" s="14"/>
      <c r="Y18" t="s">
        <v>26</v>
      </c>
      <c r="Z18">
        <v>5</v>
      </c>
      <c r="AC18" t="s">
        <v>26</v>
      </c>
      <c r="AD18">
        <v>3</v>
      </c>
      <c r="AG18" t="s">
        <v>26</v>
      </c>
      <c r="AH18">
        <v>5</v>
      </c>
      <c r="AK18" t="s">
        <v>26</v>
      </c>
      <c r="AL18">
        <f>Z18+AD18+AH18</f>
        <v>13</v>
      </c>
    </row>
    <row r="19" spans="1:38" x14ac:dyDescent="0.25">
      <c r="A19" s="2"/>
      <c r="B19" s="6"/>
      <c r="C19" s="7"/>
      <c r="D19" s="13"/>
      <c r="E19">
        <f t="shared" si="0"/>
        <v>0</v>
      </c>
      <c r="F19" s="2"/>
      <c r="G19" s="3"/>
      <c r="H19" s="4">
        <f t="shared" si="1"/>
        <v>0</v>
      </c>
      <c r="L19" s="3"/>
      <c r="M19" s="9"/>
      <c r="N19" s="10"/>
      <c r="O19" s="11"/>
      <c r="P19" s="12"/>
      <c r="Q19" s="3"/>
      <c r="U19" s="14"/>
      <c r="Y19" t="s">
        <v>32</v>
      </c>
      <c r="AC19" t="s">
        <v>32</v>
      </c>
      <c r="AD19">
        <v>1</v>
      </c>
      <c r="AG19" t="s">
        <v>32</v>
      </c>
      <c r="AH19">
        <v>1</v>
      </c>
      <c r="AK19" t="s">
        <v>32</v>
      </c>
      <c r="AL19">
        <f>Z19+AD19+AH19</f>
        <v>2</v>
      </c>
    </row>
    <row r="20" spans="1:38" x14ac:dyDescent="0.25">
      <c r="A20" s="2"/>
      <c r="B20" s="6"/>
      <c r="C20" s="7"/>
      <c r="D20" s="13"/>
      <c r="E20">
        <f t="shared" si="0"/>
        <v>0</v>
      </c>
      <c r="F20" s="2"/>
      <c r="G20" s="3"/>
      <c r="H20" s="4">
        <f t="shared" si="1"/>
        <v>0</v>
      </c>
      <c r="L20" s="3"/>
      <c r="M20" s="9"/>
      <c r="N20" s="10"/>
      <c r="O20" s="11"/>
      <c r="P20" s="12"/>
      <c r="Q20" s="3"/>
      <c r="U20" s="14"/>
      <c r="Y20" t="s">
        <v>25</v>
      </c>
      <c r="AC20" t="s">
        <v>25</v>
      </c>
      <c r="AG20" t="s">
        <v>25</v>
      </c>
      <c r="AH20">
        <v>1</v>
      </c>
      <c r="AK20" t="s">
        <v>25</v>
      </c>
      <c r="AL20">
        <f>Z20+AD20+AH20</f>
        <v>1</v>
      </c>
    </row>
    <row r="21" spans="1:38" x14ac:dyDescent="0.25">
      <c r="A21" s="2"/>
      <c r="B21" s="6"/>
      <c r="C21" s="7"/>
      <c r="D21" s="13"/>
      <c r="E21">
        <f t="shared" si="0"/>
        <v>0</v>
      </c>
      <c r="F21" s="2"/>
      <c r="G21" s="3"/>
      <c r="H21" s="4">
        <f t="shared" si="1"/>
        <v>0</v>
      </c>
      <c r="L21" s="3"/>
      <c r="M21" s="9"/>
      <c r="N21" s="10"/>
      <c r="O21" s="11"/>
      <c r="P21" s="12"/>
      <c r="Q21" s="3"/>
      <c r="U21" s="14"/>
      <c r="X21" t="s">
        <v>24</v>
      </c>
      <c r="AB21" t="s">
        <v>24</v>
      </c>
      <c r="AF21" t="s">
        <v>24</v>
      </c>
      <c r="AJ21" t="s">
        <v>24</v>
      </c>
    </row>
    <row r="22" spans="1:38" x14ac:dyDescent="0.25">
      <c r="A22" s="2"/>
      <c r="B22" s="6"/>
      <c r="C22" s="7"/>
      <c r="D22" s="13"/>
      <c r="E22">
        <f t="shared" si="0"/>
        <v>0</v>
      </c>
      <c r="F22" s="2"/>
      <c r="G22" s="3"/>
      <c r="H22" s="4">
        <f t="shared" si="1"/>
        <v>0</v>
      </c>
      <c r="L22" s="3"/>
      <c r="M22" s="9"/>
      <c r="N22" s="10"/>
      <c r="O22" s="11"/>
      <c r="P22" s="12"/>
      <c r="Q22" s="3"/>
      <c r="U22" s="14"/>
      <c r="Y22" t="s">
        <v>29</v>
      </c>
      <c r="Z22">
        <v>22</v>
      </c>
      <c r="AC22" t="s">
        <v>29</v>
      </c>
      <c r="AD22">
        <v>21</v>
      </c>
      <c r="AG22" t="s">
        <v>29</v>
      </c>
      <c r="AH22">
        <v>27</v>
      </c>
      <c r="AK22" t="s">
        <v>29</v>
      </c>
      <c r="AL22">
        <f>Z22+AD22+AH22</f>
        <v>70</v>
      </c>
    </row>
    <row r="23" spans="1:38" x14ac:dyDescent="0.25">
      <c r="A23" s="2"/>
      <c r="B23" s="6"/>
      <c r="C23" s="7"/>
      <c r="D23" s="13"/>
      <c r="E23">
        <f t="shared" si="0"/>
        <v>0</v>
      </c>
      <c r="F23" s="2"/>
      <c r="G23" s="3"/>
      <c r="H23" s="4">
        <f t="shared" si="1"/>
        <v>0</v>
      </c>
      <c r="L23" s="3"/>
      <c r="M23" s="9"/>
      <c r="N23" s="10"/>
      <c r="O23" s="11"/>
      <c r="P23" s="12"/>
      <c r="Q23" s="3"/>
      <c r="U23" s="14"/>
      <c r="Y23" t="s">
        <v>30</v>
      </c>
      <c r="Z23">
        <v>51</v>
      </c>
      <c r="AC23" t="s">
        <v>30</v>
      </c>
      <c r="AD23">
        <v>57</v>
      </c>
      <c r="AG23" t="s">
        <v>30</v>
      </c>
      <c r="AH23">
        <v>64</v>
      </c>
      <c r="AK23" t="s">
        <v>30</v>
      </c>
      <c r="AL23">
        <f>Z23+AD23+AH23</f>
        <v>172</v>
      </c>
    </row>
    <row r="24" spans="1:38" x14ac:dyDescent="0.25">
      <c r="A24" s="2"/>
      <c r="B24" s="6"/>
      <c r="C24" s="7"/>
      <c r="D24" s="13"/>
      <c r="E24">
        <f t="shared" si="0"/>
        <v>0</v>
      </c>
      <c r="F24" s="2"/>
      <c r="G24" s="3"/>
      <c r="H24" s="4">
        <f t="shared" si="1"/>
        <v>0</v>
      </c>
      <c r="L24" s="3"/>
      <c r="M24" s="9"/>
      <c r="N24" s="10"/>
      <c r="O24" s="11"/>
      <c r="P24" s="12"/>
      <c r="Q24" s="3"/>
      <c r="U24" s="14"/>
    </row>
    <row r="25" spans="1:38" x14ac:dyDescent="0.25">
      <c r="A25" s="2"/>
      <c r="B25" s="6"/>
      <c r="C25" s="7"/>
      <c r="D25" s="13"/>
      <c r="E25">
        <f t="shared" si="0"/>
        <v>0</v>
      </c>
      <c r="F25" s="2"/>
      <c r="G25" s="3"/>
      <c r="H25" s="4">
        <f t="shared" si="1"/>
        <v>0</v>
      </c>
      <c r="L25" s="3"/>
      <c r="M25" s="9"/>
      <c r="N25" s="10"/>
      <c r="O25" s="11"/>
      <c r="P25" s="12"/>
      <c r="Q25" s="3"/>
      <c r="U25" s="14"/>
      <c r="X25" t="s">
        <v>23</v>
      </c>
      <c r="AB25" t="s">
        <v>23</v>
      </c>
      <c r="AF25" t="s">
        <v>23</v>
      </c>
      <c r="AJ25" t="s">
        <v>23</v>
      </c>
    </row>
    <row r="26" spans="1:38" x14ac:dyDescent="0.25">
      <c r="A26" s="2"/>
      <c r="B26" s="6"/>
      <c r="C26" s="7"/>
      <c r="D26" s="13"/>
      <c r="E26">
        <f t="shared" si="0"/>
        <v>0</v>
      </c>
      <c r="F26" s="2"/>
      <c r="G26" s="3"/>
      <c r="H26" s="4">
        <f t="shared" si="1"/>
        <v>0</v>
      </c>
      <c r="L26" s="3"/>
      <c r="M26" s="9"/>
      <c r="N26" s="10"/>
      <c r="O26" s="11"/>
      <c r="P26" s="12"/>
      <c r="Q26" s="3"/>
      <c r="U26" s="14"/>
      <c r="Y26" t="s">
        <v>29</v>
      </c>
      <c r="Z26">
        <v>12</v>
      </c>
      <c r="AC26" t="s">
        <v>29</v>
      </c>
      <c r="AD26">
        <v>11</v>
      </c>
      <c r="AG26" t="s">
        <v>29</v>
      </c>
      <c r="AH26">
        <v>8</v>
      </c>
      <c r="AK26" t="s">
        <v>29</v>
      </c>
      <c r="AL26">
        <f>Z26+AD26+AH26</f>
        <v>31</v>
      </c>
    </row>
    <row r="27" spans="1:38" x14ac:dyDescent="0.25">
      <c r="A27" s="2"/>
      <c r="B27" s="6"/>
      <c r="C27" s="7"/>
      <c r="D27" s="13"/>
      <c r="E27">
        <f t="shared" si="0"/>
        <v>0</v>
      </c>
      <c r="F27" s="2"/>
      <c r="G27" s="3"/>
      <c r="H27" s="4">
        <f t="shared" si="1"/>
        <v>0</v>
      </c>
      <c r="L27" s="3"/>
      <c r="M27" s="9"/>
      <c r="N27" s="10"/>
      <c r="O27" s="11"/>
      <c r="P27" s="12"/>
      <c r="Q27" s="3"/>
      <c r="U27" s="14"/>
      <c r="Y27" t="s">
        <v>30</v>
      </c>
      <c r="Z27">
        <v>18</v>
      </c>
      <c r="AC27" t="s">
        <v>30</v>
      </c>
      <c r="AD27">
        <v>15</v>
      </c>
      <c r="AG27" t="s">
        <v>30</v>
      </c>
      <c r="AH27">
        <v>13</v>
      </c>
      <c r="AK27" t="s">
        <v>30</v>
      </c>
      <c r="AL27">
        <f>Z27+AD27+AH27</f>
        <v>46</v>
      </c>
    </row>
    <row r="28" spans="1:38" x14ac:dyDescent="0.25">
      <c r="A28" s="2"/>
      <c r="B28" s="6"/>
      <c r="C28" s="3"/>
      <c r="D28" s="13"/>
      <c r="E28">
        <f t="shared" si="0"/>
        <v>0</v>
      </c>
      <c r="F28" s="2"/>
      <c r="G28" s="3"/>
      <c r="H28" s="4">
        <f t="shared" si="1"/>
        <v>0</v>
      </c>
      <c r="L28" s="3"/>
      <c r="M28" s="9"/>
      <c r="N28" s="10"/>
      <c r="O28" s="11"/>
      <c r="P28" s="12"/>
      <c r="Q28" s="3"/>
      <c r="U28" s="14"/>
    </row>
    <row r="29" spans="1:38" x14ac:dyDescent="0.25">
      <c r="A29" s="2"/>
      <c r="B29" s="6"/>
      <c r="C29" s="3"/>
      <c r="D29" s="13"/>
      <c r="E29">
        <f t="shared" si="0"/>
        <v>0</v>
      </c>
      <c r="F29" s="2"/>
      <c r="G29" s="3"/>
      <c r="H29" s="4">
        <f t="shared" si="1"/>
        <v>0</v>
      </c>
      <c r="L29" s="3"/>
      <c r="M29" s="9"/>
      <c r="N29" s="10"/>
      <c r="O29" s="11"/>
      <c r="P29" s="12"/>
      <c r="Q29" s="3"/>
      <c r="U29" s="14"/>
    </row>
    <row r="30" spans="1:38" x14ac:dyDescent="0.25">
      <c r="A30" s="2"/>
      <c r="B30" s="6"/>
      <c r="C30" s="3"/>
      <c r="D30" s="13"/>
      <c r="E30">
        <f t="shared" si="0"/>
        <v>0</v>
      </c>
      <c r="F30" s="2"/>
      <c r="G30" s="3"/>
      <c r="H30" s="4">
        <f t="shared" si="1"/>
        <v>0</v>
      </c>
      <c r="L30" s="3"/>
      <c r="M30" s="9"/>
      <c r="N30" s="10"/>
      <c r="O30" s="11"/>
      <c r="P30" s="12"/>
      <c r="Q30" s="3"/>
      <c r="U30" s="14"/>
    </row>
    <row r="31" spans="1:38" x14ac:dyDescent="0.25">
      <c r="A31" s="2"/>
      <c r="B31" s="6"/>
      <c r="C31" s="3"/>
      <c r="D31" s="13"/>
      <c r="E31">
        <f t="shared" si="0"/>
        <v>0</v>
      </c>
      <c r="F31" s="2"/>
      <c r="G31" s="3"/>
      <c r="H31" s="4">
        <f t="shared" si="1"/>
        <v>0</v>
      </c>
      <c r="L31" s="3"/>
      <c r="M31" s="9"/>
      <c r="N31" s="10"/>
      <c r="O31" s="11"/>
      <c r="P31" s="12"/>
      <c r="Q31" s="3"/>
      <c r="U31" s="14"/>
    </row>
    <row r="32" spans="1:38" x14ac:dyDescent="0.25">
      <c r="A32" t="s">
        <v>4</v>
      </c>
      <c r="C32" t="s">
        <v>20</v>
      </c>
      <c r="D32" s="8" t="s">
        <v>16</v>
      </c>
      <c r="E32" t="s">
        <v>21</v>
      </c>
      <c r="H32" s="1"/>
      <c r="L32" s="8" t="s">
        <v>19</v>
      </c>
      <c r="M32" s="8" t="s">
        <v>18</v>
      </c>
      <c r="N32" s="8" t="s">
        <v>13</v>
      </c>
      <c r="O32" s="8" t="s">
        <v>33</v>
      </c>
      <c r="P32" s="8" t="s">
        <v>15</v>
      </c>
      <c r="Q32" s="8" t="s">
        <v>17</v>
      </c>
      <c r="U32" t="s">
        <v>22</v>
      </c>
    </row>
    <row r="33" spans="1:21" x14ac:dyDescent="0.25">
      <c r="A33">
        <f>SUM(A1:A31)</f>
        <v>10035</v>
      </c>
      <c r="B33">
        <f>SUM(B1:B31)</f>
        <v>682</v>
      </c>
      <c r="C33">
        <f>SUM(C1:C31)</f>
        <v>3239</v>
      </c>
      <c r="D33">
        <f>SUM(D1:D31)</f>
        <v>2373</v>
      </c>
      <c r="E33">
        <f>SUM(E1:E31)</f>
        <v>5105</v>
      </c>
      <c r="H33" s="5">
        <f>SUM(H1:H31)-L34-M34-N34-O34-P34-D34-Q34</f>
        <v>0</v>
      </c>
    </row>
    <row r="34" spans="1:21" x14ac:dyDescent="0.25">
      <c r="A34">
        <f>A33+B33</f>
        <v>10717</v>
      </c>
      <c r="L34">
        <f t="shared" ref="L34:Q34" si="2">SUM(L1:L32)</f>
        <v>0</v>
      </c>
      <c r="M34">
        <f t="shared" si="2"/>
        <v>0</v>
      </c>
      <c r="N34">
        <f t="shared" si="2"/>
        <v>1400</v>
      </c>
      <c r="O34">
        <f t="shared" si="2"/>
        <v>1100</v>
      </c>
      <c r="P34">
        <f t="shared" si="2"/>
        <v>0</v>
      </c>
      <c r="Q34">
        <f t="shared" si="2"/>
        <v>0</v>
      </c>
      <c r="U34">
        <f>SUM(U1:U31)+V1+V2</f>
        <v>5200</v>
      </c>
    </row>
  </sheetData>
  <pageMargins left="0.7" right="0.7" top="0.75" bottom="0.75" header="0.3" footer="0.3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3" workbookViewId="0">
      <selection activeCell="B41" sqref="B41"/>
    </sheetView>
  </sheetViews>
  <sheetFormatPr defaultRowHeight="15" x14ac:dyDescent="0.25"/>
  <cols>
    <col min="11" max="11" width="6" bestFit="1" customWidth="1"/>
  </cols>
  <sheetData>
    <row r="1" spans="1:15" x14ac:dyDescent="0.25">
      <c r="A1" s="2">
        <v>1380</v>
      </c>
      <c r="B1" s="6">
        <v>118</v>
      </c>
      <c r="C1" s="3">
        <v>226</v>
      </c>
      <c r="D1">
        <f>(A1+B1)-C1</f>
        <v>1272</v>
      </c>
      <c r="E1" s="2">
        <v>1300</v>
      </c>
      <c r="F1" s="3"/>
      <c r="G1" s="4">
        <f>E1-F1</f>
        <v>1300</v>
      </c>
      <c r="K1" s="3">
        <v>6050</v>
      </c>
    </row>
    <row r="2" spans="1:15" x14ac:dyDescent="0.25">
      <c r="A2" s="2">
        <v>1515</v>
      </c>
      <c r="B2" s="6">
        <v>372</v>
      </c>
      <c r="C2" s="3">
        <v>1269</v>
      </c>
      <c r="D2">
        <f t="shared" ref="D2:D31" si="0">(A2+B2)-C2</f>
        <v>618</v>
      </c>
      <c r="E2" s="2">
        <v>600</v>
      </c>
      <c r="F2" s="3"/>
      <c r="G2" s="4">
        <f t="shared" ref="G2:G31" si="1">E2-F2</f>
        <v>600</v>
      </c>
      <c r="K2" s="3">
        <v>1600</v>
      </c>
    </row>
    <row r="3" spans="1:15" x14ac:dyDescent="0.25">
      <c r="A3" s="2">
        <v>660</v>
      </c>
      <c r="B3" s="6">
        <v>162</v>
      </c>
      <c r="C3" s="3">
        <v>400</v>
      </c>
      <c r="D3">
        <f t="shared" si="0"/>
        <v>422</v>
      </c>
      <c r="E3" s="2">
        <v>500</v>
      </c>
      <c r="F3" s="3"/>
      <c r="G3" s="4">
        <f t="shared" si="1"/>
        <v>500</v>
      </c>
      <c r="K3" s="3">
        <v>200</v>
      </c>
    </row>
    <row r="4" spans="1:15" x14ac:dyDescent="0.25">
      <c r="A4" s="2">
        <v>2645</v>
      </c>
      <c r="B4" s="6">
        <v>957</v>
      </c>
      <c r="C4" s="3">
        <v>226</v>
      </c>
      <c r="D4">
        <f t="shared" si="0"/>
        <v>3376</v>
      </c>
      <c r="E4" s="2">
        <v>3100</v>
      </c>
      <c r="F4" s="3"/>
      <c r="G4" s="4">
        <f t="shared" si="1"/>
        <v>3100</v>
      </c>
      <c r="K4" s="3">
        <v>1000</v>
      </c>
    </row>
    <row r="5" spans="1:15" x14ac:dyDescent="0.25">
      <c r="A5" s="2">
        <v>682</v>
      </c>
      <c r="B5" s="6">
        <v>0</v>
      </c>
      <c r="C5" s="3">
        <v>-508</v>
      </c>
      <c r="D5">
        <f t="shared" si="0"/>
        <v>1190</v>
      </c>
      <c r="E5" s="2">
        <v>1200</v>
      </c>
      <c r="F5" s="3"/>
      <c r="G5" s="4">
        <f t="shared" si="1"/>
        <v>1200</v>
      </c>
      <c r="K5" s="3">
        <v>2500</v>
      </c>
    </row>
    <row r="6" spans="1:15" x14ac:dyDescent="0.25">
      <c r="A6" s="2">
        <v>2525</v>
      </c>
      <c r="B6" s="6">
        <v>146</v>
      </c>
      <c r="C6" s="3">
        <v>1119</v>
      </c>
      <c r="D6">
        <f t="shared" si="0"/>
        <v>1552</v>
      </c>
      <c r="E6" s="2">
        <v>1800</v>
      </c>
      <c r="F6" s="3"/>
      <c r="G6" s="4">
        <f t="shared" si="1"/>
        <v>1800</v>
      </c>
      <c r="K6" s="3">
        <v>3000</v>
      </c>
      <c r="O6">
        <v>3600</v>
      </c>
    </row>
    <row r="7" spans="1:15" x14ac:dyDescent="0.25">
      <c r="A7" s="2">
        <v>1790</v>
      </c>
      <c r="B7" s="6">
        <v>499</v>
      </c>
      <c r="C7" s="3">
        <v>2143</v>
      </c>
      <c r="D7">
        <f t="shared" si="0"/>
        <v>146</v>
      </c>
      <c r="E7" s="2">
        <v>100</v>
      </c>
      <c r="F7" s="3"/>
      <c r="G7" s="4">
        <f t="shared" si="1"/>
        <v>100</v>
      </c>
      <c r="K7" s="3">
        <v>1300</v>
      </c>
    </row>
    <row r="8" spans="1:15" x14ac:dyDescent="0.25">
      <c r="A8" s="2">
        <v>960</v>
      </c>
      <c r="B8" s="6">
        <v>100</v>
      </c>
      <c r="C8" s="3">
        <v>110</v>
      </c>
      <c r="D8">
        <f t="shared" si="0"/>
        <v>950</v>
      </c>
      <c r="E8" s="2">
        <v>950</v>
      </c>
      <c r="F8" s="3"/>
      <c r="G8" s="4">
        <f t="shared" si="1"/>
        <v>950</v>
      </c>
      <c r="K8" s="3">
        <v>3500</v>
      </c>
      <c r="O8">
        <v>3000</v>
      </c>
    </row>
    <row r="9" spans="1:15" x14ac:dyDescent="0.25">
      <c r="A9" s="2">
        <v>2800</v>
      </c>
      <c r="B9" s="6">
        <v>338</v>
      </c>
      <c r="C9" s="3">
        <v>50</v>
      </c>
      <c r="D9">
        <f t="shared" si="0"/>
        <v>3088</v>
      </c>
      <c r="E9" s="2">
        <v>3100</v>
      </c>
      <c r="F9" s="3"/>
      <c r="G9" s="4">
        <f t="shared" si="1"/>
        <v>3100</v>
      </c>
      <c r="K9" s="3">
        <v>7000</v>
      </c>
    </row>
    <row r="10" spans="1:15" x14ac:dyDescent="0.25">
      <c r="A10" s="2">
        <v>3460</v>
      </c>
      <c r="B10" s="6">
        <v>366</v>
      </c>
      <c r="C10" s="3">
        <v>1670</v>
      </c>
      <c r="D10">
        <f t="shared" si="0"/>
        <v>2156</v>
      </c>
      <c r="E10" s="2">
        <v>2100</v>
      </c>
      <c r="F10" s="3"/>
      <c r="G10" s="4">
        <f t="shared" si="1"/>
        <v>2100</v>
      </c>
      <c r="K10" s="3">
        <v>500</v>
      </c>
    </row>
    <row r="11" spans="1:15" x14ac:dyDescent="0.25">
      <c r="A11" s="2">
        <v>4328</v>
      </c>
      <c r="B11" s="6">
        <v>307</v>
      </c>
      <c r="C11" s="3">
        <v>1072</v>
      </c>
      <c r="D11">
        <f t="shared" si="0"/>
        <v>3563</v>
      </c>
      <c r="E11" s="2">
        <v>3500</v>
      </c>
      <c r="F11" s="3"/>
      <c r="G11" s="4">
        <f t="shared" si="1"/>
        <v>3500</v>
      </c>
      <c r="K11" s="3">
        <v>1000</v>
      </c>
    </row>
    <row r="12" spans="1:15" x14ac:dyDescent="0.25">
      <c r="A12" s="2">
        <v>985</v>
      </c>
      <c r="B12" s="6">
        <v>1410</v>
      </c>
      <c r="C12" s="3">
        <v>52</v>
      </c>
      <c r="D12">
        <f t="shared" si="0"/>
        <v>2343</v>
      </c>
      <c r="E12" s="2">
        <v>2400</v>
      </c>
      <c r="F12" s="3"/>
      <c r="G12" s="4">
        <f t="shared" si="1"/>
        <v>2400</v>
      </c>
      <c r="K12" s="3">
        <v>2800</v>
      </c>
    </row>
    <row r="13" spans="1:15" x14ac:dyDescent="0.25">
      <c r="A13" s="2">
        <v>2630</v>
      </c>
      <c r="B13" s="6">
        <v>1326</v>
      </c>
      <c r="C13" s="3">
        <v>988</v>
      </c>
      <c r="D13">
        <f t="shared" si="0"/>
        <v>2968</v>
      </c>
      <c r="E13" s="2">
        <v>3000</v>
      </c>
      <c r="F13" s="3"/>
      <c r="G13" s="4">
        <f t="shared" si="1"/>
        <v>3000</v>
      </c>
      <c r="K13" s="3">
        <v>3000</v>
      </c>
    </row>
    <row r="14" spans="1:15" x14ac:dyDescent="0.25">
      <c r="A14" s="2">
        <v>2515</v>
      </c>
      <c r="B14" s="6">
        <v>1703</v>
      </c>
      <c r="C14" s="3">
        <v>1118</v>
      </c>
      <c r="D14">
        <f t="shared" si="0"/>
        <v>3100</v>
      </c>
      <c r="E14" s="2">
        <v>3200</v>
      </c>
      <c r="F14" s="3"/>
      <c r="G14" s="4">
        <f t="shared" si="1"/>
        <v>3200</v>
      </c>
      <c r="K14" s="3">
        <v>2000</v>
      </c>
    </row>
    <row r="15" spans="1:15" x14ac:dyDescent="0.25">
      <c r="A15" s="2">
        <v>2685</v>
      </c>
      <c r="B15" s="6">
        <v>566</v>
      </c>
      <c r="C15" s="3">
        <v>1106</v>
      </c>
      <c r="D15">
        <f t="shared" si="0"/>
        <v>2145</v>
      </c>
      <c r="E15" s="2">
        <v>2100</v>
      </c>
      <c r="F15" s="3"/>
      <c r="G15" s="4">
        <f t="shared" si="1"/>
        <v>2100</v>
      </c>
      <c r="K15" s="3">
        <v>20000</v>
      </c>
    </row>
    <row r="16" spans="1:15" x14ac:dyDescent="0.25">
      <c r="A16" s="2">
        <v>1815</v>
      </c>
      <c r="B16" s="6">
        <v>90</v>
      </c>
      <c r="C16" s="3">
        <v>0</v>
      </c>
      <c r="D16">
        <f t="shared" si="0"/>
        <v>1905</v>
      </c>
      <c r="E16" s="2">
        <v>2000</v>
      </c>
      <c r="F16" s="3"/>
      <c r="G16" s="4">
        <f t="shared" si="1"/>
        <v>2000</v>
      </c>
      <c r="K16" s="3">
        <v>5000</v>
      </c>
    </row>
    <row r="17" spans="1:11" x14ac:dyDescent="0.25">
      <c r="A17" s="2">
        <v>2145</v>
      </c>
      <c r="B17" s="6">
        <v>484</v>
      </c>
      <c r="C17" s="3">
        <v>23</v>
      </c>
      <c r="D17">
        <f t="shared" si="0"/>
        <v>2606</v>
      </c>
      <c r="E17" s="2">
        <v>2500</v>
      </c>
      <c r="F17" s="3"/>
      <c r="G17" s="4">
        <f t="shared" si="1"/>
        <v>2500</v>
      </c>
      <c r="K17" s="3">
        <v>4900</v>
      </c>
    </row>
    <row r="18" spans="1:11" x14ac:dyDescent="0.25">
      <c r="A18" s="2">
        <v>2090</v>
      </c>
      <c r="B18" s="6">
        <v>239</v>
      </c>
      <c r="C18" s="3">
        <v>1170</v>
      </c>
      <c r="D18">
        <f t="shared" si="0"/>
        <v>1159</v>
      </c>
      <c r="E18" s="2">
        <v>1100</v>
      </c>
      <c r="F18" s="3"/>
      <c r="G18" s="4">
        <f t="shared" si="1"/>
        <v>1100</v>
      </c>
      <c r="K18" s="3">
        <v>5000</v>
      </c>
    </row>
    <row r="19" spans="1:11" x14ac:dyDescent="0.25">
      <c r="A19" s="2">
        <v>2410</v>
      </c>
      <c r="B19" s="6">
        <v>1125</v>
      </c>
      <c r="C19" s="3">
        <v>1326</v>
      </c>
      <c r="D19">
        <f t="shared" si="0"/>
        <v>2209</v>
      </c>
      <c r="E19" s="2">
        <v>2500</v>
      </c>
      <c r="F19" s="3"/>
      <c r="G19" s="4">
        <f t="shared" si="1"/>
        <v>2500</v>
      </c>
      <c r="K19" s="3">
        <v>1300</v>
      </c>
    </row>
    <row r="20" spans="1:11" x14ac:dyDescent="0.25">
      <c r="A20" s="2">
        <v>875</v>
      </c>
      <c r="B20" s="6">
        <v>424</v>
      </c>
      <c r="C20" s="3">
        <v>1124</v>
      </c>
      <c r="D20">
        <f t="shared" si="0"/>
        <v>175</v>
      </c>
      <c r="E20" s="2">
        <v>100</v>
      </c>
      <c r="F20" s="3"/>
      <c r="G20" s="4">
        <f t="shared" si="1"/>
        <v>100</v>
      </c>
      <c r="K20" s="3"/>
    </row>
    <row r="21" spans="1:11" x14ac:dyDescent="0.25">
      <c r="A21" s="2">
        <v>3140</v>
      </c>
      <c r="B21" s="6">
        <v>44</v>
      </c>
      <c r="C21" s="3">
        <v>100</v>
      </c>
      <c r="D21">
        <f t="shared" si="0"/>
        <v>3084</v>
      </c>
      <c r="E21" s="2">
        <v>3000</v>
      </c>
      <c r="F21" s="3"/>
      <c r="G21" s="4">
        <f t="shared" si="1"/>
        <v>3000</v>
      </c>
      <c r="K21" s="3"/>
    </row>
    <row r="22" spans="1:11" x14ac:dyDescent="0.25">
      <c r="A22" s="2">
        <v>3558</v>
      </c>
      <c r="B22" s="6">
        <v>311</v>
      </c>
      <c r="C22" s="3">
        <v>1013</v>
      </c>
      <c r="D22">
        <f t="shared" si="0"/>
        <v>2856</v>
      </c>
      <c r="E22" s="2">
        <v>2800</v>
      </c>
      <c r="F22" s="3"/>
      <c r="G22" s="4">
        <f t="shared" si="1"/>
        <v>2800</v>
      </c>
      <c r="K22" s="3"/>
    </row>
    <row r="23" spans="1:11" x14ac:dyDescent="0.25">
      <c r="A23" s="2">
        <v>5095</v>
      </c>
      <c r="B23" s="6">
        <v>1266</v>
      </c>
      <c r="C23" s="3">
        <v>2030</v>
      </c>
      <c r="D23">
        <f t="shared" si="0"/>
        <v>4331</v>
      </c>
      <c r="E23" s="2">
        <v>4200</v>
      </c>
      <c r="F23" s="3"/>
      <c r="G23" s="4">
        <f t="shared" si="1"/>
        <v>4200</v>
      </c>
      <c r="K23" s="3"/>
    </row>
    <row r="24" spans="1:11" x14ac:dyDescent="0.25">
      <c r="A24" s="2">
        <v>4130</v>
      </c>
      <c r="B24" s="6">
        <v>534</v>
      </c>
      <c r="C24" s="3">
        <v>-350</v>
      </c>
      <c r="D24">
        <f t="shared" si="0"/>
        <v>5014</v>
      </c>
      <c r="E24" s="2">
        <v>5000</v>
      </c>
      <c r="F24" s="3"/>
      <c r="G24" s="4">
        <f t="shared" si="1"/>
        <v>5000</v>
      </c>
      <c r="K24" s="3"/>
    </row>
    <row r="25" spans="1:11" x14ac:dyDescent="0.25">
      <c r="A25" s="2">
        <v>4085</v>
      </c>
      <c r="B25" s="6">
        <v>40</v>
      </c>
      <c r="C25" s="3">
        <v>446</v>
      </c>
      <c r="D25">
        <f t="shared" si="0"/>
        <v>3679</v>
      </c>
      <c r="E25" s="2">
        <v>3800</v>
      </c>
      <c r="F25" s="3"/>
      <c r="G25" s="4">
        <f t="shared" si="1"/>
        <v>3800</v>
      </c>
      <c r="K25" s="3"/>
    </row>
    <row r="26" spans="1:11" x14ac:dyDescent="0.25">
      <c r="A26" s="2">
        <v>2915</v>
      </c>
      <c r="B26" s="6">
        <v>560</v>
      </c>
      <c r="C26" s="3">
        <v>421</v>
      </c>
      <c r="D26">
        <f t="shared" si="0"/>
        <v>3054</v>
      </c>
      <c r="E26" s="2">
        <v>3500</v>
      </c>
      <c r="F26" s="3"/>
      <c r="G26" s="4">
        <f t="shared" si="1"/>
        <v>3500</v>
      </c>
      <c r="K26" s="3"/>
    </row>
    <row r="27" spans="1:11" x14ac:dyDescent="0.25">
      <c r="A27" s="2">
        <v>795</v>
      </c>
      <c r="B27" s="6">
        <v>40</v>
      </c>
      <c r="C27" s="3">
        <v>809</v>
      </c>
      <c r="D27">
        <f t="shared" si="0"/>
        <v>26</v>
      </c>
      <c r="E27" s="2">
        <v>0</v>
      </c>
      <c r="F27" s="3"/>
      <c r="G27" s="4">
        <f t="shared" si="1"/>
        <v>0</v>
      </c>
      <c r="K27" s="3"/>
    </row>
    <row r="28" spans="1:11" x14ac:dyDescent="0.25">
      <c r="A28" s="2">
        <v>2235</v>
      </c>
      <c r="B28" s="6">
        <v>185</v>
      </c>
      <c r="C28" s="3">
        <v>273</v>
      </c>
      <c r="D28">
        <f t="shared" si="0"/>
        <v>2147</v>
      </c>
      <c r="E28" s="2">
        <v>2200</v>
      </c>
      <c r="F28" s="3"/>
      <c r="G28" s="4">
        <f t="shared" si="1"/>
        <v>2200</v>
      </c>
      <c r="K28" s="3"/>
    </row>
    <row r="29" spans="1:11" x14ac:dyDescent="0.25">
      <c r="A29" s="2">
        <v>5100</v>
      </c>
      <c r="B29" s="6">
        <v>732</v>
      </c>
      <c r="C29" s="3">
        <v>1146</v>
      </c>
      <c r="D29">
        <f t="shared" si="0"/>
        <v>4686</v>
      </c>
      <c r="E29" s="2">
        <v>5000</v>
      </c>
      <c r="F29" s="3"/>
      <c r="G29" s="4">
        <f t="shared" si="1"/>
        <v>5000</v>
      </c>
      <c r="K29" s="3"/>
    </row>
    <row r="30" spans="1:11" x14ac:dyDescent="0.25">
      <c r="A30" s="2">
        <v>1475</v>
      </c>
      <c r="B30" s="6">
        <v>139</v>
      </c>
      <c r="C30" s="3">
        <v>606</v>
      </c>
      <c r="D30">
        <f t="shared" si="0"/>
        <v>1008</v>
      </c>
      <c r="E30" s="2">
        <v>1000</v>
      </c>
      <c r="F30" s="3"/>
      <c r="G30" s="4">
        <f t="shared" si="1"/>
        <v>1000</v>
      </c>
      <c r="K30" s="3"/>
    </row>
    <row r="31" spans="1:11" x14ac:dyDescent="0.25">
      <c r="A31" s="2">
        <v>2885</v>
      </c>
      <c r="B31" s="6">
        <v>1197</v>
      </c>
      <c r="C31" s="3">
        <v>249</v>
      </c>
      <c r="D31">
        <f t="shared" si="0"/>
        <v>3833</v>
      </c>
      <c r="E31" s="2">
        <v>4000</v>
      </c>
      <c r="F31" s="3"/>
      <c r="G31" s="4">
        <f t="shared" si="1"/>
        <v>4000</v>
      </c>
      <c r="K31" s="3"/>
    </row>
    <row r="32" spans="1:11" x14ac:dyDescent="0.25">
      <c r="A32" t="s">
        <v>12</v>
      </c>
      <c r="G32" s="1"/>
      <c r="K32" s="3"/>
    </row>
    <row r="33" spans="1:11" x14ac:dyDescent="0.25">
      <c r="A33">
        <f>SUM(A1:A31)</f>
        <v>76308</v>
      </c>
      <c r="B33">
        <f>SUM(B1:B31)</f>
        <v>15780</v>
      </c>
      <c r="C33">
        <f>SUM(C1:C31)</f>
        <v>21427</v>
      </c>
      <c r="D33">
        <f>SUM(D1:D31)</f>
        <v>70661</v>
      </c>
      <c r="G33" s="5">
        <f>SUM(G1:G31)-K34</f>
        <v>0</v>
      </c>
    </row>
    <row r="34" spans="1:11" x14ac:dyDescent="0.25">
      <c r="A34">
        <f>A33+B33</f>
        <v>92088</v>
      </c>
      <c r="K34">
        <f>SUM(K1:K32)</f>
        <v>71650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6" workbookViewId="0">
      <selection activeCell="B41" sqref="B41"/>
    </sheetView>
  </sheetViews>
  <sheetFormatPr defaultRowHeight="15" x14ac:dyDescent="0.25"/>
  <cols>
    <col min="11" max="11" width="6" bestFit="1" customWidth="1"/>
  </cols>
  <sheetData>
    <row r="1" spans="1:15" x14ac:dyDescent="0.25">
      <c r="A1" s="2">
        <v>5205</v>
      </c>
      <c r="B1" s="6">
        <v>877</v>
      </c>
      <c r="C1" s="3">
        <v>1839</v>
      </c>
      <c r="D1">
        <f>(A1+B1)-C1</f>
        <v>4243</v>
      </c>
      <c r="E1" s="2">
        <v>4200</v>
      </c>
      <c r="F1" s="3"/>
      <c r="G1" s="4">
        <f>E1-F1</f>
        <v>4200</v>
      </c>
      <c r="K1" s="3">
        <v>6050</v>
      </c>
    </row>
    <row r="2" spans="1:15" x14ac:dyDescent="0.25">
      <c r="A2" s="2">
        <v>5005</v>
      </c>
      <c r="B2" s="6">
        <v>324</v>
      </c>
      <c r="C2" s="3">
        <v>2215</v>
      </c>
      <c r="D2">
        <f t="shared" ref="D2:D31" si="0">(A2+B2)-C2</f>
        <v>3114</v>
      </c>
      <c r="E2" s="2">
        <v>3400</v>
      </c>
      <c r="F2" s="3"/>
      <c r="G2" s="4">
        <f t="shared" ref="G2:G31" si="1">E2-F2</f>
        <v>3400</v>
      </c>
      <c r="K2" s="3">
        <v>1600</v>
      </c>
    </row>
    <row r="3" spans="1:15" x14ac:dyDescent="0.25">
      <c r="A3" s="2">
        <v>3365</v>
      </c>
      <c r="B3" s="6">
        <v>480</v>
      </c>
      <c r="C3" s="3">
        <v>338</v>
      </c>
      <c r="D3">
        <f t="shared" si="0"/>
        <v>3507</v>
      </c>
      <c r="E3" s="2">
        <v>3800</v>
      </c>
      <c r="F3" s="3"/>
      <c r="G3" s="4">
        <f t="shared" si="1"/>
        <v>3800</v>
      </c>
      <c r="K3" s="3">
        <v>1000</v>
      </c>
    </row>
    <row r="4" spans="1:15" x14ac:dyDescent="0.25">
      <c r="A4" s="2">
        <v>3295</v>
      </c>
      <c r="B4" s="6">
        <v>662</v>
      </c>
      <c r="C4" s="3">
        <v>682</v>
      </c>
      <c r="D4">
        <f t="shared" si="0"/>
        <v>3275</v>
      </c>
      <c r="E4" s="2">
        <v>3300</v>
      </c>
      <c r="F4" s="3"/>
      <c r="G4" s="4">
        <f t="shared" si="1"/>
        <v>3300</v>
      </c>
      <c r="K4" s="3">
        <v>2500</v>
      </c>
    </row>
    <row r="5" spans="1:15" x14ac:dyDescent="0.25">
      <c r="A5" s="2">
        <v>5405</v>
      </c>
      <c r="B5" s="6">
        <v>360</v>
      </c>
      <c r="C5" s="3">
        <v>1562</v>
      </c>
      <c r="D5">
        <f t="shared" si="0"/>
        <v>4203</v>
      </c>
      <c r="E5" s="2">
        <v>4200</v>
      </c>
      <c r="F5" s="3"/>
      <c r="G5" s="4">
        <f t="shared" si="1"/>
        <v>4200</v>
      </c>
      <c r="K5" s="3">
        <v>900</v>
      </c>
    </row>
    <row r="6" spans="1:15" x14ac:dyDescent="0.25">
      <c r="A6" s="2">
        <v>2565</v>
      </c>
      <c r="B6" s="6">
        <v>509</v>
      </c>
      <c r="C6" s="3">
        <v>1428</v>
      </c>
      <c r="D6">
        <f t="shared" si="0"/>
        <v>1646</v>
      </c>
      <c r="E6" s="2">
        <v>1750</v>
      </c>
      <c r="F6" s="3"/>
      <c r="G6" s="4">
        <f t="shared" si="1"/>
        <v>1750</v>
      </c>
      <c r="K6" s="3">
        <v>7500</v>
      </c>
    </row>
    <row r="7" spans="1:15" x14ac:dyDescent="0.25">
      <c r="A7" s="2">
        <v>1720</v>
      </c>
      <c r="B7" s="6">
        <v>795</v>
      </c>
      <c r="C7" s="3">
        <v>60</v>
      </c>
      <c r="D7">
        <f t="shared" si="0"/>
        <v>2455</v>
      </c>
      <c r="E7" s="2">
        <v>2700</v>
      </c>
      <c r="F7" s="3"/>
      <c r="G7" s="4">
        <f t="shared" si="1"/>
        <v>2700</v>
      </c>
      <c r="K7" s="3">
        <v>5400</v>
      </c>
    </row>
    <row r="8" spans="1:15" x14ac:dyDescent="0.25">
      <c r="A8" s="2">
        <v>310</v>
      </c>
      <c r="B8" s="6">
        <v>0</v>
      </c>
      <c r="C8" s="3">
        <v>0</v>
      </c>
      <c r="D8">
        <f t="shared" si="0"/>
        <v>310</v>
      </c>
      <c r="E8" s="2">
        <v>200</v>
      </c>
      <c r="F8" s="3"/>
      <c r="G8" s="4">
        <f t="shared" si="1"/>
        <v>200</v>
      </c>
      <c r="K8" s="3">
        <v>3000</v>
      </c>
      <c r="O8">
        <v>3000</v>
      </c>
    </row>
    <row r="9" spans="1:15" x14ac:dyDescent="0.25">
      <c r="A9" s="2">
        <v>2840</v>
      </c>
      <c r="B9" s="6">
        <v>1824</v>
      </c>
      <c r="C9" s="3">
        <v>916</v>
      </c>
      <c r="D9">
        <f t="shared" si="0"/>
        <v>3748</v>
      </c>
      <c r="E9" s="2">
        <v>3700</v>
      </c>
      <c r="F9" s="3"/>
      <c r="G9" s="4">
        <f t="shared" si="1"/>
        <v>3700</v>
      </c>
      <c r="K9" s="3">
        <v>8000</v>
      </c>
    </row>
    <row r="10" spans="1:15" x14ac:dyDescent="0.25">
      <c r="A10" s="2">
        <v>1430</v>
      </c>
      <c r="B10" s="6">
        <v>820</v>
      </c>
      <c r="C10" s="3">
        <v>450</v>
      </c>
      <c r="D10">
        <f t="shared" si="0"/>
        <v>1800</v>
      </c>
      <c r="E10" s="2">
        <v>1900</v>
      </c>
      <c r="F10" s="3"/>
      <c r="G10" s="4">
        <f t="shared" si="1"/>
        <v>1900</v>
      </c>
      <c r="K10" s="3">
        <v>2800</v>
      </c>
      <c r="O10">
        <v>2000</v>
      </c>
    </row>
    <row r="11" spans="1:15" x14ac:dyDescent="0.25">
      <c r="A11" s="2">
        <v>4580</v>
      </c>
      <c r="B11" s="6">
        <v>779</v>
      </c>
      <c r="C11" s="3">
        <v>226</v>
      </c>
      <c r="D11">
        <f t="shared" si="0"/>
        <v>5133</v>
      </c>
      <c r="E11" s="2">
        <v>5200</v>
      </c>
      <c r="F11" s="3"/>
      <c r="G11" s="4">
        <f t="shared" si="1"/>
        <v>5200</v>
      </c>
      <c r="K11" s="3">
        <v>350</v>
      </c>
    </row>
    <row r="12" spans="1:15" x14ac:dyDescent="0.25">
      <c r="A12" s="2">
        <v>2450</v>
      </c>
      <c r="B12" s="6">
        <v>430</v>
      </c>
      <c r="C12" s="3">
        <v>992</v>
      </c>
      <c r="D12">
        <f t="shared" si="0"/>
        <v>1888</v>
      </c>
      <c r="E12" s="2">
        <v>1900</v>
      </c>
      <c r="F12" s="3"/>
      <c r="G12" s="4">
        <f t="shared" si="1"/>
        <v>1900</v>
      </c>
      <c r="K12" s="3">
        <v>7000</v>
      </c>
    </row>
    <row r="13" spans="1:15" x14ac:dyDescent="0.25">
      <c r="A13" s="2">
        <v>2382</v>
      </c>
      <c r="B13" s="6">
        <v>378</v>
      </c>
      <c r="C13" s="3">
        <v>28</v>
      </c>
      <c r="D13">
        <f t="shared" si="0"/>
        <v>2732</v>
      </c>
      <c r="E13" s="2">
        <v>2700</v>
      </c>
      <c r="F13" s="3"/>
      <c r="G13" s="4">
        <f t="shared" si="1"/>
        <v>2700</v>
      </c>
      <c r="K13" s="3">
        <v>3000</v>
      </c>
    </row>
    <row r="14" spans="1:15" x14ac:dyDescent="0.25">
      <c r="A14" s="2">
        <v>2735</v>
      </c>
      <c r="B14" s="6">
        <v>470</v>
      </c>
      <c r="C14" s="3">
        <v>677</v>
      </c>
      <c r="D14">
        <f t="shared" si="0"/>
        <v>2528</v>
      </c>
      <c r="E14" s="2">
        <v>2500</v>
      </c>
      <c r="F14" s="3"/>
      <c r="G14" s="4">
        <f t="shared" si="1"/>
        <v>2500</v>
      </c>
      <c r="K14" s="3">
        <v>5000</v>
      </c>
    </row>
    <row r="15" spans="1:15" x14ac:dyDescent="0.25">
      <c r="A15" s="2">
        <v>780</v>
      </c>
      <c r="B15" s="6">
        <v>252</v>
      </c>
      <c r="C15" s="3">
        <v>0</v>
      </c>
      <c r="D15">
        <f t="shared" si="0"/>
        <v>1032</v>
      </c>
      <c r="E15" s="2">
        <v>1000</v>
      </c>
      <c r="F15" s="3"/>
      <c r="G15" s="4">
        <f t="shared" si="1"/>
        <v>1000</v>
      </c>
      <c r="K15" s="3">
        <v>3000</v>
      </c>
    </row>
    <row r="16" spans="1:15" x14ac:dyDescent="0.25">
      <c r="A16" s="2">
        <v>4010</v>
      </c>
      <c r="B16" s="6">
        <v>695</v>
      </c>
      <c r="C16" s="3">
        <v>0</v>
      </c>
      <c r="D16">
        <f t="shared" si="0"/>
        <v>4705</v>
      </c>
      <c r="E16" s="2">
        <v>4700</v>
      </c>
      <c r="F16" s="3"/>
      <c r="G16" s="4">
        <f t="shared" si="1"/>
        <v>4700</v>
      </c>
      <c r="K16" s="3">
        <v>3000</v>
      </c>
    </row>
    <row r="17" spans="1:11" x14ac:dyDescent="0.25">
      <c r="A17" s="2">
        <v>4431</v>
      </c>
      <c r="B17" s="6">
        <v>525</v>
      </c>
      <c r="C17" s="3">
        <v>3982</v>
      </c>
      <c r="D17">
        <f t="shared" si="0"/>
        <v>974</v>
      </c>
      <c r="E17" s="2">
        <v>1000</v>
      </c>
      <c r="F17" s="3"/>
      <c r="G17" s="4">
        <f t="shared" si="1"/>
        <v>1000</v>
      </c>
      <c r="K17" s="3">
        <v>2000</v>
      </c>
    </row>
    <row r="18" spans="1:11" x14ac:dyDescent="0.25">
      <c r="A18" s="2">
        <v>4560</v>
      </c>
      <c r="B18" s="6">
        <v>1026</v>
      </c>
      <c r="C18" s="3">
        <v>2089</v>
      </c>
      <c r="D18">
        <f t="shared" si="0"/>
        <v>3497</v>
      </c>
      <c r="E18" s="2">
        <v>3650</v>
      </c>
      <c r="F18" s="3"/>
      <c r="G18" s="4">
        <f t="shared" si="1"/>
        <v>3650</v>
      </c>
      <c r="K18" s="3">
        <v>10000</v>
      </c>
    </row>
    <row r="19" spans="1:11" x14ac:dyDescent="0.25">
      <c r="A19" s="2">
        <v>5312</v>
      </c>
      <c r="B19" s="6">
        <v>305</v>
      </c>
      <c r="C19" s="3">
        <v>470</v>
      </c>
      <c r="D19">
        <f t="shared" si="0"/>
        <v>5147</v>
      </c>
      <c r="E19" s="2">
        <v>5400</v>
      </c>
      <c r="F19" s="3"/>
      <c r="G19" s="4">
        <f t="shared" si="1"/>
        <v>5400</v>
      </c>
      <c r="K19" s="3">
        <v>100</v>
      </c>
    </row>
    <row r="20" spans="1:11" x14ac:dyDescent="0.25">
      <c r="A20" s="2">
        <v>3715</v>
      </c>
      <c r="B20" s="6">
        <v>1448</v>
      </c>
      <c r="C20" s="3">
        <v>416</v>
      </c>
      <c r="D20">
        <f t="shared" si="0"/>
        <v>4747</v>
      </c>
      <c r="E20" s="2">
        <v>5500</v>
      </c>
      <c r="F20" s="3"/>
      <c r="G20" s="4">
        <f t="shared" si="1"/>
        <v>5500</v>
      </c>
      <c r="K20" s="3">
        <v>3500</v>
      </c>
    </row>
    <row r="21" spans="1:11" x14ac:dyDescent="0.25">
      <c r="A21" s="2">
        <v>3175</v>
      </c>
      <c r="B21" s="6">
        <v>374</v>
      </c>
      <c r="C21" s="3">
        <v>770</v>
      </c>
      <c r="D21">
        <f t="shared" si="0"/>
        <v>2779</v>
      </c>
      <c r="E21" s="2">
        <v>2700</v>
      </c>
      <c r="F21" s="3"/>
      <c r="G21" s="4">
        <f t="shared" si="1"/>
        <v>2700</v>
      </c>
      <c r="K21" s="3">
        <v>12500</v>
      </c>
    </row>
    <row r="22" spans="1:11" x14ac:dyDescent="0.25">
      <c r="A22" s="2">
        <v>3585</v>
      </c>
      <c r="B22" s="6">
        <v>64</v>
      </c>
      <c r="C22" s="3">
        <v>1041</v>
      </c>
      <c r="D22">
        <f t="shared" si="0"/>
        <v>2608</v>
      </c>
      <c r="E22" s="2">
        <v>2600</v>
      </c>
      <c r="F22" s="3"/>
      <c r="G22" s="4">
        <f t="shared" si="1"/>
        <v>2600</v>
      </c>
      <c r="K22" s="3">
        <v>3000</v>
      </c>
    </row>
    <row r="23" spans="1:11" x14ac:dyDescent="0.25">
      <c r="A23" s="2">
        <v>5160</v>
      </c>
      <c r="B23" s="6">
        <v>1037</v>
      </c>
      <c r="C23" s="3">
        <v>3907</v>
      </c>
      <c r="D23">
        <f t="shared" si="0"/>
        <v>2290</v>
      </c>
      <c r="E23" s="2">
        <v>2300</v>
      </c>
      <c r="F23" s="3"/>
      <c r="G23" s="4">
        <f t="shared" si="1"/>
        <v>2300</v>
      </c>
      <c r="K23" s="3">
        <v>2500</v>
      </c>
    </row>
    <row r="24" spans="1:11" x14ac:dyDescent="0.25">
      <c r="A24" s="2">
        <v>4295</v>
      </c>
      <c r="B24" s="6">
        <v>783</v>
      </c>
      <c r="C24" s="3">
        <v>805</v>
      </c>
      <c r="D24">
        <f t="shared" si="0"/>
        <v>4273</v>
      </c>
      <c r="E24" s="2">
        <v>4500</v>
      </c>
      <c r="F24" s="3"/>
      <c r="G24" s="4">
        <f t="shared" si="1"/>
        <v>4500</v>
      </c>
      <c r="K24" s="3"/>
    </row>
    <row r="25" spans="1:11" x14ac:dyDescent="0.25">
      <c r="A25" s="2">
        <v>4606</v>
      </c>
      <c r="B25" s="6">
        <v>512</v>
      </c>
      <c r="C25" s="3">
        <v>1354</v>
      </c>
      <c r="D25">
        <f t="shared" si="0"/>
        <v>3764</v>
      </c>
      <c r="E25" s="2">
        <v>3600</v>
      </c>
      <c r="F25" s="3"/>
      <c r="G25" s="4">
        <f t="shared" si="1"/>
        <v>3600</v>
      </c>
      <c r="K25" s="3"/>
    </row>
    <row r="26" spans="1:11" x14ac:dyDescent="0.25">
      <c r="A26" s="2">
        <v>1350</v>
      </c>
      <c r="B26" s="6">
        <v>2285</v>
      </c>
      <c r="C26" s="3">
        <v>1200</v>
      </c>
      <c r="D26">
        <f t="shared" si="0"/>
        <v>2435</v>
      </c>
      <c r="E26" s="2">
        <v>2700</v>
      </c>
      <c r="F26" s="3"/>
      <c r="G26" s="4">
        <f t="shared" si="1"/>
        <v>2700</v>
      </c>
      <c r="K26" s="3"/>
    </row>
    <row r="27" spans="1:11" x14ac:dyDescent="0.25">
      <c r="A27" s="2">
        <v>2095</v>
      </c>
      <c r="B27" s="6">
        <v>272</v>
      </c>
      <c r="C27" s="3">
        <v>-104</v>
      </c>
      <c r="D27">
        <f t="shared" si="0"/>
        <v>2471</v>
      </c>
      <c r="E27" s="2">
        <v>2400</v>
      </c>
      <c r="F27" s="3"/>
      <c r="G27" s="4">
        <f t="shared" si="1"/>
        <v>2400</v>
      </c>
      <c r="K27" s="3"/>
    </row>
    <row r="28" spans="1:11" x14ac:dyDescent="0.25">
      <c r="A28" s="2">
        <v>3035</v>
      </c>
      <c r="B28" s="6">
        <v>651</v>
      </c>
      <c r="C28" s="3">
        <v>86</v>
      </c>
      <c r="D28">
        <f t="shared" si="0"/>
        <v>3600</v>
      </c>
      <c r="E28" s="2">
        <v>3500</v>
      </c>
      <c r="F28" s="3"/>
      <c r="G28" s="4">
        <f t="shared" si="1"/>
        <v>3500</v>
      </c>
      <c r="K28" s="3"/>
    </row>
    <row r="29" spans="1:11" x14ac:dyDescent="0.25">
      <c r="A29" s="2">
        <v>7595</v>
      </c>
      <c r="B29" s="6">
        <v>701</v>
      </c>
      <c r="C29" s="3">
        <v>4143</v>
      </c>
      <c r="D29">
        <f t="shared" si="0"/>
        <v>4153</v>
      </c>
      <c r="E29" s="2">
        <v>4200</v>
      </c>
      <c r="F29" s="3"/>
      <c r="G29" s="4">
        <f t="shared" si="1"/>
        <v>4200</v>
      </c>
      <c r="K29" s="3"/>
    </row>
    <row r="30" spans="1:11" x14ac:dyDescent="0.25">
      <c r="A30" s="2">
        <v>4155</v>
      </c>
      <c r="B30" s="6">
        <v>502</v>
      </c>
      <c r="C30" s="3">
        <v>2163</v>
      </c>
      <c r="D30">
        <f t="shared" si="0"/>
        <v>2494</v>
      </c>
      <c r="E30" s="2">
        <v>2500</v>
      </c>
      <c r="F30" s="3"/>
      <c r="G30" s="4">
        <f t="shared" si="1"/>
        <v>2500</v>
      </c>
      <c r="K30" s="3"/>
    </row>
    <row r="31" spans="1:11" x14ac:dyDescent="0.25">
      <c r="A31" s="2"/>
      <c r="B31" s="6"/>
      <c r="C31" s="3"/>
      <c r="D31">
        <f t="shared" si="0"/>
        <v>0</v>
      </c>
      <c r="E31" s="2"/>
      <c r="F31" s="3"/>
      <c r="G31" s="4">
        <f t="shared" si="1"/>
        <v>0</v>
      </c>
      <c r="K31" s="3"/>
    </row>
    <row r="32" spans="1:11" x14ac:dyDescent="0.25">
      <c r="A32" t="s">
        <v>11</v>
      </c>
      <c r="G32" s="1"/>
      <c r="K32" s="3"/>
    </row>
    <row r="33" spans="1:11" x14ac:dyDescent="0.25">
      <c r="A33">
        <f>SUM(A1:A31)</f>
        <v>105146</v>
      </c>
      <c r="B33">
        <f>SUM(B1:B31)</f>
        <v>20140</v>
      </c>
      <c r="C33">
        <f>SUM(C1:C31)</f>
        <v>33735</v>
      </c>
      <c r="D33">
        <f>SUM(D1:D31)</f>
        <v>91551</v>
      </c>
      <c r="G33" s="5">
        <f>SUM(G1:G31)-K34</f>
        <v>0</v>
      </c>
    </row>
    <row r="34" spans="1:11" x14ac:dyDescent="0.25">
      <c r="A34">
        <f>A33+B33</f>
        <v>125286</v>
      </c>
      <c r="K34">
        <f>SUM(K1:K32)</f>
        <v>93700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3" workbookViewId="0">
      <selection activeCell="B41" sqref="B41"/>
    </sheetView>
  </sheetViews>
  <sheetFormatPr defaultRowHeight="15" x14ac:dyDescent="0.25"/>
  <cols>
    <col min="11" max="11" width="9" bestFit="1" customWidth="1"/>
  </cols>
  <sheetData>
    <row r="1" spans="1:11" x14ac:dyDescent="0.25">
      <c r="A1" s="2">
        <v>3355</v>
      </c>
      <c r="B1" s="6">
        <v>820</v>
      </c>
      <c r="C1" s="3">
        <v>1008</v>
      </c>
      <c r="D1">
        <f>(A1+B1)-C1</f>
        <v>3167</v>
      </c>
      <c r="E1" s="2">
        <v>3000</v>
      </c>
      <c r="F1" s="3"/>
      <c r="G1" s="4">
        <f>E1-F1</f>
        <v>3000</v>
      </c>
      <c r="K1" s="3">
        <v>6050</v>
      </c>
    </row>
    <row r="2" spans="1:11" x14ac:dyDescent="0.25">
      <c r="A2" s="2">
        <v>6697</v>
      </c>
      <c r="B2" s="6">
        <v>1086</v>
      </c>
      <c r="C2" s="3">
        <v>2435</v>
      </c>
      <c r="D2">
        <f t="shared" ref="D2:D31" si="0">(A2+B2)-C2</f>
        <v>5348</v>
      </c>
      <c r="E2" s="2">
        <v>5500</v>
      </c>
      <c r="F2" s="3"/>
      <c r="G2" s="4">
        <f t="shared" ref="G2:G31" si="1">E2-F2</f>
        <v>5500</v>
      </c>
      <c r="K2" s="3">
        <v>1600</v>
      </c>
    </row>
    <row r="3" spans="1:11" x14ac:dyDescent="0.25">
      <c r="A3" s="2">
        <v>6185</v>
      </c>
      <c r="B3" s="6">
        <v>477</v>
      </c>
      <c r="C3" s="3">
        <v>226</v>
      </c>
      <c r="D3">
        <f t="shared" si="0"/>
        <v>6436</v>
      </c>
      <c r="E3" s="2">
        <v>5000</v>
      </c>
      <c r="F3" s="3"/>
      <c r="G3" s="4">
        <f t="shared" si="1"/>
        <v>5000</v>
      </c>
      <c r="K3" s="3">
        <v>1800</v>
      </c>
    </row>
    <row r="4" spans="1:11" x14ac:dyDescent="0.25">
      <c r="A4" s="2">
        <v>4965</v>
      </c>
      <c r="B4" s="6">
        <v>903</v>
      </c>
      <c r="C4" s="3">
        <v>1471</v>
      </c>
      <c r="D4">
        <f t="shared" si="0"/>
        <v>4397</v>
      </c>
      <c r="E4" s="2">
        <v>4450</v>
      </c>
      <c r="F4" s="3"/>
      <c r="G4" s="4">
        <f t="shared" si="1"/>
        <v>4450</v>
      </c>
      <c r="K4" s="3">
        <v>1500</v>
      </c>
    </row>
    <row r="5" spans="1:11" x14ac:dyDescent="0.25">
      <c r="A5" s="2">
        <v>2800</v>
      </c>
      <c r="B5" s="6">
        <v>481</v>
      </c>
      <c r="C5" s="3">
        <v>140</v>
      </c>
      <c r="D5">
        <f t="shared" si="0"/>
        <v>3141</v>
      </c>
      <c r="E5" s="2">
        <v>3200</v>
      </c>
      <c r="F5" s="3"/>
      <c r="G5" s="4">
        <f t="shared" si="1"/>
        <v>3200</v>
      </c>
      <c r="K5" s="3">
        <v>1100</v>
      </c>
    </row>
    <row r="6" spans="1:11" x14ac:dyDescent="0.25">
      <c r="A6" s="2">
        <v>1775</v>
      </c>
      <c r="B6" s="6">
        <v>2017</v>
      </c>
      <c r="C6" s="3">
        <v>0</v>
      </c>
      <c r="D6">
        <f t="shared" si="0"/>
        <v>3792</v>
      </c>
      <c r="E6" s="2">
        <v>3700</v>
      </c>
      <c r="F6" s="3"/>
      <c r="G6" s="4">
        <f t="shared" si="1"/>
        <v>3700</v>
      </c>
      <c r="K6" s="3">
        <v>5000</v>
      </c>
    </row>
    <row r="7" spans="1:11" x14ac:dyDescent="0.25">
      <c r="A7" s="2">
        <v>3485</v>
      </c>
      <c r="B7" s="6">
        <v>235</v>
      </c>
      <c r="C7" s="3">
        <v>1692</v>
      </c>
      <c r="D7">
        <f t="shared" si="0"/>
        <v>2028</v>
      </c>
      <c r="E7" s="2">
        <v>2000</v>
      </c>
      <c r="F7" s="3"/>
      <c r="G7" s="4">
        <f t="shared" si="1"/>
        <v>2000</v>
      </c>
      <c r="K7" s="3">
        <v>500</v>
      </c>
    </row>
    <row r="8" spans="1:11" x14ac:dyDescent="0.25">
      <c r="A8" s="2">
        <v>2552</v>
      </c>
      <c r="B8" s="6">
        <v>469</v>
      </c>
      <c r="C8" s="3">
        <v>97</v>
      </c>
      <c r="D8">
        <f t="shared" si="0"/>
        <v>2924</v>
      </c>
      <c r="E8" s="2">
        <v>3000</v>
      </c>
      <c r="F8" s="3"/>
      <c r="G8" s="4">
        <f t="shared" si="1"/>
        <v>3000</v>
      </c>
      <c r="K8" s="3">
        <v>1400</v>
      </c>
    </row>
    <row r="9" spans="1:11" x14ac:dyDescent="0.25">
      <c r="A9" s="2">
        <v>1165</v>
      </c>
      <c r="B9" s="6">
        <v>2023</v>
      </c>
      <c r="C9" s="3">
        <v>226</v>
      </c>
      <c r="D9">
        <f t="shared" si="0"/>
        <v>2962</v>
      </c>
      <c r="E9" s="2">
        <v>3000</v>
      </c>
      <c r="F9" s="3"/>
      <c r="G9" s="4">
        <f t="shared" si="1"/>
        <v>3000</v>
      </c>
      <c r="K9" s="3">
        <v>3900</v>
      </c>
    </row>
    <row r="10" spans="1:11" x14ac:dyDescent="0.25">
      <c r="A10" s="2">
        <v>3600</v>
      </c>
      <c r="B10" s="6">
        <v>1477</v>
      </c>
      <c r="C10" s="3">
        <v>801</v>
      </c>
      <c r="D10">
        <f t="shared" si="0"/>
        <v>4276</v>
      </c>
      <c r="E10" s="2">
        <v>4300</v>
      </c>
      <c r="F10" s="3"/>
      <c r="G10" s="4">
        <f t="shared" si="1"/>
        <v>4300</v>
      </c>
      <c r="K10" s="3">
        <v>8000</v>
      </c>
    </row>
    <row r="11" spans="1:11" x14ac:dyDescent="0.25">
      <c r="A11" s="2">
        <v>2730</v>
      </c>
      <c r="B11" s="6">
        <v>197</v>
      </c>
      <c r="C11" s="3">
        <v>297</v>
      </c>
      <c r="D11">
        <f t="shared" si="0"/>
        <v>2630</v>
      </c>
      <c r="E11" s="2">
        <v>2600</v>
      </c>
      <c r="F11" s="3"/>
      <c r="G11" s="4">
        <f t="shared" si="1"/>
        <v>2600</v>
      </c>
      <c r="K11" s="3">
        <v>1800</v>
      </c>
    </row>
    <row r="12" spans="1:11" x14ac:dyDescent="0.25">
      <c r="A12" s="2">
        <v>3970</v>
      </c>
      <c r="B12" s="6">
        <v>1425</v>
      </c>
      <c r="C12" s="3">
        <v>992</v>
      </c>
      <c r="D12">
        <f t="shared" si="0"/>
        <v>4403</v>
      </c>
      <c r="E12" s="2">
        <v>4300</v>
      </c>
      <c r="F12" s="3"/>
      <c r="G12" s="4">
        <f t="shared" si="1"/>
        <v>4300</v>
      </c>
      <c r="K12" s="3">
        <v>5000</v>
      </c>
    </row>
    <row r="13" spans="1:11" x14ac:dyDescent="0.25">
      <c r="A13" s="2">
        <v>4490</v>
      </c>
      <c r="B13" s="6">
        <v>0</v>
      </c>
      <c r="C13" s="3">
        <v>2490</v>
      </c>
      <c r="D13">
        <f t="shared" si="0"/>
        <v>2000</v>
      </c>
      <c r="E13" s="2">
        <v>2000</v>
      </c>
      <c r="F13" s="3"/>
      <c r="G13" s="4">
        <f t="shared" si="1"/>
        <v>2000</v>
      </c>
      <c r="K13" s="3">
        <v>3500</v>
      </c>
    </row>
    <row r="14" spans="1:11" x14ac:dyDescent="0.25">
      <c r="A14" s="2">
        <v>5350</v>
      </c>
      <c r="B14" s="6">
        <v>500</v>
      </c>
      <c r="C14" s="3">
        <v>3505</v>
      </c>
      <c r="D14">
        <f t="shared" si="0"/>
        <v>2345</v>
      </c>
      <c r="E14" s="2">
        <v>2400</v>
      </c>
      <c r="F14" s="3"/>
      <c r="G14" s="4">
        <f t="shared" si="1"/>
        <v>2400</v>
      </c>
      <c r="K14" s="3">
        <v>3000</v>
      </c>
    </row>
    <row r="15" spans="1:11" x14ac:dyDescent="0.25">
      <c r="A15" s="2">
        <v>3140</v>
      </c>
      <c r="B15" s="6">
        <v>1435</v>
      </c>
      <c r="C15" s="3">
        <v>611</v>
      </c>
      <c r="D15">
        <f t="shared" si="0"/>
        <v>3964</v>
      </c>
      <c r="E15" s="2">
        <v>3800</v>
      </c>
      <c r="F15" s="3"/>
      <c r="G15" s="4">
        <f t="shared" si="1"/>
        <v>3800</v>
      </c>
      <c r="K15" s="3">
        <v>600</v>
      </c>
    </row>
    <row r="16" spans="1:11" x14ac:dyDescent="0.25">
      <c r="A16" s="2">
        <v>1815</v>
      </c>
      <c r="B16" s="6">
        <v>120</v>
      </c>
      <c r="C16" s="3">
        <v>732</v>
      </c>
      <c r="D16">
        <f t="shared" si="0"/>
        <v>1203</v>
      </c>
      <c r="E16" s="2">
        <v>1300</v>
      </c>
      <c r="F16" s="3"/>
      <c r="G16" s="4">
        <f t="shared" si="1"/>
        <v>1300</v>
      </c>
      <c r="K16" s="3">
        <v>7000</v>
      </c>
    </row>
    <row r="17" spans="1:11" x14ac:dyDescent="0.25">
      <c r="A17" s="2">
        <v>1100</v>
      </c>
      <c r="B17" s="6">
        <v>805</v>
      </c>
      <c r="C17" s="3">
        <v>1003</v>
      </c>
      <c r="D17">
        <f t="shared" si="0"/>
        <v>902</v>
      </c>
      <c r="E17" s="2">
        <v>900</v>
      </c>
      <c r="F17" s="3"/>
      <c r="G17" s="4">
        <f t="shared" si="1"/>
        <v>900</v>
      </c>
      <c r="K17" s="3">
        <v>6000</v>
      </c>
    </row>
    <row r="18" spans="1:11" x14ac:dyDescent="0.25">
      <c r="A18" s="2">
        <v>1169</v>
      </c>
      <c r="B18" s="6">
        <v>818</v>
      </c>
      <c r="C18" s="3">
        <v>82</v>
      </c>
      <c r="D18">
        <f t="shared" si="0"/>
        <v>1905</v>
      </c>
      <c r="E18" s="2">
        <v>1900</v>
      </c>
      <c r="F18" s="3"/>
      <c r="G18" s="4">
        <f t="shared" si="1"/>
        <v>1900</v>
      </c>
      <c r="K18" s="3">
        <v>2000</v>
      </c>
    </row>
    <row r="19" spans="1:11" x14ac:dyDescent="0.25">
      <c r="A19" s="2">
        <v>7255</v>
      </c>
      <c r="B19" s="6">
        <v>326</v>
      </c>
      <c r="C19" s="3">
        <v>1741</v>
      </c>
      <c r="D19">
        <f t="shared" si="0"/>
        <v>5840</v>
      </c>
      <c r="E19" s="2">
        <v>5500</v>
      </c>
      <c r="F19" s="3"/>
      <c r="G19" s="4">
        <f t="shared" si="1"/>
        <v>5500</v>
      </c>
      <c r="K19" s="3">
        <v>3000</v>
      </c>
    </row>
    <row r="20" spans="1:11" x14ac:dyDescent="0.25">
      <c r="A20" s="2">
        <v>3135</v>
      </c>
      <c r="B20" s="6">
        <v>228</v>
      </c>
      <c r="C20" s="3">
        <v>1454</v>
      </c>
      <c r="D20">
        <f t="shared" si="0"/>
        <v>1909</v>
      </c>
      <c r="E20" s="2">
        <v>2000</v>
      </c>
      <c r="F20" s="3"/>
      <c r="G20" s="4">
        <f t="shared" si="1"/>
        <v>2000</v>
      </c>
      <c r="K20" s="3">
        <v>20000</v>
      </c>
    </row>
    <row r="21" spans="1:11" x14ac:dyDescent="0.25">
      <c r="A21" s="2">
        <v>5230</v>
      </c>
      <c r="B21" s="6">
        <v>1368</v>
      </c>
      <c r="C21" s="3">
        <v>2215</v>
      </c>
      <c r="D21">
        <f t="shared" si="0"/>
        <v>4383</v>
      </c>
      <c r="E21" s="2">
        <v>4500</v>
      </c>
      <c r="F21" s="3"/>
      <c r="G21" s="4">
        <f t="shared" si="1"/>
        <v>4500</v>
      </c>
      <c r="K21" s="3">
        <v>1300</v>
      </c>
    </row>
    <row r="22" spans="1:11" x14ac:dyDescent="0.25">
      <c r="A22" s="2">
        <v>1370</v>
      </c>
      <c r="B22" s="6">
        <v>230</v>
      </c>
      <c r="C22" s="3">
        <v>929</v>
      </c>
      <c r="D22">
        <f t="shared" si="0"/>
        <v>671</v>
      </c>
      <c r="E22" s="2">
        <v>700</v>
      </c>
      <c r="F22" s="3"/>
      <c r="G22" s="4">
        <f t="shared" si="1"/>
        <v>700</v>
      </c>
      <c r="K22" s="3"/>
    </row>
    <row r="23" spans="1:11" x14ac:dyDescent="0.25">
      <c r="A23" s="2">
        <v>3625</v>
      </c>
      <c r="B23" s="6">
        <v>691</v>
      </c>
      <c r="C23" s="3">
        <v>1817</v>
      </c>
      <c r="D23">
        <f t="shared" si="0"/>
        <v>2499</v>
      </c>
      <c r="E23" s="2">
        <v>2500</v>
      </c>
      <c r="F23" s="3"/>
      <c r="G23" s="4">
        <f t="shared" si="1"/>
        <v>2500</v>
      </c>
      <c r="K23" s="3"/>
    </row>
    <row r="24" spans="1:11" x14ac:dyDescent="0.25">
      <c r="A24" s="2">
        <v>1030</v>
      </c>
      <c r="B24" s="6">
        <v>192</v>
      </c>
      <c r="C24" s="3">
        <v>1155</v>
      </c>
      <c r="D24">
        <f t="shared" si="0"/>
        <v>67</v>
      </c>
      <c r="E24" s="2">
        <v>300</v>
      </c>
      <c r="F24" s="3"/>
      <c r="G24" s="4">
        <f t="shared" si="1"/>
        <v>300</v>
      </c>
      <c r="K24" s="3"/>
    </row>
    <row r="25" spans="1:11" x14ac:dyDescent="0.25">
      <c r="A25" s="2">
        <v>1560</v>
      </c>
      <c r="B25" s="6">
        <v>467</v>
      </c>
      <c r="C25" s="3">
        <v>1194</v>
      </c>
      <c r="D25">
        <f t="shared" si="0"/>
        <v>833</v>
      </c>
      <c r="E25" s="2">
        <v>800</v>
      </c>
      <c r="F25" s="3"/>
      <c r="G25" s="4">
        <f t="shared" si="1"/>
        <v>800</v>
      </c>
      <c r="K25" s="3"/>
    </row>
    <row r="26" spans="1:11" x14ac:dyDescent="0.25">
      <c r="A26" s="2">
        <v>2650</v>
      </c>
      <c r="B26" s="6">
        <v>488</v>
      </c>
      <c r="C26" s="3">
        <v>1322</v>
      </c>
      <c r="D26">
        <f t="shared" si="0"/>
        <v>1816</v>
      </c>
      <c r="E26" s="2">
        <v>2000</v>
      </c>
      <c r="F26" s="3"/>
      <c r="G26" s="4">
        <f t="shared" si="1"/>
        <v>2000</v>
      </c>
      <c r="K26" s="3"/>
    </row>
    <row r="27" spans="1:11" x14ac:dyDescent="0.25">
      <c r="A27" s="2">
        <v>2700</v>
      </c>
      <c r="B27" s="6">
        <v>190</v>
      </c>
      <c r="C27" s="3">
        <v>0</v>
      </c>
      <c r="D27">
        <f t="shared" si="0"/>
        <v>2890</v>
      </c>
      <c r="E27" s="2">
        <v>2800</v>
      </c>
      <c r="F27" s="3"/>
      <c r="G27" s="4">
        <f t="shared" si="1"/>
        <v>2800</v>
      </c>
      <c r="K27" s="3"/>
    </row>
    <row r="28" spans="1:11" x14ac:dyDescent="0.25">
      <c r="A28" s="2">
        <v>1985</v>
      </c>
      <c r="B28" s="6">
        <v>640</v>
      </c>
      <c r="C28" s="3">
        <v>1157</v>
      </c>
      <c r="D28">
        <f t="shared" si="0"/>
        <v>1468</v>
      </c>
      <c r="E28" s="2">
        <v>1500</v>
      </c>
      <c r="F28" s="3"/>
      <c r="G28" s="4">
        <f t="shared" si="1"/>
        <v>1500</v>
      </c>
      <c r="K28" s="3"/>
    </row>
    <row r="29" spans="1:11" x14ac:dyDescent="0.25">
      <c r="A29" s="2">
        <v>3140</v>
      </c>
      <c r="B29" s="6">
        <v>162</v>
      </c>
      <c r="C29" s="3">
        <v>210</v>
      </c>
      <c r="D29">
        <f t="shared" si="0"/>
        <v>3092</v>
      </c>
      <c r="E29" s="2">
        <v>3100</v>
      </c>
      <c r="F29" s="3"/>
      <c r="G29" s="4">
        <f t="shared" si="1"/>
        <v>3100</v>
      </c>
      <c r="K29" s="3"/>
    </row>
    <row r="30" spans="1:11" x14ac:dyDescent="0.25">
      <c r="A30" s="2">
        <v>530</v>
      </c>
      <c r="B30" s="6">
        <v>449</v>
      </c>
      <c r="C30" s="3"/>
      <c r="D30">
        <f t="shared" si="0"/>
        <v>979</v>
      </c>
      <c r="E30" s="2">
        <v>1000</v>
      </c>
      <c r="F30" s="3"/>
      <c r="G30" s="4">
        <f t="shared" si="1"/>
        <v>1000</v>
      </c>
      <c r="K30" s="3"/>
    </row>
    <row r="31" spans="1:11" x14ac:dyDescent="0.25">
      <c r="A31" s="2">
        <v>1820</v>
      </c>
      <c r="B31" s="6">
        <v>316</v>
      </c>
      <c r="C31" s="3">
        <v>1099</v>
      </c>
      <c r="D31">
        <f t="shared" si="0"/>
        <v>1037</v>
      </c>
      <c r="E31" s="2">
        <v>1000</v>
      </c>
      <c r="F31" s="3"/>
      <c r="G31" s="4">
        <f t="shared" si="1"/>
        <v>1000</v>
      </c>
      <c r="K31" s="3"/>
    </row>
    <row r="32" spans="1:11" x14ac:dyDescent="0.25">
      <c r="A32" t="s">
        <v>0</v>
      </c>
      <c r="G32" s="1"/>
      <c r="K32" s="3"/>
    </row>
    <row r="33" spans="1:11" x14ac:dyDescent="0.25">
      <c r="A33">
        <f>SUM(A1:A31)</f>
        <v>96373</v>
      </c>
      <c r="B33">
        <f>SUM(B1:B31)</f>
        <v>21035</v>
      </c>
      <c r="C33">
        <f>SUM(C1:C31)</f>
        <v>32101</v>
      </c>
      <c r="D33">
        <f>SUM(D1:D31)</f>
        <v>85307</v>
      </c>
      <c r="G33" s="5">
        <f>SUM(G1:G31)-K34</f>
        <v>0</v>
      </c>
    </row>
    <row r="34" spans="1:11" x14ac:dyDescent="0.25">
      <c r="A34">
        <f>A33+B33</f>
        <v>117408</v>
      </c>
      <c r="K34">
        <f>SUM(K1:K32)</f>
        <v>84050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A22" workbookViewId="0">
      <selection activeCell="B41" sqref="B41"/>
    </sheetView>
  </sheetViews>
  <sheetFormatPr defaultRowHeight="15" x14ac:dyDescent="0.25"/>
  <cols>
    <col min="12" max="12" width="10.7109375" customWidth="1"/>
  </cols>
  <sheetData>
    <row r="1" spans="1:22" x14ac:dyDescent="0.25">
      <c r="A1" s="2">
        <v>1675</v>
      </c>
      <c r="B1" s="6">
        <v>393</v>
      </c>
      <c r="C1" s="7">
        <v>352</v>
      </c>
      <c r="D1" s="13">
        <v>535</v>
      </c>
      <c r="E1">
        <f>(A1+C1)-(C1+D1)</f>
        <v>1140</v>
      </c>
      <c r="F1" s="2">
        <v>1200</v>
      </c>
      <c r="G1" s="3"/>
      <c r="H1" s="4">
        <f>F1-G1</f>
        <v>1200</v>
      </c>
      <c r="L1" s="3">
        <v>6050</v>
      </c>
      <c r="M1" s="9"/>
      <c r="N1" s="10"/>
      <c r="O1" s="11"/>
      <c r="P1" s="12"/>
      <c r="Q1" s="3"/>
      <c r="U1" s="14"/>
      <c r="V1">
        <v>4200</v>
      </c>
    </row>
    <row r="2" spans="1:22" x14ac:dyDescent="0.25">
      <c r="A2" s="2">
        <v>3000</v>
      </c>
      <c r="B2" s="6">
        <v>397</v>
      </c>
      <c r="C2" s="7">
        <v>375</v>
      </c>
      <c r="D2" s="13"/>
      <c r="E2">
        <f t="shared" ref="E2:E31" si="0">(A2+B2)-(C2+D2)</f>
        <v>3022</v>
      </c>
      <c r="F2" s="2">
        <v>2950</v>
      </c>
      <c r="G2" s="3"/>
      <c r="H2" s="4">
        <f t="shared" ref="H2:H31" si="1">F2-G2</f>
        <v>2950</v>
      </c>
      <c r="L2" s="3">
        <v>1600</v>
      </c>
      <c r="M2" s="9"/>
      <c r="N2" s="10"/>
      <c r="O2" s="11"/>
      <c r="P2" s="12"/>
      <c r="Q2" s="3"/>
      <c r="U2" s="14">
        <v>300</v>
      </c>
    </row>
    <row r="3" spans="1:22" x14ac:dyDescent="0.25">
      <c r="A3" s="2">
        <v>2620</v>
      </c>
      <c r="B3" s="6">
        <v>700</v>
      </c>
      <c r="C3" s="7">
        <v>589</v>
      </c>
      <c r="D3" s="13"/>
      <c r="E3">
        <f t="shared" si="0"/>
        <v>2731</v>
      </c>
      <c r="F3" s="2">
        <v>2800</v>
      </c>
      <c r="G3" s="3"/>
      <c r="H3" s="4">
        <f t="shared" si="1"/>
        <v>2800</v>
      </c>
      <c r="L3" s="3">
        <v>1000</v>
      </c>
      <c r="M3" s="9"/>
      <c r="N3" s="10"/>
      <c r="O3" s="11"/>
      <c r="P3" s="12"/>
      <c r="Q3" s="3"/>
      <c r="U3" s="14">
        <v>254.5</v>
      </c>
    </row>
    <row r="4" spans="1:22" x14ac:dyDescent="0.25">
      <c r="A4" s="2">
        <v>4400</v>
      </c>
      <c r="B4" s="6">
        <v>991</v>
      </c>
      <c r="C4" s="7">
        <v>668</v>
      </c>
      <c r="D4" s="13">
        <v>780</v>
      </c>
      <c r="E4">
        <f t="shared" si="0"/>
        <v>3943</v>
      </c>
      <c r="F4" s="2">
        <v>4000</v>
      </c>
      <c r="G4" s="3"/>
      <c r="H4" s="4">
        <f t="shared" si="1"/>
        <v>4000</v>
      </c>
      <c r="L4" s="3">
        <v>1000</v>
      </c>
      <c r="M4" s="9"/>
      <c r="N4" s="10"/>
      <c r="O4" s="11"/>
      <c r="P4" s="12"/>
      <c r="Q4" s="3"/>
      <c r="U4" s="14"/>
    </row>
    <row r="5" spans="1:22" x14ac:dyDescent="0.25">
      <c r="A5" s="2">
        <v>4840</v>
      </c>
      <c r="B5" s="6">
        <v>1915</v>
      </c>
      <c r="C5" s="7">
        <v>230</v>
      </c>
      <c r="D5" s="13">
        <v>1297</v>
      </c>
      <c r="E5">
        <f t="shared" si="0"/>
        <v>5228</v>
      </c>
      <c r="F5" s="2">
        <v>5000</v>
      </c>
      <c r="G5" s="3"/>
      <c r="H5" s="4">
        <f t="shared" si="1"/>
        <v>5000</v>
      </c>
      <c r="L5" s="3">
        <v>1000</v>
      </c>
      <c r="M5" s="9"/>
      <c r="N5" s="10"/>
      <c r="O5" s="11"/>
      <c r="P5" s="12"/>
      <c r="Q5" s="3"/>
      <c r="U5" s="14"/>
    </row>
    <row r="6" spans="1:22" x14ac:dyDescent="0.25">
      <c r="A6" s="2">
        <v>1385</v>
      </c>
      <c r="B6" s="6">
        <v>64</v>
      </c>
      <c r="C6" s="7">
        <v>224</v>
      </c>
      <c r="D6" s="13"/>
      <c r="E6">
        <f t="shared" si="0"/>
        <v>1225</v>
      </c>
      <c r="F6" s="2">
        <v>1300</v>
      </c>
      <c r="G6" s="3"/>
      <c r="H6" s="4">
        <f t="shared" si="1"/>
        <v>1300</v>
      </c>
      <c r="L6" s="3"/>
      <c r="M6" s="9"/>
      <c r="N6" s="10"/>
      <c r="O6" s="11"/>
      <c r="P6" s="12"/>
      <c r="Q6" s="3"/>
      <c r="S6">
        <v>3000</v>
      </c>
      <c r="U6" s="14">
        <v>158.5</v>
      </c>
    </row>
    <row r="7" spans="1:22" x14ac:dyDescent="0.25">
      <c r="A7" s="2">
        <v>4660</v>
      </c>
      <c r="B7" s="6">
        <v>1127</v>
      </c>
      <c r="C7" s="7">
        <v>1899</v>
      </c>
      <c r="D7" s="13"/>
      <c r="E7">
        <f t="shared" si="0"/>
        <v>3888</v>
      </c>
      <c r="F7" s="2">
        <v>4200</v>
      </c>
      <c r="G7" s="3"/>
      <c r="H7" s="4">
        <f t="shared" si="1"/>
        <v>4200</v>
      </c>
      <c r="L7" s="3"/>
      <c r="M7" s="9"/>
      <c r="N7" s="10"/>
      <c r="O7" s="11"/>
      <c r="P7" s="12"/>
      <c r="Q7" s="3">
        <v>5000</v>
      </c>
      <c r="S7">
        <v>7000</v>
      </c>
      <c r="U7" s="14">
        <v>397</v>
      </c>
    </row>
    <row r="8" spans="1:22" x14ac:dyDescent="0.25">
      <c r="A8" s="2">
        <v>6115</v>
      </c>
      <c r="B8" s="6">
        <v>714</v>
      </c>
      <c r="C8" s="7">
        <v>862</v>
      </c>
      <c r="D8" s="13">
        <v>1393</v>
      </c>
      <c r="E8">
        <f t="shared" si="0"/>
        <v>4574</v>
      </c>
      <c r="F8" s="2">
        <v>4600</v>
      </c>
      <c r="G8" s="3"/>
      <c r="H8" s="4">
        <f t="shared" si="1"/>
        <v>4600</v>
      </c>
      <c r="L8" s="3"/>
      <c r="M8" s="9"/>
      <c r="N8" s="10"/>
      <c r="O8" s="11"/>
      <c r="P8" s="12">
        <v>5400</v>
      </c>
      <c r="Q8" s="3">
        <v>5000</v>
      </c>
      <c r="U8" s="14"/>
    </row>
    <row r="9" spans="1:22" x14ac:dyDescent="0.25">
      <c r="A9" s="2">
        <v>2350</v>
      </c>
      <c r="B9" s="6">
        <v>100</v>
      </c>
      <c r="C9" s="7">
        <v>513</v>
      </c>
      <c r="D9" s="13">
        <v>740</v>
      </c>
      <c r="E9">
        <f t="shared" si="0"/>
        <v>1197</v>
      </c>
      <c r="F9" s="2">
        <v>1200</v>
      </c>
      <c r="G9" s="3"/>
      <c r="H9" s="4">
        <f t="shared" si="1"/>
        <v>1200</v>
      </c>
      <c r="L9" s="3"/>
      <c r="M9" s="9"/>
      <c r="N9" s="10"/>
      <c r="O9" s="11"/>
      <c r="P9" s="12"/>
      <c r="Q9" s="3"/>
      <c r="U9" s="14"/>
    </row>
    <row r="10" spans="1:22" x14ac:dyDescent="0.25">
      <c r="A10" s="2">
        <v>4593</v>
      </c>
      <c r="B10" s="6">
        <v>520</v>
      </c>
      <c r="C10" s="7">
        <v>1191</v>
      </c>
      <c r="D10" s="13"/>
      <c r="E10">
        <f t="shared" si="0"/>
        <v>3922</v>
      </c>
      <c r="F10" s="2">
        <v>4500</v>
      </c>
      <c r="G10" s="3"/>
      <c r="H10" s="4">
        <f t="shared" si="1"/>
        <v>4500</v>
      </c>
      <c r="L10" s="3">
        <v>400</v>
      </c>
      <c r="M10" s="9"/>
      <c r="N10" s="10"/>
      <c r="O10" s="11"/>
      <c r="P10" s="12"/>
      <c r="Q10" s="3">
        <v>1500</v>
      </c>
      <c r="U10" s="14">
        <v>373</v>
      </c>
    </row>
    <row r="11" spans="1:22" x14ac:dyDescent="0.25">
      <c r="A11" s="2">
        <v>1930</v>
      </c>
      <c r="B11" s="6">
        <v>671</v>
      </c>
      <c r="C11" s="7">
        <v>84</v>
      </c>
      <c r="D11" s="13"/>
      <c r="E11">
        <f t="shared" si="0"/>
        <v>2517</v>
      </c>
      <c r="F11" s="2">
        <v>2600</v>
      </c>
      <c r="G11" s="3"/>
      <c r="H11" s="4">
        <f t="shared" si="1"/>
        <v>2600</v>
      </c>
      <c r="L11" s="3"/>
      <c r="M11" s="9"/>
      <c r="N11" s="10"/>
      <c r="O11" s="11">
        <v>2500</v>
      </c>
      <c r="P11" s="12"/>
      <c r="Q11" s="3">
        <v>8000</v>
      </c>
      <c r="U11" s="14">
        <v>194</v>
      </c>
    </row>
    <row r="12" spans="1:22" x14ac:dyDescent="0.25">
      <c r="A12" s="2">
        <v>3190</v>
      </c>
      <c r="B12" s="6">
        <v>1086</v>
      </c>
      <c r="C12" s="7">
        <v>303</v>
      </c>
      <c r="D12" s="13">
        <v>1095</v>
      </c>
      <c r="E12">
        <f t="shared" si="0"/>
        <v>2878</v>
      </c>
      <c r="F12" s="2">
        <v>2800</v>
      </c>
      <c r="G12" s="3"/>
      <c r="H12" s="4">
        <f t="shared" si="1"/>
        <v>2800</v>
      </c>
      <c r="L12" s="3"/>
      <c r="M12" s="9"/>
      <c r="N12" s="10"/>
      <c r="O12" s="11"/>
      <c r="P12" s="12"/>
      <c r="Q12" s="3"/>
      <c r="U12" s="14"/>
    </row>
    <row r="13" spans="1:22" x14ac:dyDescent="0.25">
      <c r="A13" s="2">
        <v>4791</v>
      </c>
      <c r="B13" s="6">
        <v>874</v>
      </c>
      <c r="C13" s="7">
        <v>1467</v>
      </c>
      <c r="D13" s="13">
        <v>1142</v>
      </c>
      <c r="E13">
        <f t="shared" si="0"/>
        <v>3056</v>
      </c>
      <c r="F13" s="2">
        <v>3100</v>
      </c>
      <c r="G13" s="3"/>
      <c r="H13" s="4">
        <f t="shared" si="1"/>
        <v>3100</v>
      </c>
      <c r="L13" s="3"/>
      <c r="M13" s="9"/>
      <c r="N13" s="10"/>
      <c r="O13" s="11"/>
      <c r="P13" s="12"/>
      <c r="Q13" s="3"/>
      <c r="U13" s="14"/>
    </row>
    <row r="14" spans="1:22" x14ac:dyDescent="0.25">
      <c r="A14" s="2">
        <v>4640</v>
      </c>
      <c r="B14" s="6">
        <v>409</v>
      </c>
      <c r="C14" s="7">
        <v>537</v>
      </c>
      <c r="D14" s="13"/>
      <c r="E14">
        <f t="shared" si="0"/>
        <v>4512</v>
      </c>
      <c r="F14" s="2">
        <v>4500</v>
      </c>
      <c r="G14" s="3"/>
      <c r="H14" s="4">
        <f t="shared" si="1"/>
        <v>4500</v>
      </c>
      <c r="L14" s="3"/>
      <c r="M14" s="9">
        <v>3000</v>
      </c>
      <c r="N14" s="10"/>
      <c r="O14" s="11"/>
      <c r="P14" s="12"/>
      <c r="Q14" s="3"/>
      <c r="U14" s="14">
        <v>464</v>
      </c>
    </row>
    <row r="15" spans="1:22" x14ac:dyDescent="0.25">
      <c r="A15" s="2">
        <v>5637</v>
      </c>
      <c r="B15" s="6">
        <v>583</v>
      </c>
      <c r="C15" s="7">
        <v>614</v>
      </c>
      <c r="D15" s="13"/>
      <c r="E15">
        <f t="shared" si="0"/>
        <v>5606</v>
      </c>
      <c r="F15" s="2">
        <v>5800</v>
      </c>
      <c r="G15" s="3"/>
      <c r="H15" s="4">
        <f t="shared" si="1"/>
        <v>5800</v>
      </c>
      <c r="L15" s="3"/>
      <c r="M15" s="9">
        <v>7000</v>
      </c>
      <c r="N15" s="10"/>
      <c r="O15" s="11">
        <v>1700</v>
      </c>
      <c r="P15" s="12"/>
      <c r="Q15" s="3"/>
      <c r="U15" s="14">
        <v>563.70000000000005</v>
      </c>
    </row>
    <row r="16" spans="1:22" x14ac:dyDescent="0.25">
      <c r="A16" s="2">
        <v>1750</v>
      </c>
      <c r="B16" s="6">
        <v>1001</v>
      </c>
      <c r="C16" s="7">
        <v>19</v>
      </c>
      <c r="D16" s="13">
        <v>586</v>
      </c>
      <c r="E16">
        <f t="shared" si="0"/>
        <v>2146</v>
      </c>
      <c r="F16" s="2">
        <v>2100</v>
      </c>
      <c r="G16" s="3"/>
      <c r="H16" s="4">
        <f t="shared" si="1"/>
        <v>2100</v>
      </c>
      <c r="L16" s="3"/>
      <c r="M16" s="9"/>
      <c r="N16" s="10"/>
      <c r="O16" s="11"/>
      <c r="P16" s="12"/>
      <c r="Q16" s="3"/>
      <c r="U16" s="14"/>
    </row>
    <row r="17" spans="1:21" x14ac:dyDescent="0.25">
      <c r="A17" s="2">
        <v>2935</v>
      </c>
      <c r="B17" s="6">
        <v>0</v>
      </c>
      <c r="C17" s="7">
        <v>226</v>
      </c>
      <c r="D17" s="13">
        <v>887</v>
      </c>
      <c r="E17">
        <f t="shared" si="0"/>
        <v>1822</v>
      </c>
      <c r="F17" s="2">
        <v>1900</v>
      </c>
      <c r="G17" s="3"/>
      <c r="H17" s="4">
        <f t="shared" si="1"/>
        <v>1900</v>
      </c>
      <c r="L17" s="3"/>
      <c r="M17" s="9"/>
      <c r="N17" s="10"/>
      <c r="O17" s="11"/>
      <c r="P17" s="12"/>
      <c r="Q17" s="3"/>
      <c r="U17" s="14"/>
    </row>
    <row r="18" spans="1:21" x14ac:dyDescent="0.25">
      <c r="A18" s="2">
        <v>3290</v>
      </c>
      <c r="B18" s="6">
        <v>1043</v>
      </c>
      <c r="C18" s="7">
        <v>2596</v>
      </c>
      <c r="D18" s="13"/>
      <c r="E18">
        <f t="shared" si="0"/>
        <v>1737</v>
      </c>
      <c r="F18" s="2">
        <v>1700</v>
      </c>
      <c r="G18" s="3"/>
      <c r="H18" s="4">
        <f t="shared" si="1"/>
        <v>1700</v>
      </c>
      <c r="L18" s="3"/>
      <c r="M18" s="9"/>
      <c r="N18" s="10"/>
      <c r="O18" s="11">
        <v>4000</v>
      </c>
      <c r="P18" s="12"/>
      <c r="Q18" s="3"/>
      <c r="U18" s="14"/>
    </row>
    <row r="19" spans="1:21" x14ac:dyDescent="0.25">
      <c r="A19" s="2">
        <v>1972</v>
      </c>
      <c r="B19" s="6">
        <v>1169</v>
      </c>
      <c r="C19" s="7">
        <v>676</v>
      </c>
      <c r="D19" s="13"/>
      <c r="E19">
        <f t="shared" si="0"/>
        <v>2465</v>
      </c>
      <c r="F19" s="2">
        <v>2500</v>
      </c>
      <c r="G19" s="3"/>
      <c r="H19" s="4">
        <f t="shared" si="1"/>
        <v>2500</v>
      </c>
      <c r="L19" s="3"/>
      <c r="M19" s="9"/>
      <c r="N19" s="10"/>
      <c r="O19" s="11"/>
      <c r="P19" s="12"/>
      <c r="Q19" s="3"/>
      <c r="U19" s="14">
        <v>97.2</v>
      </c>
    </row>
    <row r="20" spans="1:21" x14ac:dyDescent="0.25">
      <c r="A20" s="2">
        <v>3445</v>
      </c>
      <c r="B20" s="6">
        <v>42</v>
      </c>
      <c r="C20" s="7">
        <v>451</v>
      </c>
      <c r="D20" s="13">
        <v>963</v>
      </c>
      <c r="E20">
        <f t="shared" si="0"/>
        <v>2073</v>
      </c>
      <c r="F20" s="2">
        <v>2400</v>
      </c>
      <c r="G20" s="3"/>
      <c r="H20" s="4">
        <f t="shared" si="1"/>
        <v>2400</v>
      </c>
      <c r="L20" s="3"/>
      <c r="M20" s="9"/>
      <c r="N20" s="10"/>
      <c r="O20" s="11"/>
      <c r="P20" s="12"/>
      <c r="Q20" s="3"/>
      <c r="U20" s="14"/>
    </row>
    <row r="21" spans="1:21" x14ac:dyDescent="0.25">
      <c r="A21" s="2">
        <v>3130</v>
      </c>
      <c r="B21" s="6">
        <v>837</v>
      </c>
      <c r="C21" s="7">
        <v>260</v>
      </c>
      <c r="D21" s="13">
        <v>930</v>
      </c>
      <c r="E21">
        <f t="shared" si="0"/>
        <v>2777</v>
      </c>
      <c r="F21" s="2">
        <v>2700</v>
      </c>
      <c r="G21" s="3"/>
      <c r="H21" s="4">
        <f t="shared" si="1"/>
        <v>2700</v>
      </c>
      <c r="L21" s="3"/>
      <c r="M21" s="9"/>
      <c r="N21" s="10">
        <v>1900</v>
      </c>
      <c r="O21" s="11"/>
      <c r="P21" s="12"/>
      <c r="Q21" s="3">
        <v>7500</v>
      </c>
      <c r="U21" s="14"/>
    </row>
    <row r="22" spans="1:21" x14ac:dyDescent="0.25">
      <c r="A22" s="2">
        <v>1565</v>
      </c>
      <c r="B22" s="6">
        <v>1316</v>
      </c>
      <c r="C22" s="7">
        <v>-2</v>
      </c>
      <c r="D22" s="13"/>
      <c r="E22">
        <f t="shared" si="0"/>
        <v>2883</v>
      </c>
      <c r="F22" s="2">
        <v>2900</v>
      </c>
      <c r="G22" s="3"/>
      <c r="H22" s="4">
        <f t="shared" si="1"/>
        <v>2900</v>
      </c>
      <c r="L22" s="3"/>
      <c r="M22" s="9"/>
      <c r="N22" s="10"/>
      <c r="O22" s="11"/>
      <c r="P22" s="12"/>
      <c r="Q22" s="3"/>
      <c r="U22" s="14">
        <v>162.5</v>
      </c>
    </row>
    <row r="23" spans="1:21" x14ac:dyDescent="0.25">
      <c r="A23" s="2">
        <v>3220</v>
      </c>
      <c r="B23" s="6">
        <v>554</v>
      </c>
      <c r="C23" s="7">
        <v>600</v>
      </c>
      <c r="D23" s="13"/>
      <c r="E23">
        <f t="shared" si="0"/>
        <v>3174</v>
      </c>
      <c r="F23" s="2">
        <v>3100</v>
      </c>
      <c r="G23" s="3"/>
      <c r="H23" s="4">
        <f t="shared" si="1"/>
        <v>3100</v>
      </c>
      <c r="L23" s="3"/>
      <c r="M23" s="9"/>
      <c r="N23" s="10"/>
      <c r="O23" s="11"/>
      <c r="P23" s="12"/>
      <c r="Q23" s="3"/>
      <c r="U23" s="14">
        <v>322</v>
      </c>
    </row>
    <row r="24" spans="1:21" x14ac:dyDescent="0.25">
      <c r="A24" s="2">
        <v>1775</v>
      </c>
      <c r="B24" s="6">
        <v>198</v>
      </c>
      <c r="C24" s="7">
        <v>0</v>
      </c>
      <c r="D24" s="13">
        <v>366</v>
      </c>
      <c r="E24">
        <f t="shared" si="0"/>
        <v>1607</v>
      </c>
      <c r="F24" s="2">
        <v>1600</v>
      </c>
      <c r="G24" s="3"/>
      <c r="H24" s="4">
        <f t="shared" si="1"/>
        <v>1600</v>
      </c>
      <c r="L24" s="3"/>
      <c r="M24" s="9"/>
      <c r="N24" s="10"/>
      <c r="O24" s="11"/>
      <c r="P24" s="12"/>
      <c r="Q24" s="3"/>
      <c r="U24" s="14">
        <v>19.5</v>
      </c>
    </row>
    <row r="25" spans="1:21" x14ac:dyDescent="0.25">
      <c r="A25" s="2">
        <v>3055</v>
      </c>
      <c r="B25" s="6">
        <v>218</v>
      </c>
      <c r="C25" s="7">
        <v>890</v>
      </c>
      <c r="D25" s="13">
        <v>736</v>
      </c>
      <c r="E25">
        <f t="shared" si="0"/>
        <v>1647</v>
      </c>
      <c r="F25" s="2">
        <v>1600</v>
      </c>
      <c r="G25" s="3"/>
      <c r="H25" s="4">
        <f t="shared" si="1"/>
        <v>1600</v>
      </c>
      <c r="L25" s="3"/>
      <c r="M25" s="9"/>
      <c r="N25" s="10"/>
      <c r="O25" s="11"/>
      <c r="P25" s="12"/>
      <c r="Q25" s="3">
        <v>1400</v>
      </c>
      <c r="U25" s="14"/>
    </row>
    <row r="26" spans="1:21" x14ac:dyDescent="0.25">
      <c r="A26" s="2">
        <v>2140</v>
      </c>
      <c r="B26" s="6">
        <v>172</v>
      </c>
      <c r="C26" s="7">
        <v>0</v>
      </c>
      <c r="D26" s="13"/>
      <c r="E26">
        <f t="shared" si="0"/>
        <v>2312</v>
      </c>
      <c r="F26" s="2">
        <v>2300</v>
      </c>
      <c r="G26" s="3"/>
      <c r="H26" s="4">
        <f t="shared" si="1"/>
        <v>2300</v>
      </c>
      <c r="L26" s="3"/>
      <c r="M26" s="9"/>
      <c r="N26" s="10">
        <v>2300</v>
      </c>
      <c r="O26" s="11"/>
      <c r="P26" s="12">
        <v>700</v>
      </c>
      <c r="Q26" s="3">
        <v>1000</v>
      </c>
      <c r="U26" s="14">
        <v>186.5</v>
      </c>
    </row>
    <row r="27" spans="1:21" x14ac:dyDescent="0.25">
      <c r="A27" s="2">
        <v>1275</v>
      </c>
      <c r="B27" s="6">
        <v>674</v>
      </c>
      <c r="C27" s="7">
        <v>495</v>
      </c>
      <c r="D27" s="13"/>
      <c r="E27">
        <f t="shared" si="0"/>
        <v>1454</v>
      </c>
      <c r="F27" s="2">
        <v>1600</v>
      </c>
      <c r="G27" s="3"/>
      <c r="H27" s="4">
        <f t="shared" si="1"/>
        <v>1600</v>
      </c>
      <c r="L27" s="3"/>
      <c r="M27" s="9"/>
      <c r="N27" s="10"/>
      <c r="O27" s="11">
        <v>2700</v>
      </c>
      <c r="P27" s="12"/>
      <c r="Q27" s="3">
        <v>10000</v>
      </c>
      <c r="U27" s="14">
        <v>132.5</v>
      </c>
    </row>
    <row r="28" spans="1:21" x14ac:dyDescent="0.25">
      <c r="A28" s="2">
        <v>5794</v>
      </c>
      <c r="B28" s="6">
        <v>227</v>
      </c>
      <c r="C28" s="3"/>
      <c r="D28" s="13">
        <v>1579</v>
      </c>
      <c r="E28">
        <f t="shared" si="0"/>
        <v>4442</v>
      </c>
      <c r="F28" s="2">
        <v>4500</v>
      </c>
      <c r="G28" s="3"/>
      <c r="H28" s="4">
        <f t="shared" si="1"/>
        <v>4500</v>
      </c>
      <c r="L28" s="3"/>
      <c r="M28" s="9"/>
      <c r="N28" s="10"/>
      <c r="O28" s="11"/>
      <c r="P28" s="12"/>
      <c r="Q28" s="3">
        <v>5200</v>
      </c>
      <c r="U28" s="14">
        <v>5</v>
      </c>
    </row>
    <row r="29" spans="1:21" x14ac:dyDescent="0.25">
      <c r="A29" s="2">
        <v>6520</v>
      </c>
      <c r="B29" s="6">
        <v>345</v>
      </c>
      <c r="C29" s="3">
        <v>626</v>
      </c>
      <c r="D29" s="13">
        <v>1614</v>
      </c>
      <c r="E29">
        <f t="shared" si="0"/>
        <v>4625</v>
      </c>
      <c r="F29" s="2">
        <v>4700</v>
      </c>
      <c r="G29" s="3"/>
      <c r="H29" s="4">
        <f t="shared" si="1"/>
        <v>4700</v>
      </c>
      <c r="L29" s="3"/>
      <c r="M29" s="9"/>
      <c r="N29" s="10"/>
      <c r="O29" s="11"/>
      <c r="P29" s="12"/>
      <c r="Q29" s="3"/>
      <c r="U29" s="14"/>
    </row>
    <row r="30" spans="1:21" x14ac:dyDescent="0.25">
      <c r="A30" s="2">
        <v>3060</v>
      </c>
      <c r="B30" s="6">
        <v>968</v>
      </c>
      <c r="C30" s="3">
        <v>130</v>
      </c>
      <c r="D30" s="13"/>
      <c r="E30">
        <f t="shared" si="0"/>
        <v>3898</v>
      </c>
      <c r="F30" s="2">
        <v>3900</v>
      </c>
      <c r="G30" s="3"/>
      <c r="H30" s="4">
        <f>F30-G30</f>
        <v>3900</v>
      </c>
      <c r="L30" s="3"/>
      <c r="M30" s="9"/>
      <c r="N30" s="10"/>
      <c r="O30" s="11"/>
      <c r="P30" s="12"/>
      <c r="Q30" s="3"/>
      <c r="U30" s="14">
        <v>300.5</v>
      </c>
    </row>
    <row r="31" spans="1:21" x14ac:dyDescent="0.25">
      <c r="A31" s="2"/>
      <c r="B31" s="6"/>
      <c r="C31" s="3"/>
      <c r="D31" s="13"/>
      <c r="E31">
        <f t="shared" si="0"/>
        <v>0</v>
      </c>
      <c r="F31" s="2"/>
      <c r="G31" s="3"/>
      <c r="H31" s="4">
        <f t="shared" si="1"/>
        <v>0</v>
      </c>
      <c r="L31" s="3"/>
      <c r="M31" s="9"/>
      <c r="N31" s="10"/>
      <c r="O31" s="11"/>
      <c r="P31" s="12"/>
      <c r="Q31" s="3"/>
      <c r="U31" s="14"/>
    </row>
    <row r="32" spans="1:21" x14ac:dyDescent="0.25">
      <c r="A32" t="s">
        <v>1</v>
      </c>
      <c r="C32" t="s">
        <v>20</v>
      </c>
      <c r="D32" s="8" t="s">
        <v>16</v>
      </c>
      <c r="E32" t="s">
        <v>21</v>
      </c>
      <c r="H32" s="1"/>
      <c r="L32" s="8" t="s">
        <v>19</v>
      </c>
      <c r="M32" s="8" t="s">
        <v>18</v>
      </c>
      <c r="N32" s="8" t="s">
        <v>13</v>
      </c>
      <c r="O32" s="8" t="s">
        <v>14</v>
      </c>
      <c r="P32" s="8" t="s">
        <v>15</v>
      </c>
      <c r="Q32" s="8" t="s">
        <v>17</v>
      </c>
      <c r="U32" t="s">
        <v>22</v>
      </c>
    </row>
    <row r="33" spans="1:21" x14ac:dyDescent="0.25">
      <c r="A33">
        <f>SUM(A1:A31)</f>
        <v>100752</v>
      </c>
      <c r="B33">
        <f>SUM(B1:B31)</f>
        <v>19308</v>
      </c>
      <c r="C33">
        <f>SUM(C1:C31)</f>
        <v>16875</v>
      </c>
      <c r="D33">
        <f>SUM(D1:D31)</f>
        <v>14643</v>
      </c>
      <c r="E33">
        <f>SUM(E1:E31)</f>
        <v>88501</v>
      </c>
      <c r="H33" s="5">
        <f>SUM(H1:H31)-L34-M34-N34-O34-P34-D34-Q34</f>
        <v>3200</v>
      </c>
    </row>
    <row r="34" spans="1:21" x14ac:dyDescent="0.25">
      <c r="A34">
        <f>A33+B33</f>
        <v>120060</v>
      </c>
      <c r="L34">
        <f t="shared" ref="L34:Q34" si="2">SUM(L1:L32)</f>
        <v>11050</v>
      </c>
      <c r="M34">
        <f t="shared" si="2"/>
        <v>10000</v>
      </c>
      <c r="N34">
        <f t="shared" si="2"/>
        <v>4200</v>
      </c>
      <c r="O34">
        <f t="shared" si="2"/>
        <v>10900</v>
      </c>
      <c r="P34">
        <f t="shared" si="2"/>
        <v>6100</v>
      </c>
      <c r="Q34">
        <f t="shared" si="2"/>
        <v>44600</v>
      </c>
      <c r="U34">
        <f>SUM(U1:U31)+V1</f>
        <v>8130.4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A22" workbookViewId="0">
      <selection activeCell="B41" sqref="B41"/>
    </sheetView>
  </sheetViews>
  <sheetFormatPr defaultRowHeight="15" x14ac:dyDescent="0.25"/>
  <cols>
    <col min="12" max="12" width="10.7109375" customWidth="1"/>
  </cols>
  <sheetData>
    <row r="1" spans="1:22" x14ac:dyDescent="0.25">
      <c r="A1" s="2">
        <v>3500</v>
      </c>
      <c r="B1" s="6">
        <v>372</v>
      </c>
      <c r="C1" s="7">
        <v>576</v>
      </c>
      <c r="D1" s="13">
        <v>991</v>
      </c>
      <c r="E1">
        <f>(A1+C1)-(C1+D1)</f>
        <v>2509</v>
      </c>
      <c r="F1" s="2">
        <v>2300</v>
      </c>
      <c r="G1" s="3"/>
      <c r="H1" s="4">
        <f>F1-G1</f>
        <v>2300</v>
      </c>
      <c r="L1" s="3">
        <v>6050</v>
      </c>
      <c r="M1" s="9"/>
      <c r="N1" s="10"/>
      <c r="O1" s="11"/>
      <c r="P1" s="12"/>
      <c r="Q1" s="3"/>
      <c r="U1" s="14"/>
      <c r="V1">
        <v>4500</v>
      </c>
    </row>
    <row r="2" spans="1:22" x14ac:dyDescent="0.25">
      <c r="A2" s="2">
        <v>5075</v>
      </c>
      <c r="B2" s="6">
        <v>126</v>
      </c>
      <c r="C2" s="7">
        <v>442</v>
      </c>
      <c r="D2" s="13">
        <v>1295</v>
      </c>
      <c r="E2">
        <f t="shared" ref="E2:E31" si="0">(A2+B2)-(C2+D2)</f>
        <v>3464</v>
      </c>
      <c r="F2" s="2">
        <v>3550</v>
      </c>
      <c r="G2" s="3"/>
      <c r="H2" s="4">
        <f t="shared" ref="H2:H29" si="1">F2-G2</f>
        <v>3550</v>
      </c>
      <c r="L2" s="3">
        <v>1600</v>
      </c>
      <c r="M2" s="9"/>
      <c r="N2" s="10"/>
      <c r="O2" s="11"/>
      <c r="P2" s="12"/>
      <c r="Q2" s="3"/>
      <c r="U2" s="14"/>
      <c r="V2">
        <v>1051</v>
      </c>
    </row>
    <row r="3" spans="1:22" x14ac:dyDescent="0.25">
      <c r="A3" s="2">
        <v>1380</v>
      </c>
      <c r="B3" s="6">
        <v>876</v>
      </c>
      <c r="C3" s="7">
        <v>470</v>
      </c>
      <c r="D3" s="13"/>
      <c r="E3">
        <f t="shared" si="0"/>
        <v>1786</v>
      </c>
      <c r="F3" s="2">
        <v>1800</v>
      </c>
      <c r="G3" s="3"/>
      <c r="H3" s="4">
        <f t="shared" si="1"/>
        <v>1800</v>
      </c>
      <c r="L3" s="3">
        <v>1000</v>
      </c>
      <c r="M3" s="9"/>
      <c r="N3" s="10"/>
      <c r="O3" s="11"/>
      <c r="P3" s="12"/>
      <c r="Q3" s="3"/>
      <c r="U3" s="14">
        <v>138</v>
      </c>
    </row>
    <row r="4" spans="1:22" x14ac:dyDescent="0.25">
      <c r="A4" s="2">
        <v>2300</v>
      </c>
      <c r="B4" s="6">
        <v>489</v>
      </c>
      <c r="C4" s="7">
        <v>245</v>
      </c>
      <c r="D4" s="13"/>
      <c r="E4">
        <f t="shared" si="0"/>
        <v>2544</v>
      </c>
      <c r="F4" s="2">
        <v>2500</v>
      </c>
      <c r="G4" s="3"/>
      <c r="H4" s="4">
        <f t="shared" si="1"/>
        <v>2500</v>
      </c>
      <c r="L4" s="3">
        <v>1000</v>
      </c>
      <c r="M4" s="9"/>
      <c r="N4" s="10"/>
      <c r="O4" s="11"/>
      <c r="P4" s="12"/>
      <c r="Q4" s="3"/>
      <c r="U4" s="14">
        <v>230</v>
      </c>
    </row>
    <row r="5" spans="1:22" x14ac:dyDescent="0.25">
      <c r="A5" s="2">
        <v>6660</v>
      </c>
      <c r="B5" s="6">
        <v>1620</v>
      </c>
      <c r="C5" s="7">
        <v>2739</v>
      </c>
      <c r="D5" s="13">
        <v>1132</v>
      </c>
      <c r="E5">
        <f t="shared" si="0"/>
        <v>4409</v>
      </c>
      <c r="F5" s="2">
        <v>4400</v>
      </c>
      <c r="G5" s="3"/>
      <c r="H5" s="4">
        <f t="shared" si="1"/>
        <v>4400</v>
      </c>
      <c r="L5" s="3"/>
      <c r="M5" s="9">
        <v>7000</v>
      </c>
      <c r="N5" s="10"/>
      <c r="O5" s="11"/>
      <c r="P5" s="12"/>
      <c r="Q5" s="3"/>
      <c r="U5" s="14"/>
    </row>
    <row r="6" spans="1:22" x14ac:dyDescent="0.25">
      <c r="A6" s="2">
        <v>5555</v>
      </c>
      <c r="B6" s="6">
        <v>261</v>
      </c>
      <c r="C6" s="7">
        <v>912</v>
      </c>
      <c r="D6" s="13">
        <v>1329</v>
      </c>
      <c r="E6">
        <f t="shared" si="0"/>
        <v>3575</v>
      </c>
      <c r="F6" s="2">
        <v>3500</v>
      </c>
      <c r="G6" s="3"/>
      <c r="H6" s="4">
        <f t="shared" si="1"/>
        <v>3500</v>
      </c>
      <c r="L6" s="3"/>
      <c r="M6" s="9">
        <v>3000</v>
      </c>
      <c r="N6" s="10"/>
      <c r="O6" s="11"/>
      <c r="P6" s="12"/>
      <c r="Q6" s="3"/>
      <c r="U6" s="14"/>
    </row>
    <row r="7" spans="1:22" x14ac:dyDescent="0.25">
      <c r="A7" s="2">
        <v>4060</v>
      </c>
      <c r="B7" s="6">
        <v>2806</v>
      </c>
      <c r="C7" s="7">
        <v>226</v>
      </c>
      <c r="D7" s="13"/>
      <c r="E7">
        <f t="shared" si="0"/>
        <v>6640</v>
      </c>
      <c r="F7" s="2">
        <v>6800</v>
      </c>
      <c r="G7" s="3"/>
      <c r="H7" s="4">
        <f t="shared" si="1"/>
        <v>6800</v>
      </c>
      <c r="L7" s="3"/>
      <c r="M7" s="9"/>
      <c r="N7" s="10"/>
      <c r="O7" s="11"/>
      <c r="P7" s="12"/>
      <c r="Q7" s="3"/>
      <c r="U7" s="14">
        <v>406</v>
      </c>
    </row>
    <row r="8" spans="1:22" x14ac:dyDescent="0.25">
      <c r="A8" s="2">
        <v>4475</v>
      </c>
      <c r="B8" s="6">
        <v>311</v>
      </c>
      <c r="C8" s="7">
        <v>962</v>
      </c>
      <c r="D8" s="13"/>
      <c r="E8">
        <f t="shared" si="0"/>
        <v>3824</v>
      </c>
      <c r="F8" s="2">
        <v>3700</v>
      </c>
      <c r="G8" s="3"/>
      <c r="H8" s="4">
        <f t="shared" si="1"/>
        <v>3700</v>
      </c>
      <c r="L8" s="3"/>
      <c r="M8" s="9"/>
      <c r="N8" s="10"/>
      <c r="O8" s="11"/>
      <c r="P8" s="12"/>
      <c r="Q8" s="3">
        <v>8000</v>
      </c>
      <c r="U8" s="14">
        <v>414.5</v>
      </c>
    </row>
    <row r="9" spans="1:22" x14ac:dyDescent="0.25">
      <c r="A9" s="2">
        <v>6005</v>
      </c>
      <c r="B9" s="6">
        <v>222</v>
      </c>
      <c r="C9" s="7">
        <v>281</v>
      </c>
      <c r="D9" s="13">
        <v>1297</v>
      </c>
      <c r="E9">
        <f t="shared" si="0"/>
        <v>4649</v>
      </c>
      <c r="F9" s="2">
        <v>4800</v>
      </c>
      <c r="G9" s="3"/>
      <c r="H9" s="4">
        <f t="shared" si="1"/>
        <v>4800</v>
      </c>
      <c r="L9" s="3"/>
      <c r="M9" s="9"/>
      <c r="N9" s="10"/>
      <c r="O9" s="11"/>
      <c r="P9" s="12"/>
      <c r="Q9" s="3">
        <v>5000</v>
      </c>
      <c r="U9" s="14"/>
    </row>
    <row r="10" spans="1:22" x14ac:dyDescent="0.25">
      <c r="A10" s="2">
        <v>3729</v>
      </c>
      <c r="B10" s="6">
        <v>371</v>
      </c>
      <c r="C10" s="7">
        <v>1303</v>
      </c>
      <c r="D10" s="13">
        <v>773</v>
      </c>
      <c r="E10">
        <f t="shared" si="0"/>
        <v>2024</v>
      </c>
      <c r="F10" s="2">
        <v>2000</v>
      </c>
      <c r="G10" s="3"/>
      <c r="H10" s="4">
        <f t="shared" si="1"/>
        <v>2000</v>
      </c>
      <c r="L10" s="3"/>
      <c r="M10" s="9"/>
      <c r="N10" s="10"/>
      <c r="O10" s="11"/>
      <c r="P10" s="12"/>
      <c r="Q10" s="3">
        <v>900</v>
      </c>
      <c r="U10" s="14"/>
    </row>
    <row r="11" spans="1:22" x14ac:dyDescent="0.25">
      <c r="A11" s="2">
        <v>2835</v>
      </c>
      <c r="B11" s="6">
        <v>202</v>
      </c>
      <c r="C11" s="7">
        <v>480</v>
      </c>
      <c r="D11" s="13"/>
      <c r="E11">
        <f t="shared" si="0"/>
        <v>2557</v>
      </c>
      <c r="F11" s="2">
        <v>2600</v>
      </c>
      <c r="G11" s="3"/>
      <c r="H11" s="4">
        <f t="shared" si="1"/>
        <v>2600</v>
      </c>
      <c r="L11" s="3"/>
      <c r="M11" s="9"/>
      <c r="N11" s="10"/>
      <c r="O11" s="11"/>
      <c r="P11" s="12"/>
      <c r="Q11" s="3"/>
      <c r="U11" s="14">
        <v>283.5</v>
      </c>
    </row>
    <row r="12" spans="1:22" x14ac:dyDescent="0.25">
      <c r="A12" s="2">
        <v>3223</v>
      </c>
      <c r="B12" s="6">
        <v>1429</v>
      </c>
      <c r="C12" s="7">
        <v>376</v>
      </c>
      <c r="D12" s="13"/>
      <c r="E12">
        <f t="shared" si="0"/>
        <v>4276</v>
      </c>
      <c r="F12" s="2">
        <v>4400</v>
      </c>
      <c r="G12" s="3"/>
      <c r="H12" s="4">
        <f t="shared" si="1"/>
        <v>4400</v>
      </c>
      <c r="L12" s="3"/>
      <c r="M12" s="9"/>
      <c r="N12" s="10">
        <v>1700</v>
      </c>
      <c r="O12" s="11"/>
      <c r="P12" s="12"/>
      <c r="Q12" s="3">
        <v>5000</v>
      </c>
      <c r="U12" s="14">
        <v>368</v>
      </c>
    </row>
    <row r="13" spans="1:22" x14ac:dyDescent="0.25">
      <c r="A13" s="2">
        <v>3768</v>
      </c>
      <c r="B13" s="6">
        <v>658</v>
      </c>
      <c r="C13" s="7">
        <v>1631</v>
      </c>
      <c r="D13" s="13">
        <v>978</v>
      </c>
      <c r="E13">
        <f t="shared" si="0"/>
        <v>1817</v>
      </c>
      <c r="F13" s="2">
        <v>1500</v>
      </c>
      <c r="G13" s="3"/>
      <c r="H13" s="4">
        <f t="shared" si="1"/>
        <v>1500</v>
      </c>
      <c r="L13" s="3"/>
      <c r="M13" s="9"/>
      <c r="N13" s="10"/>
      <c r="O13" s="11">
        <v>2100</v>
      </c>
      <c r="P13" s="12"/>
      <c r="Q13" s="3"/>
      <c r="U13" s="14"/>
    </row>
    <row r="14" spans="1:22" x14ac:dyDescent="0.25">
      <c r="A14" s="2">
        <v>5770</v>
      </c>
      <c r="B14" s="6">
        <v>1042</v>
      </c>
      <c r="C14" s="7">
        <v>976</v>
      </c>
      <c r="D14" s="13">
        <v>1571</v>
      </c>
      <c r="E14">
        <f t="shared" si="0"/>
        <v>4265</v>
      </c>
      <c r="F14" s="2">
        <v>4200</v>
      </c>
      <c r="G14" s="3"/>
      <c r="H14" s="4">
        <f t="shared" si="1"/>
        <v>4200</v>
      </c>
      <c r="L14" s="3"/>
      <c r="M14" s="9"/>
      <c r="N14" s="10"/>
      <c r="O14" s="11"/>
      <c r="P14" s="12"/>
      <c r="Q14" s="3"/>
      <c r="U14" s="14"/>
    </row>
    <row r="15" spans="1:22" x14ac:dyDescent="0.25">
      <c r="A15" s="2">
        <v>2455</v>
      </c>
      <c r="B15" s="6">
        <v>469</v>
      </c>
      <c r="C15" s="7"/>
      <c r="D15" s="13">
        <v>821</v>
      </c>
      <c r="E15">
        <f t="shared" si="0"/>
        <v>2103</v>
      </c>
      <c r="F15" s="2">
        <v>2100</v>
      </c>
      <c r="G15" s="3"/>
      <c r="H15" s="4">
        <f t="shared" si="1"/>
        <v>2100</v>
      </c>
      <c r="L15" s="3"/>
      <c r="M15" s="9"/>
      <c r="N15" s="10"/>
      <c r="O15" s="11"/>
      <c r="P15" s="12"/>
      <c r="Q15" s="3"/>
      <c r="U15" s="14"/>
    </row>
    <row r="16" spans="1:22" x14ac:dyDescent="0.25">
      <c r="A16" s="2">
        <v>3470</v>
      </c>
      <c r="B16" s="6">
        <v>584</v>
      </c>
      <c r="C16" s="7">
        <v>303</v>
      </c>
      <c r="D16" s="13">
        <v>1064</v>
      </c>
      <c r="E16">
        <f t="shared" si="0"/>
        <v>2687</v>
      </c>
      <c r="F16" s="2">
        <v>2700</v>
      </c>
      <c r="G16" s="3"/>
      <c r="H16" s="4">
        <f t="shared" si="1"/>
        <v>2700</v>
      </c>
      <c r="L16" s="3"/>
      <c r="M16" s="9"/>
      <c r="N16" s="10"/>
      <c r="O16" s="11"/>
      <c r="P16" s="12"/>
      <c r="Q16" s="3"/>
      <c r="U16" s="14"/>
    </row>
    <row r="17" spans="1:21" x14ac:dyDescent="0.25">
      <c r="A17" s="2">
        <v>2285</v>
      </c>
      <c r="B17" s="6">
        <v>1107</v>
      </c>
      <c r="C17" s="7"/>
      <c r="D17" s="13"/>
      <c r="E17">
        <f t="shared" si="0"/>
        <v>3392</v>
      </c>
      <c r="F17" s="2">
        <v>3350</v>
      </c>
      <c r="G17" s="3"/>
      <c r="H17" s="4">
        <f t="shared" si="1"/>
        <v>3350</v>
      </c>
      <c r="L17" s="3"/>
      <c r="M17" s="9"/>
      <c r="N17" s="10"/>
      <c r="O17" s="11"/>
      <c r="P17" s="12"/>
      <c r="Q17" s="3">
        <v>10000</v>
      </c>
      <c r="U17" s="14">
        <v>228.5</v>
      </c>
    </row>
    <row r="18" spans="1:21" x14ac:dyDescent="0.25">
      <c r="A18" s="2">
        <v>2680</v>
      </c>
      <c r="B18" s="6">
        <v>122</v>
      </c>
      <c r="C18" s="7">
        <v>865</v>
      </c>
      <c r="D18" s="13"/>
      <c r="E18">
        <f t="shared" si="0"/>
        <v>1937</v>
      </c>
      <c r="F18" s="2">
        <v>1950</v>
      </c>
      <c r="G18" s="3"/>
      <c r="H18" s="4">
        <f t="shared" si="1"/>
        <v>1950</v>
      </c>
      <c r="L18" s="3"/>
      <c r="M18" s="9"/>
      <c r="N18" s="10"/>
      <c r="O18" s="11">
        <v>2600</v>
      </c>
      <c r="P18" s="12"/>
      <c r="Q18" s="3">
        <v>5000</v>
      </c>
      <c r="U18" s="14">
        <v>218</v>
      </c>
    </row>
    <row r="19" spans="1:21" x14ac:dyDescent="0.25">
      <c r="A19" s="2">
        <v>2530</v>
      </c>
      <c r="B19" s="6">
        <v>523</v>
      </c>
      <c r="C19" s="7">
        <v>222</v>
      </c>
      <c r="D19" s="13"/>
      <c r="E19">
        <f t="shared" si="0"/>
        <v>2831</v>
      </c>
      <c r="F19" s="2">
        <v>2900</v>
      </c>
      <c r="G19" s="3"/>
      <c r="H19" s="4">
        <f t="shared" si="1"/>
        <v>2900</v>
      </c>
      <c r="L19" s="3"/>
      <c r="M19" s="9"/>
      <c r="N19" s="10"/>
      <c r="O19" s="11"/>
      <c r="P19" s="12">
        <v>2500</v>
      </c>
      <c r="Q19" s="3">
        <v>500</v>
      </c>
      <c r="U19" s="14">
        <v>255</v>
      </c>
    </row>
    <row r="20" spans="1:21" x14ac:dyDescent="0.25">
      <c r="A20" s="2">
        <v>2570</v>
      </c>
      <c r="B20" s="6">
        <v>813</v>
      </c>
      <c r="C20" s="7">
        <v>598</v>
      </c>
      <c r="D20" s="13"/>
      <c r="E20">
        <f t="shared" si="0"/>
        <v>2785</v>
      </c>
      <c r="F20" s="2">
        <v>2800</v>
      </c>
      <c r="G20" s="3"/>
      <c r="H20" s="4">
        <f t="shared" si="1"/>
        <v>2800</v>
      </c>
      <c r="L20" s="3"/>
      <c r="M20" s="9"/>
      <c r="N20" s="10"/>
      <c r="O20" s="11"/>
      <c r="P20" s="12"/>
      <c r="Q20" s="3">
        <v>5000</v>
      </c>
      <c r="U20" s="14">
        <v>257</v>
      </c>
    </row>
    <row r="21" spans="1:21" x14ac:dyDescent="0.25">
      <c r="A21" s="2">
        <v>3890</v>
      </c>
      <c r="B21" s="6">
        <v>558</v>
      </c>
      <c r="C21" s="7">
        <v>648</v>
      </c>
      <c r="D21" s="13">
        <v>1078</v>
      </c>
      <c r="E21">
        <f t="shared" si="0"/>
        <v>2722</v>
      </c>
      <c r="F21" s="2">
        <v>2500</v>
      </c>
      <c r="G21" s="3"/>
      <c r="H21" s="4">
        <f t="shared" si="1"/>
        <v>2500</v>
      </c>
      <c r="L21" s="3"/>
      <c r="M21" s="9"/>
      <c r="N21" s="10"/>
      <c r="O21" s="11"/>
      <c r="P21" s="12"/>
      <c r="Q21" s="3"/>
      <c r="U21" s="14"/>
    </row>
    <row r="22" spans="1:21" x14ac:dyDescent="0.25">
      <c r="A22" s="2">
        <v>4554</v>
      </c>
      <c r="B22" s="6">
        <v>396</v>
      </c>
      <c r="C22" s="7">
        <v>127</v>
      </c>
      <c r="D22" s="13">
        <v>1211</v>
      </c>
      <c r="E22">
        <f t="shared" si="0"/>
        <v>3612</v>
      </c>
      <c r="F22" s="2">
        <v>3600</v>
      </c>
      <c r="G22" s="3"/>
      <c r="H22" s="4">
        <f t="shared" si="1"/>
        <v>3600</v>
      </c>
      <c r="L22" s="3"/>
      <c r="M22" s="9"/>
      <c r="N22" s="10"/>
      <c r="O22" s="11"/>
      <c r="P22" s="12"/>
      <c r="Q22" s="3"/>
      <c r="U22" s="14"/>
    </row>
    <row r="23" spans="1:21" x14ac:dyDescent="0.25">
      <c r="A23" s="2">
        <v>1200</v>
      </c>
      <c r="B23" s="6">
        <v>1220</v>
      </c>
      <c r="C23" s="7">
        <v>0</v>
      </c>
      <c r="D23" s="13"/>
      <c r="E23">
        <f t="shared" si="0"/>
        <v>2420</v>
      </c>
      <c r="F23" s="2">
        <v>2500</v>
      </c>
      <c r="G23" s="3"/>
      <c r="H23" s="4">
        <f t="shared" si="1"/>
        <v>2500</v>
      </c>
      <c r="L23" s="3"/>
      <c r="M23" s="9"/>
      <c r="N23" s="10"/>
      <c r="O23" s="11"/>
      <c r="P23" s="12"/>
      <c r="Q23" s="3"/>
      <c r="U23" s="14">
        <v>82</v>
      </c>
    </row>
    <row r="24" spans="1:21" x14ac:dyDescent="0.25">
      <c r="A24" s="2">
        <v>2935</v>
      </c>
      <c r="B24" s="6">
        <v>448</v>
      </c>
      <c r="C24" s="7">
        <v>1275</v>
      </c>
      <c r="D24" s="13"/>
      <c r="E24">
        <f t="shared" si="0"/>
        <v>2108</v>
      </c>
      <c r="F24" s="2">
        <v>2200</v>
      </c>
      <c r="G24" s="3"/>
      <c r="H24" s="4">
        <f t="shared" si="1"/>
        <v>2200</v>
      </c>
      <c r="L24" s="3"/>
      <c r="M24" s="9"/>
      <c r="N24" s="10"/>
      <c r="O24" s="11">
        <v>2150</v>
      </c>
      <c r="P24" s="12">
        <v>750</v>
      </c>
      <c r="Q24" s="3"/>
      <c r="U24" s="14">
        <v>293.5</v>
      </c>
    </row>
    <row r="25" spans="1:21" x14ac:dyDescent="0.25">
      <c r="A25" s="2">
        <v>310</v>
      </c>
      <c r="B25" s="6">
        <v>43</v>
      </c>
      <c r="C25" s="7"/>
      <c r="D25" s="13">
        <v>362</v>
      </c>
      <c r="E25">
        <f t="shared" si="0"/>
        <v>-9</v>
      </c>
      <c r="F25" s="2">
        <v>0</v>
      </c>
      <c r="G25" s="3"/>
      <c r="H25" s="4">
        <f t="shared" si="1"/>
        <v>0</v>
      </c>
      <c r="L25" s="3"/>
      <c r="M25" s="9"/>
      <c r="N25" s="10">
        <v>2500</v>
      </c>
      <c r="O25" s="11">
        <v>3200</v>
      </c>
      <c r="P25" s="12"/>
      <c r="Q25" s="3">
        <v>200</v>
      </c>
      <c r="U25" s="14"/>
    </row>
    <row r="26" spans="1:21" x14ac:dyDescent="0.25">
      <c r="A26" s="2">
        <v>3155</v>
      </c>
      <c r="B26" s="6">
        <v>406</v>
      </c>
      <c r="C26" s="7">
        <v>963</v>
      </c>
      <c r="D26" s="13">
        <v>405</v>
      </c>
      <c r="E26">
        <f t="shared" si="0"/>
        <v>2193</v>
      </c>
      <c r="F26" s="2">
        <v>2300</v>
      </c>
      <c r="G26" s="3"/>
      <c r="H26" s="4">
        <f t="shared" si="1"/>
        <v>2300</v>
      </c>
      <c r="L26" s="3"/>
      <c r="M26" s="9"/>
      <c r="N26" s="10"/>
      <c r="O26" s="11"/>
      <c r="P26" s="12"/>
      <c r="Q26" s="3"/>
      <c r="U26" s="14"/>
    </row>
    <row r="27" spans="1:21" x14ac:dyDescent="0.25">
      <c r="A27" s="2">
        <v>1085</v>
      </c>
      <c r="B27" s="6">
        <v>1310</v>
      </c>
      <c r="C27" s="7">
        <v>235</v>
      </c>
      <c r="D27" s="13">
        <v>20</v>
      </c>
      <c r="E27">
        <f t="shared" si="0"/>
        <v>2140</v>
      </c>
      <c r="F27" s="2">
        <v>2300</v>
      </c>
      <c r="G27" s="3"/>
      <c r="H27" s="4">
        <f t="shared" si="1"/>
        <v>2300</v>
      </c>
      <c r="L27" s="3"/>
      <c r="M27" s="9"/>
      <c r="N27" s="10"/>
      <c r="O27" s="11"/>
      <c r="P27" s="12"/>
      <c r="Q27" s="3"/>
      <c r="U27" s="14">
        <v>94.5</v>
      </c>
    </row>
    <row r="28" spans="1:21" x14ac:dyDescent="0.25">
      <c r="A28" s="2">
        <v>3925</v>
      </c>
      <c r="B28" s="6">
        <v>1357</v>
      </c>
      <c r="C28" s="3">
        <v>226</v>
      </c>
      <c r="D28" s="13"/>
      <c r="E28">
        <f t="shared" si="0"/>
        <v>5056</v>
      </c>
      <c r="F28" s="2">
        <v>4900</v>
      </c>
      <c r="G28" s="3"/>
      <c r="H28" s="4">
        <f t="shared" si="1"/>
        <v>4900</v>
      </c>
      <c r="L28" s="3"/>
      <c r="M28" s="9"/>
      <c r="N28" s="10"/>
      <c r="O28" s="11"/>
      <c r="P28" s="12"/>
      <c r="Q28" s="3"/>
      <c r="U28" s="14">
        <v>390.5</v>
      </c>
    </row>
    <row r="29" spans="1:21" x14ac:dyDescent="0.25">
      <c r="A29" s="2">
        <v>3641</v>
      </c>
      <c r="B29" s="6">
        <v>153</v>
      </c>
      <c r="C29" s="3">
        <v>226</v>
      </c>
      <c r="D29" s="13">
        <v>998</v>
      </c>
      <c r="E29">
        <f t="shared" si="0"/>
        <v>2570</v>
      </c>
      <c r="F29" s="2">
        <v>2350</v>
      </c>
      <c r="G29" s="3"/>
      <c r="H29" s="4">
        <f t="shared" si="1"/>
        <v>2350</v>
      </c>
      <c r="L29" s="3"/>
      <c r="M29" s="9"/>
      <c r="N29" s="10"/>
      <c r="O29" s="11">
        <v>3450</v>
      </c>
      <c r="P29" s="12"/>
      <c r="Q29" s="3"/>
      <c r="U29" s="14"/>
    </row>
    <row r="30" spans="1:21" x14ac:dyDescent="0.25">
      <c r="A30" s="2">
        <v>2840</v>
      </c>
      <c r="B30" s="6">
        <v>126</v>
      </c>
      <c r="C30" s="3">
        <v>-20</v>
      </c>
      <c r="D30" s="13">
        <v>808</v>
      </c>
      <c r="E30">
        <f t="shared" si="0"/>
        <v>2178</v>
      </c>
      <c r="F30" s="2">
        <v>2300</v>
      </c>
      <c r="G30" s="3"/>
      <c r="H30" s="4">
        <f>F30-G30</f>
        <v>2300</v>
      </c>
      <c r="L30" s="3"/>
      <c r="M30" s="9"/>
      <c r="N30" s="10"/>
      <c r="O30" s="11">
        <v>1700</v>
      </c>
      <c r="P30" s="12"/>
      <c r="Q30" s="3">
        <v>1000</v>
      </c>
      <c r="U30" s="14"/>
    </row>
    <row r="31" spans="1:21" x14ac:dyDescent="0.25">
      <c r="A31" s="2">
        <v>3460</v>
      </c>
      <c r="B31" s="6">
        <v>456</v>
      </c>
      <c r="C31" s="3">
        <v>184</v>
      </c>
      <c r="D31" s="13"/>
      <c r="E31">
        <f t="shared" si="0"/>
        <v>3732</v>
      </c>
      <c r="F31" s="2">
        <v>3700</v>
      </c>
      <c r="G31" s="3"/>
      <c r="H31" s="4">
        <f>F31-G31</f>
        <v>3700</v>
      </c>
      <c r="L31" s="3"/>
      <c r="M31" s="9"/>
      <c r="N31" s="10"/>
      <c r="O31" s="11"/>
      <c r="P31" s="12"/>
      <c r="Q31" s="3"/>
      <c r="U31" s="14">
        <v>346</v>
      </c>
    </row>
    <row r="32" spans="1:21" x14ac:dyDescent="0.25">
      <c r="A32" t="s">
        <v>2</v>
      </c>
      <c r="C32" t="s">
        <v>20</v>
      </c>
      <c r="D32" s="8" t="s">
        <v>16</v>
      </c>
      <c r="E32" t="s">
        <v>21</v>
      </c>
      <c r="H32" s="1"/>
      <c r="L32" s="8" t="s">
        <v>19</v>
      </c>
      <c r="M32" s="8" t="s">
        <v>18</v>
      </c>
      <c r="N32" s="8" t="s">
        <v>13</v>
      </c>
      <c r="O32" s="8" t="s">
        <v>14</v>
      </c>
      <c r="P32" s="8" t="s">
        <v>15</v>
      </c>
      <c r="Q32" s="8" t="s">
        <v>17</v>
      </c>
      <c r="U32" t="s">
        <v>22</v>
      </c>
    </row>
    <row r="33" spans="1:21" x14ac:dyDescent="0.25">
      <c r="A33">
        <f>SUM(A1:A31)</f>
        <v>105320</v>
      </c>
      <c r="B33">
        <f>SUM(B1:B31)</f>
        <v>20876</v>
      </c>
      <c r="C33">
        <f>SUM(C1:C31)</f>
        <v>17471</v>
      </c>
      <c r="D33">
        <f>SUM(D1:D31)</f>
        <v>16133</v>
      </c>
      <c r="E33">
        <f>SUM(E1:E31)</f>
        <v>92796</v>
      </c>
      <c r="H33" s="5">
        <f>SUM(H1:H31)-L34-M34-N34-O34-P34-D34-Q34</f>
        <v>9600</v>
      </c>
    </row>
    <row r="34" spans="1:21" x14ac:dyDescent="0.25">
      <c r="A34">
        <f>A33+B33</f>
        <v>126196</v>
      </c>
      <c r="L34">
        <f t="shared" ref="L34:Q34" si="2">SUM(L1:L32)</f>
        <v>9650</v>
      </c>
      <c r="M34">
        <f t="shared" si="2"/>
        <v>10000</v>
      </c>
      <c r="N34">
        <f t="shared" si="2"/>
        <v>4200</v>
      </c>
      <c r="O34">
        <f t="shared" si="2"/>
        <v>15200</v>
      </c>
      <c r="P34">
        <f t="shared" si="2"/>
        <v>3250</v>
      </c>
      <c r="Q34">
        <f t="shared" si="2"/>
        <v>40600</v>
      </c>
      <c r="U34">
        <f>SUM(U1:U31)+V1</f>
        <v>8505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A19" workbookViewId="0">
      <selection activeCell="B41" sqref="B41"/>
    </sheetView>
  </sheetViews>
  <sheetFormatPr defaultRowHeight="15" x14ac:dyDescent="0.25"/>
  <cols>
    <col min="12" max="12" width="10.7109375" customWidth="1"/>
  </cols>
  <sheetData>
    <row r="1" spans="1:22" x14ac:dyDescent="0.25">
      <c r="A1" s="2">
        <v>6590</v>
      </c>
      <c r="B1" s="6">
        <v>505</v>
      </c>
      <c r="C1" s="7">
        <v>442</v>
      </c>
      <c r="D1" s="13"/>
      <c r="E1">
        <f>(A1+C1)-(C1+D1)</f>
        <v>6590</v>
      </c>
      <c r="F1" s="2">
        <v>6600</v>
      </c>
      <c r="G1" s="3"/>
      <c r="H1" s="4">
        <f t="shared" ref="H1:H31" si="0">F1-G1</f>
        <v>6600</v>
      </c>
      <c r="L1" s="3">
        <v>6050</v>
      </c>
      <c r="M1" s="9">
        <v>3000</v>
      </c>
      <c r="N1" s="10"/>
      <c r="O1" s="11">
        <v>1300</v>
      </c>
      <c r="P1" s="12"/>
      <c r="Q1" s="3">
        <v>400</v>
      </c>
      <c r="U1" s="14">
        <v>659</v>
      </c>
      <c r="V1">
        <v>4200</v>
      </c>
    </row>
    <row r="2" spans="1:22" x14ac:dyDescent="0.25">
      <c r="A2" s="2">
        <v>6250</v>
      </c>
      <c r="B2" s="6">
        <v>334</v>
      </c>
      <c r="C2" s="7">
        <v>792</v>
      </c>
      <c r="D2" s="13">
        <v>1560</v>
      </c>
      <c r="E2">
        <f t="shared" ref="E2:E31" si="1">(A2+B2)-(C2+D2)</f>
        <v>4232</v>
      </c>
      <c r="F2" s="2">
        <v>4250</v>
      </c>
      <c r="G2" s="3"/>
      <c r="H2" s="4">
        <f t="shared" si="0"/>
        <v>4250</v>
      </c>
      <c r="L2" s="3">
        <v>1600</v>
      </c>
      <c r="M2" s="9"/>
      <c r="N2" s="10"/>
      <c r="O2" s="11"/>
      <c r="P2" s="12"/>
      <c r="Q2" s="3">
        <v>250</v>
      </c>
      <c r="U2" s="14"/>
    </row>
    <row r="3" spans="1:22" x14ac:dyDescent="0.25">
      <c r="A3" s="2">
        <v>6000</v>
      </c>
      <c r="B3" s="6">
        <v>202</v>
      </c>
      <c r="C3" s="7">
        <v>141</v>
      </c>
      <c r="D3" s="13">
        <v>1500</v>
      </c>
      <c r="E3">
        <f t="shared" si="1"/>
        <v>4561</v>
      </c>
      <c r="F3" s="2">
        <v>4600</v>
      </c>
      <c r="G3" s="3"/>
      <c r="H3" s="4">
        <f t="shared" si="0"/>
        <v>4600</v>
      </c>
      <c r="L3" s="3">
        <v>1000</v>
      </c>
      <c r="M3" s="9"/>
      <c r="N3" s="10"/>
      <c r="O3" s="11"/>
      <c r="P3" s="12"/>
      <c r="Q3" s="3">
        <v>250</v>
      </c>
      <c r="U3" s="14"/>
    </row>
    <row r="4" spans="1:22" x14ac:dyDescent="0.25">
      <c r="A4" s="2">
        <v>6925</v>
      </c>
      <c r="B4" s="6">
        <v>783</v>
      </c>
      <c r="C4" s="7">
        <v>442</v>
      </c>
      <c r="D4" s="13"/>
      <c r="E4">
        <f t="shared" si="1"/>
        <v>7266</v>
      </c>
      <c r="F4" s="2">
        <v>7200</v>
      </c>
      <c r="G4" s="3"/>
      <c r="H4" s="4">
        <f t="shared" si="0"/>
        <v>7200</v>
      </c>
      <c r="L4" s="3">
        <v>1000</v>
      </c>
      <c r="M4" s="9"/>
      <c r="N4" s="10"/>
      <c r="O4" s="11"/>
      <c r="P4" s="12"/>
      <c r="Q4" s="3">
        <v>10000</v>
      </c>
      <c r="U4" s="14">
        <v>662.5</v>
      </c>
    </row>
    <row r="5" spans="1:22" x14ac:dyDescent="0.25">
      <c r="A5" s="2">
        <v>5140</v>
      </c>
      <c r="B5" s="6">
        <v>1286</v>
      </c>
      <c r="C5" s="7">
        <v>0</v>
      </c>
      <c r="D5" s="13"/>
      <c r="E5">
        <f t="shared" si="1"/>
        <v>6426</v>
      </c>
      <c r="F5" s="2">
        <v>6400</v>
      </c>
      <c r="G5" s="3"/>
      <c r="H5" s="4">
        <f t="shared" si="0"/>
        <v>6400</v>
      </c>
      <c r="L5" s="3"/>
      <c r="M5" s="9"/>
      <c r="N5" s="10"/>
      <c r="O5" s="11"/>
      <c r="P5" s="12"/>
      <c r="Q5" s="3">
        <v>8000</v>
      </c>
      <c r="U5" s="14">
        <v>519</v>
      </c>
    </row>
    <row r="6" spans="1:22" x14ac:dyDescent="0.25">
      <c r="A6" s="2">
        <v>3520</v>
      </c>
      <c r="B6" s="6">
        <v>592</v>
      </c>
      <c r="C6" s="7">
        <v>542</v>
      </c>
      <c r="D6" s="13">
        <v>542</v>
      </c>
      <c r="E6">
        <f t="shared" si="1"/>
        <v>3028</v>
      </c>
      <c r="F6" s="2">
        <v>2500</v>
      </c>
      <c r="G6" s="3"/>
      <c r="H6" s="4">
        <f t="shared" si="0"/>
        <v>2500</v>
      </c>
      <c r="L6" s="3"/>
      <c r="M6" s="9"/>
      <c r="N6" s="10"/>
      <c r="O6" s="11"/>
      <c r="P6" s="12"/>
      <c r="Q6" s="3">
        <v>2500</v>
      </c>
      <c r="U6" s="14"/>
    </row>
    <row r="7" spans="1:22" x14ac:dyDescent="0.25">
      <c r="A7" s="2">
        <v>8030</v>
      </c>
      <c r="B7" s="6">
        <v>1080</v>
      </c>
      <c r="C7" s="7">
        <v>432</v>
      </c>
      <c r="D7" s="13">
        <v>2128</v>
      </c>
      <c r="E7">
        <f t="shared" si="1"/>
        <v>6550</v>
      </c>
      <c r="F7" s="2">
        <v>6500</v>
      </c>
      <c r="G7" s="3"/>
      <c r="H7" s="4">
        <f t="shared" si="0"/>
        <v>6500</v>
      </c>
      <c r="L7" s="3"/>
      <c r="M7" s="9"/>
      <c r="N7" s="10">
        <v>1000</v>
      </c>
      <c r="O7" s="11">
        <v>2500</v>
      </c>
      <c r="P7" s="12">
        <v>2500</v>
      </c>
      <c r="Q7" s="3">
        <v>1000</v>
      </c>
      <c r="U7" s="14"/>
    </row>
    <row r="8" spans="1:22" x14ac:dyDescent="0.25">
      <c r="A8" s="2">
        <v>2090</v>
      </c>
      <c r="B8" s="6">
        <v>1139</v>
      </c>
      <c r="C8" s="7">
        <v>668</v>
      </c>
      <c r="D8" s="13">
        <v>718</v>
      </c>
      <c r="E8">
        <f t="shared" si="1"/>
        <v>1843</v>
      </c>
      <c r="F8" s="2">
        <v>2100</v>
      </c>
      <c r="G8" s="3"/>
      <c r="H8" s="4">
        <f t="shared" si="0"/>
        <v>2100</v>
      </c>
      <c r="L8" s="3"/>
      <c r="M8" s="9"/>
      <c r="N8" s="10">
        <v>2900</v>
      </c>
      <c r="O8" s="11"/>
      <c r="P8" s="12"/>
      <c r="Q8" s="3">
        <v>900</v>
      </c>
      <c r="U8" s="14"/>
    </row>
    <row r="9" spans="1:22" x14ac:dyDescent="0.25">
      <c r="A9" s="2">
        <v>3040</v>
      </c>
      <c r="B9" s="6">
        <v>253</v>
      </c>
      <c r="C9" s="7"/>
      <c r="D9" s="13">
        <v>1028</v>
      </c>
      <c r="E9">
        <f t="shared" si="1"/>
        <v>2265</v>
      </c>
      <c r="F9" s="2">
        <v>2200</v>
      </c>
      <c r="G9" s="3"/>
      <c r="H9" s="4">
        <f t="shared" si="0"/>
        <v>2200</v>
      </c>
      <c r="L9" s="3"/>
      <c r="M9" s="9"/>
      <c r="N9" s="10"/>
      <c r="O9" s="11"/>
      <c r="P9" s="12"/>
      <c r="Q9" s="3">
        <v>10000</v>
      </c>
      <c r="U9" s="14"/>
    </row>
    <row r="10" spans="1:22" x14ac:dyDescent="0.25">
      <c r="A10" s="2">
        <v>4141</v>
      </c>
      <c r="B10" s="6">
        <v>716</v>
      </c>
      <c r="C10" s="7">
        <v>894</v>
      </c>
      <c r="D10" s="13">
        <v>1210</v>
      </c>
      <c r="E10">
        <f t="shared" si="1"/>
        <v>2753</v>
      </c>
      <c r="F10" s="2">
        <v>3100</v>
      </c>
      <c r="G10" s="3"/>
      <c r="H10" s="4">
        <f t="shared" si="0"/>
        <v>3100</v>
      </c>
      <c r="L10" s="3"/>
      <c r="M10" s="9"/>
      <c r="N10" s="10"/>
      <c r="O10" s="11"/>
      <c r="P10" s="12"/>
      <c r="Q10" s="3">
        <v>10000</v>
      </c>
      <c r="U10" s="14"/>
    </row>
    <row r="11" spans="1:22" x14ac:dyDescent="0.25">
      <c r="A11" s="2">
        <v>5224</v>
      </c>
      <c r="B11" s="6">
        <v>142</v>
      </c>
      <c r="C11" s="7">
        <v>531</v>
      </c>
      <c r="D11" s="13">
        <v>1360</v>
      </c>
      <c r="E11">
        <f t="shared" si="1"/>
        <v>3475</v>
      </c>
      <c r="F11" s="2">
        <v>3400</v>
      </c>
      <c r="G11" s="3"/>
      <c r="H11" s="4">
        <f t="shared" si="0"/>
        <v>3400</v>
      </c>
      <c r="L11" s="3"/>
      <c r="M11" s="9"/>
      <c r="N11" s="10"/>
      <c r="O11" s="11"/>
      <c r="P11" s="12"/>
      <c r="Q11" s="3">
        <v>10000</v>
      </c>
      <c r="U11" s="14"/>
    </row>
    <row r="12" spans="1:22" x14ac:dyDescent="0.25">
      <c r="A12" s="2">
        <v>2675</v>
      </c>
      <c r="B12" s="6">
        <v>1018</v>
      </c>
      <c r="C12" s="7">
        <v>153</v>
      </c>
      <c r="D12" s="13">
        <v>1604</v>
      </c>
      <c r="E12">
        <f t="shared" si="1"/>
        <v>1936</v>
      </c>
      <c r="F12" s="2">
        <v>1900</v>
      </c>
      <c r="G12" s="3"/>
      <c r="H12" s="4">
        <f t="shared" si="0"/>
        <v>1900</v>
      </c>
      <c r="L12" s="3"/>
      <c r="M12" s="9"/>
      <c r="N12" s="10"/>
      <c r="O12" s="11">
        <v>4000</v>
      </c>
      <c r="P12" s="12">
        <v>400</v>
      </c>
      <c r="Q12" s="3"/>
      <c r="U12" s="14"/>
    </row>
    <row r="13" spans="1:22" x14ac:dyDescent="0.25">
      <c r="A13" s="2">
        <v>3700</v>
      </c>
      <c r="B13" s="6">
        <v>563</v>
      </c>
      <c r="C13" s="7">
        <v>926</v>
      </c>
      <c r="D13" s="13"/>
      <c r="E13">
        <f t="shared" si="1"/>
        <v>3337</v>
      </c>
      <c r="F13" s="2">
        <v>3400</v>
      </c>
      <c r="G13" s="3"/>
      <c r="H13" s="4">
        <f t="shared" si="0"/>
        <v>3400</v>
      </c>
      <c r="L13" s="3"/>
      <c r="M13" s="9"/>
      <c r="N13" s="10"/>
      <c r="O13" s="11">
        <v>1500</v>
      </c>
      <c r="P13" s="12">
        <v>1400</v>
      </c>
      <c r="Q13" s="3"/>
      <c r="U13" s="14">
        <v>361.5</v>
      </c>
    </row>
    <row r="14" spans="1:22" x14ac:dyDescent="0.25">
      <c r="A14" s="2">
        <v>1655</v>
      </c>
      <c r="B14" s="6">
        <v>970</v>
      </c>
      <c r="C14" s="7">
        <v>800</v>
      </c>
      <c r="D14" s="13"/>
      <c r="E14">
        <f t="shared" si="1"/>
        <v>1825</v>
      </c>
      <c r="F14" s="2">
        <v>1900</v>
      </c>
      <c r="G14" s="3"/>
      <c r="H14" s="4">
        <f t="shared" si="0"/>
        <v>1900</v>
      </c>
      <c r="L14" s="3"/>
      <c r="M14" s="9">
        <v>7000</v>
      </c>
      <c r="N14" s="10"/>
      <c r="O14" s="11"/>
      <c r="P14" s="12">
        <v>600</v>
      </c>
      <c r="Q14" s="3"/>
      <c r="U14" s="14">
        <v>165.5</v>
      </c>
    </row>
    <row r="15" spans="1:22" x14ac:dyDescent="0.25">
      <c r="A15" s="2">
        <v>9442</v>
      </c>
      <c r="B15" s="6">
        <v>1121</v>
      </c>
      <c r="C15" s="7">
        <v>1418</v>
      </c>
      <c r="D15" s="13">
        <v>2378</v>
      </c>
      <c r="E15">
        <f t="shared" si="1"/>
        <v>6767</v>
      </c>
      <c r="F15" s="2">
        <v>6900</v>
      </c>
      <c r="G15" s="3"/>
      <c r="H15" s="4">
        <f t="shared" si="0"/>
        <v>6900</v>
      </c>
      <c r="L15" s="3"/>
      <c r="M15" s="9"/>
      <c r="N15" s="10"/>
      <c r="O15" s="11"/>
      <c r="P15" s="12">
        <v>1900</v>
      </c>
      <c r="Q15" s="3"/>
      <c r="U15" s="14"/>
    </row>
    <row r="16" spans="1:22" x14ac:dyDescent="0.25">
      <c r="A16" s="2">
        <v>575</v>
      </c>
      <c r="B16" s="6">
        <v>279</v>
      </c>
      <c r="C16" s="7">
        <v>101</v>
      </c>
      <c r="D16" s="13">
        <v>425</v>
      </c>
      <c r="E16">
        <f t="shared" si="1"/>
        <v>328</v>
      </c>
      <c r="F16" s="2">
        <v>300</v>
      </c>
      <c r="G16" s="3"/>
      <c r="H16" s="4">
        <f t="shared" si="0"/>
        <v>300</v>
      </c>
      <c r="L16" s="3"/>
      <c r="M16" s="9"/>
      <c r="N16" s="10"/>
      <c r="O16" s="11">
        <v>3000</v>
      </c>
      <c r="P16" s="12"/>
      <c r="Q16" s="3"/>
      <c r="U16" s="14"/>
    </row>
    <row r="17" spans="1:21" x14ac:dyDescent="0.25">
      <c r="A17" s="2">
        <v>2875</v>
      </c>
      <c r="B17" s="6">
        <v>924</v>
      </c>
      <c r="C17" s="7">
        <v>1750</v>
      </c>
      <c r="D17" s="13"/>
      <c r="E17">
        <f t="shared" si="1"/>
        <v>2049</v>
      </c>
      <c r="F17" s="2">
        <v>2000</v>
      </c>
      <c r="G17" s="3"/>
      <c r="H17" s="4">
        <f t="shared" si="0"/>
        <v>2000</v>
      </c>
      <c r="L17" s="3"/>
      <c r="M17" s="9"/>
      <c r="N17" s="10"/>
      <c r="O17" s="11">
        <v>6700</v>
      </c>
      <c r="P17" s="12"/>
      <c r="Q17" s="3"/>
      <c r="U17" s="14">
        <v>287.5</v>
      </c>
    </row>
    <row r="18" spans="1:21" x14ac:dyDescent="0.25">
      <c r="A18" s="2">
        <v>1850</v>
      </c>
      <c r="B18" s="6">
        <v>1068</v>
      </c>
      <c r="C18" s="7"/>
      <c r="D18" s="13"/>
      <c r="E18">
        <f t="shared" si="1"/>
        <v>2918</v>
      </c>
      <c r="F18" s="2">
        <v>3000</v>
      </c>
      <c r="G18" s="3"/>
      <c r="H18" s="4">
        <f t="shared" si="0"/>
        <v>3000</v>
      </c>
      <c r="L18" s="3"/>
      <c r="M18" s="9"/>
      <c r="N18" s="10"/>
      <c r="O18" s="11"/>
      <c r="P18" s="12"/>
      <c r="Q18" s="3"/>
      <c r="U18" s="14">
        <v>185</v>
      </c>
    </row>
    <row r="19" spans="1:21" x14ac:dyDescent="0.25">
      <c r="A19" s="2">
        <v>1120</v>
      </c>
      <c r="B19" s="6">
        <v>28</v>
      </c>
      <c r="C19" s="7"/>
      <c r="D19" s="13">
        <v>524</v>
      </c>
      <c r="E19">
        <f t="shared" si="1"/>
        <v>624</v>
      </c>
      <c r="F19" s="2">
        <v>500</v>
      </c>
      <c r="G19" s="3"/>
      <c r="H19" s="4">
        <f t="shared" si="0"/>
        <v>500</v>
      </c>
      <c r="L19" s="3"/>
      <c r="M19" s="9"/>
      <c r="N19" s="10"/>
      <c r="O19" s="11"/>
      <c r="P19" s="12"/>
      <c r="Q19" s="3"/>
      <c r="U19" s="14"/>
    </row>
    <row r="20" spans="1:21" x14ac:dyDescent="0.25">
      <c r="A20" s="2">
        <v>1595</v>
      </c>
      <c r="B20" s="6">
        <v>1333</v>
      </c>
      <c r="C20" s="7">
        <v>237</v>
      </c>
      <c r="D20" s="13">
        <v>619</v>
      </c>
      <c r="E20">
        <f t="shared" si="1"/>
        <v>2072</v>
      </c>
      <c r="F20" s="2">
        <v>2200</v>
      </c>
      <c r="G20" s="3"/>
      <c r="H20" s="4">
        <f t="shared" si="0"/>
        <v>2200</v>
      </c>
      <c r="L20" s="3"/>
      <c r="M20" s="9"/>
      <c r="N20" s="10"/>
      <c r="O20" s="11"/>
      <c r="P20" s="12"/>
      <c r="Q20" s="3"/>
      <c r="U20" s="14"/>
    </row>
    <row r="21" spans="1:21" x14ac:dyDescent="0.25">
      <c r="A21" s="2">
        <v>2620</v>
      </c>
      <c r="B21" s="6">
        <v>711</v>
      </c>
      <c r="C21" s="7"/>
      <c r="D21" s="13"/>
      <c r="E21">
        <f t="shared" si="1"/>
        <v>3331</v>
      </c>
      <c r="F21" s="2">
        <v>3300</v>
      </c>
      <c r="G21" s="3"/>
      <c r="H21" s="4">
        <f t="shared" si="0"/>
        <v>3300</v>
      </c>
      <c r="L21" s="3"/>
      <c r="M21" s="9"/>
      <c r="N21" s="10"/>
      <c r="O21" s="11"/>
      <c r="P21" s="12"/>
      <c r="Q21" s="3"/>
      <c r="U21" s="14">
        <v>262</v>
      </c>
    </row>
    <row r="22" spans="1:21" x14ac:dyDescent="0.25">
      <c r="A22" s="2">
        <v>3105</v>
      </c>
      <c r="B22" s="6">
        <v>339</v>
      </c>
      <c r="C22" s="7">
        <v>582</v>
      </c>
      <c r="D22" s="13"/>
      <c r="E22">
        <f t="shared" si="1"/>
        <v>2862</v>
      </c>
      <c r="F22" s="2">
        <v>2900</v>
      </c>
      <c r="G22" s="3"/>
      <c r="H22" s="4">
        <f t="shared" si="0"/>
        <v>2900</v>
      </c>
      <c r="L22" s="3"/>
      <c r="M22" s="9"/>
      <c r="N22" s="10"/>
      <c r="O22" s="11"/>
      <c r="P22" s="12"/>
      <c r="Q22" s="3"/>
      <c r="U22" s="14">
        <v>315.5</v>
      </c>
    </row>
    <row r="23" spans="1:21" x14ac:dyDescent="0.25">
      <c r="A23" s="2">
        <v>7045</v>
      </c>
      <c r="B23" s="6">
        <v>2721</v>
      </c>
      <c r="C23" s="7">
        <v>228</v>
      </c>
      <c r="D23" s="13">
        <v>1670</v>
      </c>
      <c r="E23">
        <f t="shared" si="1"/>
        <v>7868</v>
      </c>
      <c r="F23" s="2">
        <v>7800</v>
      </c>
      <c r="G23" s="3"/>
      <c r="H23" s="4">
        <f t="shared" si="0"/>
        <v>7800</v>
      </c>
      <c r="L23" s="3"/>
      <c r="M23" s="9"/>
      <c r="N23" s="10"/>
      <c r="O23" s="11"/>
      <c r="P23" s="12"/>
      <c r="Q23" s="3"/>
      <c r="U23" s="14"/>
    </row>
    <row r="24" spans="1:21" x14ac:dyDescent="0.25">
      <c r="A24" s="2">
        <v>2665</v>
      </c>
      <c r="B24" s="6">
        <v>54</v>
      </c>
      <c r="C24" s="7">
        <v>226</v>
      </c>
      <c r="D24" s="13"/>
      <c r="E24">
        <f t="shared" si="1"/>
        <v>2493</v>
      </c>
      <c r="F24" s="2">
        <v>2500</v>
      </c>
      <c r="G24" s="3"/>
      <c r="H24" s="4">
        <f t="shared" si="0"/>
        <v>2500</v>
      </c>
      <c r="L24" s="3"/>
      <c r="M24" s="9"/>
      <c r="N24" s="10"/>
      <c r="O24" s="11"/>
      <c r="P24" s="12"/>
      <c r="Q24" s="3"/>
      <c r="U24" s="14">
        <v>266.5</v>
      </c>
    </row>
    <row r="25" spans="1:21" x14ac:dyDescent="0.25">
      <c r="A25" s="2">
        <v>2405</v>
      </c>
      <c r="B25" s="6">
        <v>547</v>
      </c>
      <c r="C25" s="7">
        <v>160</v>
      </c>
      <c r="D25" s="13"/>
      <c r="E25">
        <f t="shared" si="1"/>
        <v>2792</v>
      </c>
      <c r="F25" s="2">
        <v>3000</v>
      </c>
      <c r="G25" s="3"/>
      <c r="H25" s="4">
        <f t="shared" si="0"/>
        <v>3000</v>
      </c>
      <c r="L25" s="3"/>
      <c r="M25" s="9"/>
      <c r="N25" s="10"/>
      <c r="O25" s="11"/>
      <c r="P25" s="12"/>
      <c r="Q25" s="3"/>
      <c r="U25" s="14">
        <v>240.5</v>
      </c>
    </row>
    <row r="26" spans="1:21" x14ac:dyDescent="0.25">
      <c r="A26" s="2">
        <v>3915</v>
      </c>
      <c r="B26" s="6">
        <v>136</v>
      </c>
      <c r="C26" s="7">
        <v>576</v>
      </c>
      <c r="D26" s="13"/>
      <c r="E26">
        <f t="shared" si="1"/>
        <v>3475</v>
      </c>
      <c r="F26" s="2">
        <v>3300</v>
      </c>
      <c r="G26" s="3"/>
      <c r="H26" s="4">
        <f t="shared" si="0"/>
        <v>3300</v>
      </c>
      <c r="L26" s="3"/>
      <c r="M26" s="9"/>
      <c r="N26" s="10"/>
      <c r="O26" s="11"/>
      <c r="P26" s="12"/>
      <c r="Q26" s="3"/>
      <c r="U26" s="14">
        <v>391.5</v>
      </c>
    </row>
    <row r="27" spans="1:21" x14ac:dyDescent="0.25">
      <c r="A27" s="2">
        <v>1945</v>
      </c>
      <c r="B27" s="6">
        <v>2574</v>
      </c>
      <c r="C27" s="7">
        <v>10</v>
      </c>
      <c r="D27" s="13">
        <v>689</v>
      </c>
      <c r="E27">
        <f t="shared" si="1"/>
        <v>3820</v>
      </c>
      <c r="F27" s="2">
        <v>4100</v>
      </c>
      <c r="G27" s="3"/>
      <c r="H27" s="4">
        <f t="shared" si="0"/>
        <v>4100</v>
      </c>
      <c r="L27" s="3"/>
      <c r="M27" s="9"/>
      <c r="N27" s="10"/>
      <c r="O27" s="11"/>
      <c r="P27" s="12"/>
      <c r="Q27" s="3"/>
      <c r="U27" s="14"/>
    </row>
    <row r="28" spans="1:21" x14ac:dyDescent="0.25">
      <c r="A28" s="2">
        <v>2590</v>
      </c>
      <c r="B28" s="6">
        <v>814</v>
      </c>
      <c r="C28" s="3">
        <v>491</v>
      </c>
      <c r="D28" s="13">
        <v>818</v>
      </c>
      <c r="E28">
        <f t="shared" si="1"/>
        <v>2095</v>
      </c>
      <c r="F28" s="2">
        <v>1800</v>
      </c>
      <c r="G28" s="3"/>
      <c r="H28" s="4">
        <f t="shared" si="0"/>
        <v>1800</v>
      </c>
      <c r="L28" s="3"/>
      <c r="M28" s="9"/>
      <c r="N28" s="10"/>
      <c r="O28" s="11"/>
      <c r="P28" s="12"/>
      <c r="Q28" s="3"/>
      <c r="U28" s="14"/>
    </row>
    <row r="29" spans="1:21" x14ac:dyDescent="0.25">
      <c r="A29" s="2">
        <v>1638</v>
      </c>
      <c r="B29" s="6">
        <v>50</v>
      </c>
      <c r="C29" s="3"/>
      <c r="D29" s="13"/>
      <c r="E29">
        <f t="shared" si="1"/>
        <v>1688</v>
      </c>
      <c r="F29" s="2">
        <v>1800</v>
      </c>
      <c r="G29" s="3"/>
      <c r="H29" s="4">
        <f t="shared" si="0"/>
        <v>1800</v>
      </c>
      <c r="L29" s="3"/>
      <c r="M29" s="9"/>
      <c r="N29" s="10"/>
      <c r="O29" s="11"/>
      <c r="P29" s="12"/>
      <c r="Q29" s="3"/>
      <c r="U29" s="14">
        <v>147</v>
      </c>
    </row>
    <row r="30" spans="1:21" x14ac:dyDescent="0.25">
      <c r="A30" s="2">
        <v>2240</v>
      </c>
      <c r="B30" s="6">
        <v>1232</v>
      </c>
      <c r="C30" s="3">
        <v>576</v>
      </c>
      <c r="D30" s="13"/>
      <c r="E30">
        <f t="shared" si="1"/>
        <v>2896</v>
      </c>
      <c r="F30" s="2">
        <v>2800</v>
      </c>
      <c r="G30" s="3"/>
      <c r="H30" s="4">
        <f t="shared" si="0"/>
        <v>2800</v>
      </c>
      <c r="L30" s="3"/>
      <c r="M30" s="9"/>
      <c r="N30" s="10"/>
      <c r="O30" s="11"/>
      <c r="P30" s="12"/>
      <c r="Q30" s="3"/>
      <c r="U30" s="14">
        <v>224</v>
      </c>
    </row>
    <row r="31" spans="1:21" x14ac:dyDescent="0.25">
      <c r="A31" s="2">
        <v>1890</v>
      </c>
      <c r="B31" s="6">
        <v>54</v>
      </c>
      <c r="C31" s="3">
        <v>987</v>
      </c>
      <c r="D31" s="13">
        <v>678</v>
      </c>
      <c r="E31">
        <f t="shared" si="1"/>
        <v>279</v>
      </c>
      <c r="F31" s="2">
        <v>0</v>
      </c>
      <c r="G31" s="3"/>
      <c r="H31" s="4">
        <f t="shared" si="0"/>
        <v>0</v>
      </c>
      <c r="L31" s="3"/>
      <c r="M31" s="9"/>
      <c r="N31" s="10"/>
      <c r="O31" s="11">
        <v>1600</v>
      </c>
      <c r="P31" s="12"/>
      <c r="Q31" s="3"/>
      <c r="U31" s="14"/>
    </row>
    <row r="32" spans="1:21" x14ac:dyDescent="0.25">
      <c r="A32" t="s">
        <v>3</v>
      </c>
      <c r="C32" t="s">
        <v>20</v>
      </c>
      <c r="D32" s="8" t="s">
        <v>16</v>
      </c>
      <c r="E32" t="s">
        <v>21</v>
      </c>
      <c r="H32" s="1"/>
      <c r="L32" s="8" t="s">
        <v>19</v>
      </c>
      <c r="M32" s="8" t="s">
        <v>18</v>
      </c>
      <c r="N32" s="8" t="s">
        <v>13</v>
      </c>
      <c r="O32" s="8" t="s">
        <v>14</v>
      </c>
      <c r="P32" s="8" t="s">
        <v>15</v>
      </c>
      <c r="Q32" s="8" t="s">
        <v>17</v>
      </c>
      <c r="U32" t="s">
        <v>22</v>
      </c>
    </row>
    <row r="33" spans="1:21" x14ac:dyDescent="0.25">
      <c r="A33">
        <f>SUM(A1:A31)</f>
        <v>114495</v>
      </c>
      <c r="B33">
        <f>SUM(B1:B31)</f>
        <v>23568</v>
      </c>
      <c r="C33">
        <f>SUM(C1:C31)</f>
        <v>14105</v>
      </c>
      <c r="D33">
        <f>SUM(D1:D31)</f>
        <v>19451</v>
      </c>
      <c r="E33">
        <f>SUM(E1:E31)</f>
        <v>104444</v>
      </c>
      <c r="H33" s="5">
        <f>SUM(H1:H31)-L34-M34-N34-O34-P34-D34-Q34</f>
        <v>0</v>
      </c>
    </row>
    <row r="34" spans="1:21" x14ac:dyDescent="0.25">
      <c r="A34">
        <f>A33+B33</f>
        <v>138063</v>
      </c>
      <c r="L34">
        <f t="shared" ref="L34:Q34" si="2">SUM(L1:L32)</f>
        <v>9650</v>
      </c>
      <c r="M34">
        <f t="shared" si="2"/>
        <v>10000</v>
      </c>
      <c r="N34">
        <f t="shared" si="2"/>
        <v>3900</v>
      </c>
      <c r="O34">
        <f t="shared" si="2"/>
        <v>20600</v>
      </c>
      <c r="P34">
        <f t="shared" si="2"/>
        <v>6800</v>
      </c>
      <c r="Q34">
        <f t="shared" si="2"/>
        <v>53300</v>
      </c>
      <c r="U34">
        <f>SUM(U1:U31)+V1</f>
        <v>8887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A16" workbookViewId="0">
      <selection activeCell="B41" sqref="B41"/>
    </sheetView>
  </sheetViews>
  <sheetFormatPr defaultRowHeight="15" x14ac:dyDescent="0.25"/>
  <cols>
    <col min="12" max="12" width="10.7109375" customWidth="1"/>
  </cols>
  <sheetData>
    <row r="1" spans="1:22" x14ac:dyDescent="0.25">
      <c r="A1" s="2">
        <v>4475</v>
      </c>
      <c r="B1" s="6">
        <v>506</v>
      </c>
      <c r="C1" s="7">
        <v>1036</v>
      </c>
      <c r="D1" s="13">
        <v>1195</v>
      </c>
      <c r="E1">
        <f>(A1+C1)-(C1+D1)</f>
        <v>3280</v>
      </c>
      <c r="F1" s="2">
        <v>3100</v>
      </c>
      <c r="G1" s="3"/>
      <c r="H1" s="4">
        <f t="shared" ref="H1:H31" si="0">F1-G1</f>
        <v>3100</v>
      </c>
      <c r="L1" s="3">
        <v>6000</v>
      </c>
      <c r="M1" s="9"/>
      <c r="N1" s="10"/>
      <c r="O1" s="11"/>
      <c r="P1" s="12"/>
      <c r="Q1" s="3">
        <v>8000</v>
      </c>
      <c r="U1" s="14"/>
      <c r="V1">
        <v>4800</v>
      </c>
    </row>
    <row r="2" spans="1:22" x14ac:dyDescent="0.25">
      <c r="A2" s="2">
        <v>3340</v>
      </c>
      <c r="B2" s="6">
        <v>1221</v>
      </c>
      <c r="C2" s="7">
        <v>546</v>
      </c>
      <c r="D2" s="13"/>
      <c r="E2">
        <f t="shared" ref="E2:E31" si="1">(A2+B2)-(C2+D2)</f>
        <v>4015</v>
      </c>
      <c r="F2" s="2">
        <v>4000</v>
      </c>
      <c r="G2" s="3"/>
      <c r="H2" s="4">
        <f t="shared" si="0"/>
        <v>4000</v>
      </c>
      <c r="L2" s="3">
        <v>900</v>
      </c>
      <c r="M2" s="9"/>
      <c r="N2" s="10"/>
      <c r="O2" s="11"/>
      <c r="P2" s="12"/>
      <c r="Q2" s="3">
        <v>5000</v>
      </c>
      <c r="U2" s="14">
        <v>326.5</v>
      </c>
    </row>
    <row r="3" spans="1:22" x14ac:dyDescent="0.25">
      <c r="A3" s="2">
        <v>5475</v>
      </c>
      <c r="B3" s="6">
        <v>772</v>
      </c>
      <c r="C3" s="7">
        <v>0</v>
      </c>
      <c r="D3" s="13"/>
      <c r="E3">
        <f t="shared" si="1"/>
        <v>6247</v>
      </c>
      <c r="F3" s="2">
        <v>6100</v>
      </c>
      <c r="G3" s="3"/>
      <c r="H3" s="4">
        <f t="shared" si="0"/>
        <v>6100</v>
      </c>
      <c r="L3" s="3">
        <v>1600</v>
      </c>
      <c r="M3" s="9"/>
      <c r="N3" s="10"/>
      <c r="O3" s="11"/>
      <c r="P3" s="12"/>
      <c r="Q3" s="3">
        <v>500</v>
      </c>
      <c r="U3" s="14">
        <v>509.5</v>
      </c>
    </row>
    <row r="4" spans="1:22" x14ac:dyDescent="0.25">
      <c r="A4" s="2">
        <v>3630</v>
      </c>
      <c r="B4" s="6">
        <v>790</v>
      </c>
      <c r="C4" s="7">
        <v>407</v>
      </c>
      <c r="D4" s="13">
        <v>1026</v>
      </c>
      <c r="E4">
        <f t="shared" si="1"/>
        <v>2987</v>
      </c>
      <c r="F4" s="2">
        <v>3000</v>
      </c>
      <c r="G4" s="3"/>
      <c r="H4" s="4">
        <f t="shared" si="0"/>
        <v>3000</v>
      </c>
      <c r="L4" s="3"/>
      <c r="M4" s="9">
        <v>3000</v>
      </c>
      <c r="N4" s="10"/>
      <c r="O4" s="11"/>
      <c r="P4" s="12"/>
      <c r="Q4" s="3">
        <v>5000</v>
      </c>
      <c r="U4" s="14"/>
    </row>
    <row r="5" spans="1:22" x14ac:dyDescent="0.25">
      <c r="A5" s="2">
        <v>4060</v>
      </c>
      <c r="B5" s="6">
        <v>640</v>
      </c>
      <c r="C5" s="7">
        <v>100</v>
      </c>
      <c r="D5" s="13">
        <v>1298</v>
      </c>
      <c r="E5">
        <f t="shared" si="1"/>
        <v>3302</v>
      </c>
      <c r="F5" s="2">
        <v>3700</v>
      </c>
      <c r="G5" s="3"/>
      <c r="H5" s="4">
        <f t="shared" si="0"/>
        <v>3700</v>
      </c>
      <c r="L5" s="3"/>
      <c r="M5" s="9">
        <v>7000</v>
      </c>
      <c r="N5" s="10"/>
      <c r="O5" s="11"/>
      <c r="P5" s="12"/>
      <c r="Q5" s="3">
        <v>10000</v>
      </c>
      <c r="U5" s="14"/>
    </row>
    <row r="6" spans="1:22" x14ac:dyDescent="0.25">
      <c r="A6" s="2">
        <v>1687</v>
      </c>
      <c r="B6" s="6">
        <v>107</v>
      </c>
      <c r="C6" s="7">
        <v>120</v>
      </c>
      <c r="D6" s="13"/>
      <c r="E6">
        <f t="shared" si="1"/>
        <v>1674</v>
      </c>
      <c r="F6" s="2">
        <v>1700</v>
      </c>
      <c r="G6" s="3"/>
      <c r="H6" s="4">
        <f t="shared" si="0"/>
        <v>1700</v>
      </c>
      <c r="L6" s="3"/>
      <c r="M6" s="9"/>
      <c r="N6" s="10"/>
      <c r="O6" s="11"/>
      <c r="P6" s="12"/>
      <c r="Q6" s="3"/>
      <c r="U6" s="14">
        <v>213.7</v>
      </c>
    </row>
    <row r="7" spans="1:22" x14ac:dyDescent="0.25">
      <c r="A7" s="2">
        <v>2520</v>
      </c>
      <c r="B7" s="6">
        <v>795</v>
      </c>
      <c r="C7" s="7">
        <v>326</v>
      </c>
      <c r="D7" s="13"/>
      <c r="E7">
        <f t="shared" si="1"/>
        <v>2989</v>
      </c>
      <c r="F7" s="2">
        <v>3000</v>
      </c>
      <c r="G7" s="3"/>
      <c r="H7" s="4">
        <f t="shared" si="0"/>
        <v>3000</v>
      </c>
      <c r="L7" s="3"/>
      <c r="M7" s="9"/>
      <c r="N7" s="10"/>
      <c r="O7" s="11"/>
      <c r="P7" s="12"/>
      <c r="Q7" s="3"/>
      <c r="S7">
        <v>3000</v>
      </c>
      <c r="U7" s="14">
        <v>306</v>
      </c>
    </row>
    <row r="8" spans="1:22" x14ac:dyDescent="0.25">
      <c r="A8" s="2">
        <v>4625</v>
      </c>
      <c r="B8" s="6">
        <v>105</v>
      </c>
      <c r="C8" s="7">
        <v>39</v>
      </c>
      <c r="D8" s="13">
        <v>1225</v>
      </c>
      <c r="E8">
        <f t="shared" si="1"/>
        <v>3466</v>
      </c>
      <c r="F8" s="2">
        <v>3300</v>
      </c>
      <c r="G8" s="3"/>
      <c r="H8" s="4">
        <f t="shared" si="0"/>
        <v>3300</v>
      </c>
      <c r="L8" s="3"/>
      <c r="M8" s="9"/>
      <c r="N8" s="10"/>
      <c r="O8" s="11"/>
      <c r="P8" s="12"/>
      <c r="Q8" s="3"/>
      <c r="S8">
        <v>3000</v>
      </c>
      <c r="U8" s="14"/>
    </row>
    <row r="9" spans="1:22" x14ac:dyDescent="0.25">
      <c r="A9" s="2">
        <v>2860</v>
      </c>
      <c r="B9" s="6">
        <v>692</v>
      </c>
      <c r="C9" s="7">
        <v>226</v>
      </c>
      <c r="D9" s="13">
        <v>872</v>
      </c>
      <c r="E9">
        <f t="shared" si="1"/>
        <v>2454</v>
      </c>
      <c r="F9" s="2">
        <v>2200</v>
      </c>
      <c r="G9" s="3"/>
      <c r="H9" s="4">
        <f t="shared" si="0"/>
        <v>2200</v>
      </c>
      <c r="L9" s="3"/>
      <c r="M9" s="9"/>
      <c r="N9" s="10"/>
      <c r="O9" s="11"/>
      <c r="P9" s="12"/>
      <c r="Q9" s="3"/>
      <c r="U9" s="14"/>
    </row>
    <row r="10" spans="1:22" x14ac:dyDescent="0.25">
      <c r="A10" s="2">
        <v>2553</v>
      </c>
      <c r="B10" s="6">
        <v>266</v>
      </c>
      <c r="C10" s="7">
        <v>2113</v>
      </c>
      <c r="D10" s="13"/>
      <c r="E10">
        <f t="shared" si="1"/>
        <v>706</v>
      </c>
      <c r="F10" s="2">
        <v>1100</v>
      </c>
      <c r="G10" s="3"/>
      <c r="H10" s="4">
        <f t="shared" si="0"/>
        <v>1100</v>
      </c>
      <c r="L10" s="3"/>
      <c r="M10" s="9"/>
      <c r="N10" s="10"/>
      <c r="O10" s="11"/>
      <c r="P10" s="12"/>
      <c r="Q10" s="3"/>
      <c r="U10" s="14">
        <v>126.8</v>
      </c>
    </row>
    <row r="11" spans="1:22" x14ac:dyDescent="0.25">
      <c r="A11" s="2">
        <v>2180</v>
      </c>
      <c r="B11" s="6">
        <v>379</v>
      </c>
      <c r="C11" s="7">
        <v>356</v>
      </c>
      <c r="D11" s="13"/>
      <c r="E11">
        <f t="shared" si="1"/>
        <v>2203</v>
      </c>
      <c r="F11" s="2">
        <v>2050</v>
      </c>
      <c r="G11" s="3"/>
      <c r="H11" s="4">
        <f t="shared" si="0"/>
        <v>2050</v>
      </c>
      <c r="L11" s="3"/>
      <c r="M11" s="9"/>
      <c r="N11" s="10"/>
      <c r="O11" s="11">
        <v>1050</v>
      </c>
      <c r="P11" s="12"/>
      <c r="Q11" s="3"/>
      <c r="U11" s="14">
        <v>240</v>
      </c>
    </row>
    <row r="12" spans="1:22" x14ac:dyDescent="0.25">
      <c r="A12" s="2">
        <v>3542</v>
      </c>
      <c r="B12" s="6">
        <v>3153</v>
      </c>
      <c r="C12" s="7">
        <v>298</v>
      </c>
      <c r="D12" s="13">
        <v>1194</v>
      </c>
      <c r="E12">
        <f t="shared" si="1"/>
        <v>5203</v>
      </c>
      <c r="F12" s="2">
        <v>5700</v>
      </c>
      <c r="G12" s="3"/>
      <c r="H12" s="4">
        <f t="shared" si="0"/>
        <v>5700</v>
      </c>
      <c r="L12" s="3"/>
      <c r="M12" s="9"/>
      <c r="N12" s="10"/>
      <c r="O12" s="11"/>
      <c r="P12" s="12"/>
      <c r="Q12" s="3">
        <v>1700</v>
      </c>
      <c r="U12" s="14"/>
    </row>
    <row r="13" spans="1:22" x14ac:dyDescent="0.25">
      <c r="A13" s="2">
        <v>2945</v>
      </c>
      <c r="B13" s="6">
        <v>241</v>
      </c>
      <c r="C13" s="7">
        <v>926</v>
      </c>
      <c r="D13" s="13">
        <v>1015</v>
      </c>
      <c r="E13">
        <f t="shared" si="1"/>
        <v>1245</v>
      </c>
      <c r="F13" s="2">
        <v>1400</v>
      </c>
      <c r="G13" s="3"/>
      <c r="H13" s="4">
        <f t="shared" si="0"/>
        <v>1400</v>
      </c>
      <c r="L13" s="3"/>
      <c r="M13" s="9"/>
      <c r="N13" s="10"/>
      <c r="O13" s="11"/>
      <c r="P13" s="12"/>
      <c r="Q13" s="3">
        <v>700</v>
      </c>
      <c r="U13" s="14"/>
    </row>
    <row r="14" spans="1:22" x14ac:dyDescent="0.25">
      <c r="A14" s="2">
        <v>3335</v>
      </c>
      <c r="B14" s="6">
        <v>673</v>
      </c>
      <c r="C14" s="7">
        <v>1776</v>
      </c>
      <c r="D14" s="13"/>
      <c r="E14">
        <f t="shared" si="1"/>
        <v>2232</v>
      </c>
      <c r="F14" s="2">
        <v>2200</v>
      </c>
      <c r="G14" s="3"/>
      <c r="H14" s="4">
        <f t="shared" si="0"/>
        <v>2200</v>
      </c>
      <c r="L14" s="3"/>
      <c r="M14" s="9"/>
      <c r="N14" s="10"/>
      <c r="O14" s="11"/>
      <c r="P14" s="12"/>
      <c r="Q14" s="3"/>
      <c r="U14" s="14">
        <v>267</v>
      </c>
    </row>
    <row r="15" spans="1:22" x14ac:dyDescent="0.25">
      <c r="A15" s="2">
        <v>6020</v>
      </c>
      <c r="B15" s="6">
        <v>569</v>
      </c>
      <c r="C15" s="7">
        <v>-165</v>
      </c>
      <c r="D15" s="13"/>
      <c r="E15">
        <f t="shared" si="1"/>
        <v>6754</v>
      </c>
      <c r="F15" s="2">
        <v>6800</v>
      </c>
      <c r="G15" s="3"/>
      <c r="H15" s="4">
        <f t="shared" si="0"/>
        <v>6800</v>
      </c>
      <c r="L15" s="3"/>
      <c r="M15" s="9"/>
      <c r="N15" s="10"/>
      <c r="O15" s="11">
        <v>2100</v>
      </c>
      <c r="P15" s="12"/>
      <c r="Q15" s="3">
        <v>1500</v>
      </c>
      <c r="U15" s="14"/>
    </row>
    <row r="16" spans="1:22" x14ac:dyDescent="0.25">
      <c r="A16" s="2">
        <v>4145</v>
      </c>
      <c r="B16" s="6">
        <v>347</v>
      </c>
      <c r="C16" s="7">
        <v>540</v>
      </c>
      <c r="D16" s="13">
        <v>1189</v>
      </c>
      <c r="E16">
        <f t="shared" si="1"/>
        <v>2763</v>
      </c>
      <c r="F16" s="2">
        <v>2700</v>
      </c>
      <c r="G16" s="3"/>
      <c r="H16" s="4">
        <f t="shared" si="0"/>
        <v>2700</v>
      </c>
      <c r="L16" s="3"/>
      <c r="M16" s="9"/>
      <c r="N16" s="10"/>
      <c r="O16" s="11"/>
      <c r="P16" s="12"/>
      <c r="Q16" s="3">
        <v>10000</v>
      </c>
      <c r="U16" s="14"/>
    </row>
    <row r="17" spans="1:21" x14ac:dyDescent="0.25">
      <c r="A17" s="2">
        <v>2475</v>
      </c>
      <c r="B17" s="6">
        <v>273</v>
      </c>
      <c r="C17" s="7">
        <v>205</v>
      </c>
      <c r="D17" s="13"/>
      <c r="E17">
        <f t="shared" si="1"/>
        <v>2543</v>
      </c>
      <c r="F17" s="2">
        <v>2500</v>
      </c>
      <c r="G17" s="3"/>
      <c r="H17" s="4">
        <f t="shared" si="0"/>
        <v>2500</v>
      </c>
      <c r="L17" s="3"/>
      <c r="M17" s="9"/>
      <c r="N17" s="10"/>
      <c r="O17" s="11"/>
      <c r="P17" s="12"/>
      <c r="Q17" s="3"/>
      <c r="U17" s="14">
        <v>247.5</v>
      </c>
    </row>
    <row r="18" spans="1:21" x14ac:dyDescent="0.25">
      <c r="A18" s="2">
        <v>3040</v>
      </c>
      <c r="B18" s="6">
        <v>979</v>
      </c>
      <c r="C18" s="7">
        <v>2016</v>
      </c>
      <c r="D18" s="13"/>
      <c r="E18">
        <f t="shared" si="1"/>
        <v>2003</v>
      </c>
      <c r="F18" s="2">
        <v>2000</v>
      </c>
      <c r="G18" s="3"/>
      <c r="H18" s="4">
        <f t="shared" si="0"/>
        <v>2000</v>
      </c>
      <c r="L18" s="3"/>
      <c r="M18" s="9"/>
      <c r="N18" s="10"/>
      <c r="O18" s="11"/>
      <c r="P18" s="12">
        <v>2000</v>
      </c>
      <c r="Q18" s="3"/>
      <c r="U18" s="14">
        <v>244</v>
      </c>
    </row>
    <row r="19" spans="1:21" x14ac:dyDescent="0.25">
      <c r="A19" s="2">
        <v>2855</v>
      </c>
      <c r="B19" s="6">
        <v>902</v>
      </c>
      <c r="C19" s="7">
        <v>523</v>
      </c>
      <c r="D19" s="13"/>
      <c r="E19">
        <f t="shared" si="1"/>
        <v>3234</v>
      </c>
      <c r="F19" s="2">
        <v>3400</v>
      </c>
      <c r="G19" s="3"/>
      <c r="H19" s="4">
        <f t="shared" si="0"/>
        <v>3400</v>
      </c>
      <c r="L19" s="3"/>
      <c r="M19" s="9"/>
      <c r="N19" s="10"/>
      <c r="O19" s="11"/>
      <c r="P19" s="12"/>
      <c r="Q19" s="3"/>
      <c r="U19" s="14">
        <v>285.5</v>
      </c>
    </row>
    <row r="20" spans="1:21" x14ac:dyDescent="0.25">
      <c r="A20" s="2">
        <v>6090</v>
      </c>
      <c r="B20" s="6">
        <v>917</v>
      </c>
      <c r="C20" s="7">
        <v>732</v>
      </c>
      <c r="D20" s="13">
        <v>913</v>
      </c>
      <c r="E20">
        <f t="shared" si="1"/>
        <v>5362</v>
      </c>
      <c r="F20" s="2">
        <v>5500</v>
      </c>
      <c r="G20" s="3"/>
      <c r="H20" s="4">
        <f t="shared" si="0"/>
        <v>5500</v>
      </c>
      <c r="L20" s="3"/>
      <c r="M20" s="9"/>
      <c r="N20" s="10"/>
      <c r="O20" s="11"/>
      <c r="P20" s="12"/>
      <c r="Q20" s="3"/>
      <c r="U20" s="14"/>
    </row>
    <row r="21" spans="1:21" x14ac:dyDescent="0.25">
      <c r="A21" s="2">
        <v>2240</v>
      </c>
      <c r="B21" s="6">
        <v>110</v>
      </c>
      <c r="C21" s="7">
        <v>250</v>
      </c>
      <c r="D21" s="13">
        <v>902</v>
      </c>
      <c r="E21">
        <f t="shared" si="1"/>
        <v>1198</v>
      </c>
      <c r="F21" s="2">
        <v>1100</v>
      </c>
      <c r="G21" s="3"/>
      <c r="H21" s="4">
        <f t="shared" si="0"/>
        <v>1100</v>
      </c>
      <c r="L21" s="3"/>
      <c r="M21" s="9"/>
      <c r="N21" s="10"/>
      <c r="O21" s="11"/>
      <c r="P21" s="12"/>
      <c r="Q21" s="3"/>
      <c r="U21" s="14"/>
    </row>
    <row r="22" spans="1:21" x14ac:dyDescent="0.25">
      <c r="A22" s="2">
        <v>2970</v>
      </c>
      <c r="B22" s="6">
        <v>190</v>
      </c>
      <c r="C22" s="7">
        <v>40</v>
      </c>
      <c r="D22" s="13"/>
      <c r="E22">
        <f t="shared" si="1"/>
        <v>3120</v>
      </c>
      <c r="F22" s="2">
        <v>3150</v>
      </c>
      <c r="G22" s="3"/>
      <c r="H22" s="4">
        <f t="shared" si="0"/>
        <v>3150</v>
      </c>
      <c r="L22" s="3"/>
      <c r="M22" s="9"/>
      <c r="N22" s="10"/>
      <c r="O22" s="11"/>
      <c r="P22" s="12"/>
      <c r="Q22" s="3">
        <v>250</v>
      </c>
      <c r="U22" s="14">
        <v>127</v>
      </c>
    </row>
    <row r="23" spans="1:21" x14ac:dyDescent="0.25">
      <c r="A23" s="2">
        <v>2935</v>
      </c>
      <c r="B23" s="6">
        <v>1138</v>
      </c>
      <c r="C23" s="7">
        <v>0</v>
      </c>
      <c r="D23" s="13"/>
      <c r="E23">
        <f t="shared" si="1"/>
        <v>4073</v>
      </c>
      <c r="F23" s="2">
        <v>4100</v>
      </c>
      <c r="G23" s="3"/>
      <c r="H23" s="4">
        <f t="shared" si="0"/>
        <v>4100</v>
      </c>
      <c r="L23" s="3"/>
      <c r="M23" s="9"/>
      <c r="N23" s="10"/>
      <c r="O23" s="11"/>
      <c r="P23" s="12"/>
      <c r="Q23" s="3">
        <v>500</v>
      </c>
      <c r="U23" s="14">
        <v>335.5</v>
      </c>
    </row>
    <row r="24" spans="1:21" x14ac:dyDescent="0.25">
      <c r="A24" s="2">
        <v>6135</v>
      </c>
      <c r="B24" s="6">
        <v>129</v>
      </c>
      <c r="C24" s="7">
        <v>859</v>
      </c>
      <c r="D24" s="13">
        <v>1421</v>
      </c>
      <c r="E24">
        <f t="shared" si="1"/>
        <v>3984</v>
      </c>
      <c r="F24" s="2">
        <v>4000</v>
      </c>
      <c r="G24" s="3"/>
      <c r="H24" s="4">
        <f t="shared" si="0"/>
        <v>4000</v>
      </c>
      <c r="L24" s="3"/>
      <c r="M24" s="9"/>
      <c r="N24" s="10"/>
      <c r="O24" s="11">
        <v>7250</v>
      </c>
      <c r="P24" s="12">
        <v>1000</v>
      </c>
      <c r="Q24" s="3">
        <v>200</v>
      </c>
      <c r="U24" s="14">
        <v>36.5</v>
      </c>
    </row>
    <row r="25" spans="1:21" x14ac:dyDescent="0.25">
      <c r="A25" s="2">
        <v>1490</v>
      </c>
      <c r="B25" s="6">
        <v>693</v>
      </c>
      <c r="C25" s="7">
        <v>22</v>
      </c>
      <c r="D25" s="13">
        <v>628</v>
      </c>
      <c r="E25">
        <f t="shared" si="1"/>
        <v>1533</v>
      </c>
      <c r="F25" s="2">
        <v>1550</v>
      </c>
      <c r="G25" s="3"/>
      <c r="H25" s="4">
        <f t="shared" si="0"/>
        <v>1550</v>
      </c>
      <c r="L25" s="3"/>
      <c r="M25" s="9"/>
      <c r="N25" s="10">
        <v>1500</v>
      </c>
      <c r="O25" s="11"/>
      <c r="P25" s="12"/>
      <c r="Q25" s="3">
        <v>6000</v>
      </c>
      <c r="U25" s="14"/>
    </row>
    <row r="26" spans="1:21" x14ac:dyDescent="0.25">
      <c r="A26" s="2">
        <v>1552</v>
      </c>
      <c r="B26" s="6">
        <v>818</v>
      </c>
      <c r="C26" s="7">
        <v>127</v>
      </c>
      <c r="D26" s="13"/>
      <c r="E26">
        <f t="shared" si="1"/>
        <v>2243</v>
      </c>
      <c r="F26" s="2">
        <v>2350</v>
      </c>
      <c r="G26" s="3"/>
      <c r="H26" s="4">
        <f t="shared" si="0"/>
        <v>2350</v>
      </c>
      <c r="L26" s="3"/>
      <c r="M26" s="9"/>
      <c r="N26" s="10"/>
      <c r="O26" s="11"/>
      <c r="P26" s="12"/>
      <c r="Q26" s="3"/>
      <c r="U26" s="14">
        <v>185</v>
      </c>
    </row>
    <row r="27" spans="1:21" x14ac:dyDescent="0.25">
      <c r="A27" s="2">
        <v>3395</v>
      </c>
      <c r="B27" s="6">
        <v>103</v>
      </c>
      <c r="C27" s="7">
        <v>602</v>
      </c>
      <c r="D27" s="13"/>
      <c r="E27">
        <f t="shared" si="1"/>
        <v>2896</v>
      </c>
      <c r="F27" s="2">
        <v>2950</v>
      </c>
      <c r="G27" s="3"/>
      <c r="H27" s="4">
        <f t="shared" si="0"/>
        <v>2950</v>
      </c>
      <c r="L27" s="3"/>
      <c r="M27" s="9"/>
      <c r="N27" s="10"/>
      <c r="O27" s="11"/>
      <c r="P27" s="12"/>
      <c r="Q27" s="3"/>
      <c r="U27" s="14">
        <v>339.5</v>
      </c>
    </row>
    <row r="28" spans="1:21" x14ac:dyDescent="0.25">
      <c r="A28" s="2">
        <v>3465</v>
      </c>
      <c r="B28" s="6"/>
      <c r="C28" s="3">
        <v>707</v>
      </c>
      <c r="D28" s="13">
        <v>983</v>
      </c>
      <c r="E28">
        <f t="shared" si="1"/>
        <v>1775</v>
      </c>
      <c r="F28" s="2">
        <v>1800</v>
      </c>
      <c r="G28" s="3"/>
      <c r="H28" s="4">
        <f t="shared" si="0"/>
        <v>1800</v>
      </c>
      <c r="L28" s="3"/>
      <c r="M28" s="9"/>
      <c r="N28" s="10"/>
      <c r="O28" s="11"/>
      <c r="P28" s="12"/>
      <c r="Q28" s="3"/>
      <c r="U28" s="14"/>
    </row>
    <row r="29" spans="1:21" x14ac:dyDescent="0.25">
      <c r="A29" s="2">
        <v>3775</v>
      </c>
      <c r="B29" s="6">
        <v>458</v>
      </c>
      <c r="C29" s="3">
        <v>1049</v>
      </c>
      <c r="D29" s="13">
        <v>964</v>
      </c>
      <c r="E29">
        <f t="shared" si="1"/>
        <v>2220</v>
      </c>
      <c r="F29" s="2">
        <v>2800</v>
      </c>
      <c r="G29" s="3"/>
      <c r="H29" s="4">
        <f t="shared" si="0"/>
        <v>2800</v>
      </c>
      <c r="L29" s="3"/>
      <c r="M29" s="9"/>
      <c r="N29" s="10"/>
      <c r="O29" s="11"/>
      <c r="P29" s="12"/>
      <c r="Q29" s="3"/>
      <c r="U29" s="14"/>
    </row>
    <row r="30" spans="1:21" x14ac:dyDescent="0.25">
      <c r="A30" s="2">
        <v>6290</v>
      </c>
      <c r="B30" s="6">
        <v>164</v>
      </c>
      <c r="C30" s="3">
        <v>439</v>
      </c>
      <c r="D30" s="13"/>
      <c r="E30">
        <f t="shared" si="1"/>
        <v>6015</v>
      </c>
      <c r="F30" s="2">
        <v>6000</v>
      </c>
      <c r="G30" s="3"/>
      <c r="H30" s="4">
        <f t="shared" si="0"/>
        <v>6000</v>
      </c>
      <c r="L30" s="3"/>
      <c r="M30" s="9"/>
      <c r="N30" s="10"/>
      <c r="O30" s="11">
        <v>550</v>
      </c>
      <c r="P30" s="12"/>
      <c r="Q30" s="3">
        <v>6700</v>
      </c>
      <c r="U30" s="14">
        <v>549</v>
      </c>
    </row>
    <row r="31" spans="1:21" x14ac:dyDescent="0.25">
      <c r="A31" s="2"/>
      <c r="B31" s="6"/>
      <c r="C31" s="3"/>
      <c r="D31" s="13"/>
      <c r="E31">
        <f t="shared" si="1"/>
        <v>0</v>
      </c>
      <c r="F31" s="2"/>
      <c r="G31" s="3"/>
      <c r="H31" s="4">
        <f t="shared" si="0"/>
        <v>0</v>
      </c>
      <c r="L31" s="3"/>
      <c r="M31" s="9"/>
      <c r="N31" s="10"/>
      <c r="O31" s="11">
        <v>2950</v>
      </c>
      <c r="P31" s="12"/>
      <c r="Q31" s="3">
        <v>2300</v>
      </c>
      <c r="U31" s="14"/>
    </row>
    <row r="32" spans="1:21" x14ac:dyDescent="0.25">
      <c r="A32" t="s">
        <v>4</v>
      </c>
      <c r="C32" t="s">
        <v>20</v>
      </c>
      <c r="D32" s="8" t="s">
        <v>16</v>
      </c>
      <c r="E32" t="s">
        <v>21</v>
      </c>
      <c r="H32" s="1"/>
      <c r="L32" s="8" t="s">
        <v>19</v>
      </c>
      <c r="M32" s="8" t="s">
        <v>18</v>
      </c>
      <c r="N32" s="8" t="s">
        <v>13</v>
      </c>
      <c r="O32" s="8" t="s">
        <v>14</v>
      </c>
      <c r="P32" s="8" t="s">
        <v>15</v>
      </c>
      <c r="Q32" s="8" t="s">
        <v>17</v>
      </c>
      <c r="U32" t="s">
        <v>22</v>
      </c>
    </row>
    <row r="33" spans="1:21" x14ac:dyDescent="0.25">
      <c r="A33">
        <f>SUM(A1:A31)</f>
        <v>106099</v>
      </c>
      <c r="B33">
        <f>SUM(B1:B31)</f>
        <v>18130</v>
      </c>
      <c r="C33">
        <f>SUM(C1:C31)</f>
        <v>16215</v>
      </c>
      <c r="D33">
        <f>SUM(D1:D31)</f>
        <v>14825</v>
      </c>
      <c r="E33">
        <f>SUM(E1:E31)</f>
        <v>93719</v>
      </c>
      <c r="H33" s="5">
        <f>SUM(H1:H31)-L34-M34-N34-O34-P34-D34-Q34</f>
        <v>0</v>
      </c>
    </row>
    <row r="34" spans="1:21" x14ac:dyDescent="0.25">
      <c r="A34">
        <f>A33+B33</f>
        <v>124229</v>
      </c>
      <c r="L34">
        <f t="shared" ref="L34:Q34" si="2">SUM(L1:L32)</f>
        <v>8500</v>
      </c>
      <c r="M34">
        <f t="shared" si="2"/>
        <v>10000</v>
      </c>
      <c r="N34">
        <f t="shared" si="2"/>
        <v>1500</v>
      </c>
      <c r="O34">
        <f t="shared" si="2"/>
        <v>13900</v>
      </c>
      <c r="P34">
        <f t="shared" si="2"/>
        <v>3000</v>
      </c>
      <c r="Q34">
        <f t="shared" si="2"/>
        <v>58350</v>
      </c>
      <c r="U34">
        <f>SUM(U1:U31)+V1</f>
        <v>9139</v>
      </c>
    </row>
  </sheetData>
  <pageMargins left="0.7" right="0.7" top="0.75" bottom="0.75" header="0.3" footer="0.3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январь 2018</vt:lpstr>
      <vt:lpstr>февраль 2018</vt:lpstr>
      <vt:lpstr>март 2018</vt:lpstr>
      <vt:lpstr>апрель 2018</vt:lpstr>
      <vt:lpstr>май 2018</vt:lpstr>
      <vt:lpstr>июнь 2018</vt:lpstr>
      <vt:lpstr>июль 2018</vt:lpstr>
      <vt:lpstr>август 2018</vt:lpstr>
      <vt:lpstr>сентябрь 2018</vt:lpstr>
      <vt:lpstr>октябрь 2018</vt:lpstr>
      <vt:lpstr>ноябрь 2018</vt:lpstr>
      <vt:lpstr>декабрь 2018</vt:lpstr>
      <vt:lpstr>январь 2019</vt:lpstr>
      <vt:lpstr>февраль 2019</vt:lpstr>
      <vt:lpstr>март 2019</vt:lpstr>
      <vt:lpstr>апрель 2019</vt:lpstr>
      <vt:lpstr>май 2019</vt:lpstr>
      <vt:lpstr>июнь 2019</vt:lpstr>
      <vt:lpstr>июль 2019</vt:lpstr>
      <vt:lpstr>август 2019</vt:lpstr>
      <vt:lpstr>сентябрь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2019-09-03T17:08:58Z</dcterms:modified>
</cp:coreProperties>
</file>