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4.2021 - месячный\"/>
    </mc:Choice>
  </mc:AlternateContent>
  <xr:revisionPtr revIDLastSave="0" documentId="13_ncr:1_{625DEE85-074A-40EC-9B43-C9FF27F6E837}" xr6:coauthVersionLast="46" xr6:coauthVersionMax="46" xr10:uidLastSave="{00000000-0000-0000-0000-000000000000}"/>
  <bookViews>
    <workbookView xWindow="-120" yWindow="-120" windowWidth="24240" windowHeight="13140" firstSheet="1" activeTab="2" xr2:uid="{00000000-000D-0000-FFFF-FFFF00000000}"/>
  </bookViews>
  <sheets>
    <sheet name="Подсчет Повторений" sheetId="1" r:id="rId1"/>
    <sheet name="Выпадающий список" sheetId="3" r:id="rId2"/>
    <sheet name="Номерация если пусто" sheetId="5" r:id="rId3"/>
    <sheet name="Сцепить ячейку с буквой" sheetId="6" r:id="rId4"/>
    <sheet name="Слева символы" sheetId="7" r:id="rId5"/>
    <sheet name="Разное" sheetId="2" r:id="rId6"/>
    <sheet name="Список_если" sheetId="8" r:id="rId7"/>
    <sheet name="Поиск" sheetId="9" r:id="rId8"/>
    <sheet name="Доза-дози" sheetId="10" r:id="rId9"/>
  </sheets>
  <externalReferences>
    <externalReference r:id="rId10"/>
    <externalReference r:id="rId11"/>
  </externalReferences>
  <definedNames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[1]Отчет!$L$2:$L$3</definedName>
    <definedName name="кош_вак">Список_если!$E$4:$E$11</definedName>
    <definedName name="пол">[2]Отчет!$N$2:$N$3</definedName>
    <definedName name="соб_вак">Таблица2[Вакцины собак]</definedName>
    <definedName name="Список_улиц">[2]Отчет!$L$2:$L$21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P17" i="10"/>
  <c r="P20" i="10"/>
  <c r="P19" i="10"/>
  <c r="N18" i="10"/>
  <c r="P18" i="10"/>
  <c r="N23" i="10"/>
  <c r="F7" i="10"/>
  <c r="N17" i="10"/>
  <c r="N19" i="10"/>
  <c r="N20" i="10"/>
  <c r="N21" i="10"/>
  <c r="N22" i="10"/>
  <c r="N24" i="10"/>
  <c r="N25" i="10"/>
  <c r="N26" i="10"/>
  <c r="N27" i="10"/>
  <c r="N28" i="10"/>
  <c r="N29" i="10"/>
  <c r="N30" i="10"/>
  <c r="N31" i="10"/>
  <c r="N32" i="10"/>
  <c r="F16" i="10"/>
  <c r="F4" i="10"/>
  <c r="F5" i="10"/>
  <c r="F6" i="10"/>
  <c r="F8" i="10"/>
  <c r="F9" i="10"/>
  <c r="F10" i="10"/>
  <c r="F11" i="10"/>
  <c r="F12" i="10"/>
  <c r="F13" i="10"/>
  <c r="F14" i="10"/>
  <c r="F15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2" i="10"/>
  <c r="A8" i="9" l="1"/>
  <c r="A2" i="9"/>
  <c r="A3" i="9" s="1"/>
  <c r="A4" i="9" l="1"/>
  <c r="A5" i="9" l="1"/>
  <c r="A6" i="9" s="1"/>
  <c r="B10" i="5"/>
  <c r="C3" i="7"/>
  <c r="C8" i="7"/>
  <c r="C7" i="7"/>
  <c r="C6" i="7"/>
  <c r="C5" i="7"/>
  <c r="C4" i="7"/>
  <c r="A7" i="9" l="1"/>
  <c r="A9" i="9" s="1"/>
  <c r="D5" i="6"/>
  <c r="E5" i="6"/>
  <c r="C5" i="6"/>
  <c r="A10" i="9" l="1"/>
  <c r="D10" i="9" s="1"/>
  <c r="B6" i="5"/>
  <c r="B7" i="5" s="1"/>
  <c r="B8" i="5" s="1"/>
  <c r="B9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<sst xmlns="http://schemas.openxmlformats.org/spreadsheetml/2006/main" count="240" uniqueCount="149">
  <si>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</si>
  <si>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</si>
  <si>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</si>
  <si>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</si>
  <si>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</si>
  <si>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</si>
  <si>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</si>
  <si>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</si>
  <si>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</si>
  <si>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</si>
  <si>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</si>
  <si>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</si>
  <si>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</si>
  <si>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</si>
  <si>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</si>
  <si>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</si>
  <si>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</si>
  <si>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</si>
  <si>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</si>
  <si>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</si>
  <si>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</si>
  <si>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</si>
  <si>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</si>
  <si>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</si>
  <si>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</si>
  <si>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</si>
  <si>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</si>
  <si>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</si>
  <si>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</si>
  <si>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</si>
  <si>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</si>
  <si>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</si>
  <si>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</si>
  <si>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</si>
  <si>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</si>
  <si>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</si>
  <si>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</si>
  <si>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</si>
  <si>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</si>
  <si>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</si>
  <si>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</si>
  <si>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</si>
  <si>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</si>
  <si>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</si>
  <si>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</si>
  <si>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</si>
  <si>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</si>
  <si>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</si>
  <si>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</si>
  <si>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</si>
  <si>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</si>
  <si>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</si>
  <si>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</si>
  <si>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</si>
  <si>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</si>
  <si>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</si>
  <si>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</si>
  <si>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</si>
  <si>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</si>
  <si>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</si>
  <si>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</si>
  <si>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</si>
  <si>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</si>
  <si>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</si>
  <si>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</si>
  <si>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</si>
  <si>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</si>
  <si>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</si>
  <si>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</si>
  <si>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</si>
  <si>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</si>
  <si>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</si>
  <si>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</si>
  <si>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</si>
  <si>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</si>
  <si>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</si>
  <si>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</si>
  <si>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</si>
  <si>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</si>
  <si>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</si>
  <si>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</si>
  <si>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</si>
  <si>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</si>
  <si>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</si>
  <si>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</si>
  <si>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</si>
  <si>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</si>
  <si>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</si>
  <si>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</si>
  <si>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</si>
  <si>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</si>
  <si>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</si>
  <si>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</si>
  <si>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</si>
  <si>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</si>
  <si>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</si>
  <si>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</si>
  <si>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</si>
  <si>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</si>
  <si>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</si>
  <si>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</si>
  <si>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</si>
  <si>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</si>
  <si>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</si>
  <si>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</si>
  <si>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</si>
  <si>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</si>
  <si>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</si>
  <si>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</si>
  <si>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</si>
  <si>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</si>
  <si>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</si>
  <si>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</si>
  <si>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</si>
  <si>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</si>
  <si>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</si>
  <si>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</si>
  <si>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</si>
  <si>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</si>
  <si>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</si>
  <si>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</si>
  <si>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</si>
  <si>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</si>
  <si>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</si>
  <si>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</si>
  <si>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</si>
  <si>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</si>
  <si>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</si>
  <si>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</si>
  <si>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</si>
  <si>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</si>
  <si>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Доза</t>
  </si>
  <si>
    <t>=ЕСЛИ(A1&gt;10,"Больше 10","10 или меньше")</t>
  </si>
  <si>
    <t>если ячейка B равна диапазону от и до - то пишем ДОЗА, если 2-й диапазон - ДОЗИ, 3-ДОЗ)</t>
  </si>
  <si>
    <r>
      <t xml:space="preserve">   = ЕСЛИ ( </t>
    </r>
    <r>
      <rPr>
        <b/>
        <sz val="11"/>
        <color rgb="FF404040"/>
        <rFont val="Inherit"/>
      </rPr>
      <t>B4 &lt;400</t>
    </r>
    <r>
      <rPr>
        <sz val="11"/>
        <color rgb="FF404040"/>
        <rFont val="Inherit"/>
      </rPr>
      <t> ; B4 * 7%; ЯКЩО ( </t>
    </r>
    <r>
      <rPr>
        <b/>
        <sz val="11"/>
        <color rgb="FF404040"/>
        <rFont val="Inherit"/>
      </rPr>
      <t>B4 &lt;750</t>
    </r>
    <r>
      <rPr>
        <sz val="11"/>
        <color rgb="FF404040"/>
        <rFont val="Inherit"/>
      </rPr>
      <t> ; B4 * 10%; ЯКЩО ( </t>
    </r>
    <r>
      <rPr>
        <b/>
        <sz val="11"/>
        <color rgb="FF404040"/>
        <rFont val="Inherit"/>
      </rPr>
      <t>B4 &lt;1000</t>
    </r>
    <r>
      <rPr>
        <sz val="11"/>
        <color rgb="FF404040"/>
        <rFont val="Inherit"/>
      </rPr>
      <t> ; B4 * 12.5%; B4 * 16%)))</t>
    </r>
  </si>
  <si>
    <t>Дози</t>
  </si>
  <si>
    <t>Доз</t>
  </si>
  <si>
    <t>1-й диапазон = ДОЗА</t>
  </si>
  <si>
    <t>1, 21, 31, 41, 51, 61, 71, 81, 91, 101, 121</t>
  </si>
  <si>
    <t>2-й диапазон = ДОЗИ</t>
  </si>
  <si>
    <t>2,3,4,22,23,24,32,33,34</t>
  </si>
  <si>
    <t>3-й диапазон = ДОЗ</t>
  </si>
  <si>
    <t>всі інші</t>
  </si>
  <si>
    <t>ДОЗА</t>
  </si>
  <si>
    <t>ДОЗИ</t>
  </si>
  <si>
    <t>Если L = ДОЗА - Доза; Если  L=ДОЗИ - Дози;иначе - Доз</t>
  </si>
  <si>
    <t>ИЛИ: =ЕСЛИ(ИЛИ(условие; другое условие); значение, если ИСТИНА; значение, если ЛОЖЬ)</t>
  </si>
  <si>
    <t xml:space="preserve">   =ЕСЛИ(M17=1;"Доза";"Дози")</t>
  </si>
  <si>
    <t xml:space="preserve">   =ЕСЛИ(M18=ДОЗА;"Доза";"Дози")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</si>
</sst>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100E44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1"/>
      <color rgb="FF404040"/>
      <name val="Inherit"/>
    </font>
    <font>
      <b/>
      <sz val="11"/>
      <color rgb="FF404040"/>
      <name val="Inherit"/>
    </font>
    <font>
      <b/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14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9998FA-D6C5-4624-B451-93D769776FF9}" name="Таблица7" displayName="Таблица7" ref="E3:E13" totalsRowShown="0" headerRowDxfId="13" dataDxfId="12">
  <autoFilter ref="E3:E13" xr:uid="{00A536C5-9733-45EA-BC65-E02D83F2DA13}"/>
  <tableColumns count="1">
    <tableColumn id="1" xr3:uid="{4AFA5CB5-D983-4656-8B7A-7D8243ED4811}" name="Вакцины кошек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A419E-2CBD-4678-8DC7-9AAB188C6245}" name="Таблица2" displayName="Таблица2" ref="G2:G12" totalsRowShown="0" dataDxfId="10">
  <autoFilter ref="G2:G12" xr:uid="{950FFE22-F3C3-4708-BB61-9FF101B389FD}"/>
  <tableColumns count="1">
    <tableColumn id="1" xr3:uid="{64C3AF6C-F40F-4AEF-9A67-15605782AB18}" name="Вакцины собак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B9F22D-C22C-4C73-83DE-9B885184F329}" name="Таблица9" displayName="Таблица9" ref="J17:J53" totalsRowShown="0" headerRowDxfId="1" dataDxfId="2" tableBorderDxfId="4">
  <autoFilter ref="J17:J53" xr:uid="{8F3117D6-A2F1-4163-8A43-59B84801A9FD}"/>
  <tableColumns count="1">
    <tableColumn id="1" xr3:uid="{E4D65841-90CF-4C43-93B4-A6E910C83BAE}" name="ДОЗИ" dataDxfId="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943FA7-28FF-412A-AD5A-04362CAE4DDF}" name="Таблица8" displayName="Таблица8" ref="H17:H28" totalsRowShown="0" headerRowDxfId="5" dataDxfId="6" tableBorderDxfId="8">
  <autoFilter ref="H17:H28" xr:uid="{F40C1E97-828B-47DA-95F4-9E3C8BBD8088}"/>
  <tableColumns count="1">
    <tableColumn id="1" xr3:uid="{1FC6C528-6C3F-48D3-8A81-79FA07C5B271}" name="ДОЗА" dataDxfId="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C39"/>
  <sheetViews>
    <sheetView workbookViewId="0">
      <selection activeCell="G12" sqref="G12"/>
    </sheetView>
  </sheetViews>
  <sheetFormatPr defaultRowHeight="15"/>
  <cols>
    <col min="2" max="2" width="22" bestFit="1" customWidth="1"/>
    <col min="3" max="3" width="3" bestFit="1" customWidth="1"/>
  </cols>
  <sheetData>
    <row r="2" spans="2:3">
      <c r="B2" s="1" t="s">
        <v>0</v>
      </c>
      <c r="C2" s="4">
        <f>COUNTIF(B:B,B2)</f>
        <v>11</v>
      </c>
    </row>
    <row r="3" spans="2:3">
      <c r="B3" s="2" t="s">
        <v>1</v>
      </c>
      <c r="C3" s="4">
        <f t="shared" ref="C3:C39" si="0">COUNTIF(B:B,B3)</f>
        <v>5</v>
      </c>
    </row>
    <row r="4" spans="2:3">
      <c r="B4" s="1" t="s">
        <v>0</v>
      </c>
      <c r="C4" s="4">
        <f t="shared" si="0"/>
        <v>11</v>
      </c>
    </row>
    <row r="5" spans="2:3">
      <c r="B5" s="2" t="s">
        <v>1</v>
      </c>
      <c r="C5" s="4">
        <f t="shared" si="0"/>
        <v>5</v>
      </c>
    </row>
    <row r="6" spans="2:3">
      <c r="B6" s="1" t="s">
        <v>2</v>
      </c>
      <c r="C6" s="4">
        <f t="shared" si="0"/>
        <v>2</v>
      </c>
    </row>
    <row r="7" spans="2:3">
      <c r="B7" s="1" t="s">
        <v>2</v>
      </c>
      <c r="C7" s="4">
        <f t="shared" si="0"/>
        <v>2</v>
      </c>
    </row>
    <row r="8" spans="2:3">
      <c r="B8" s="1" t="s">
        <v>0</v>
      </c>
      <c r="C8" s="4">
        <f t="shared" si="0"/>
        <v>11</v>
      </c>
    </row>
    <row r="9" spans="2:3">
      <c r="B9" s="2" t="s">
        <v>1</v>
      </c>
      <c r="C9" s="4">
        <f t="shared" si="0"/>
        <v>5</v>
      </c>
    </row>
    <row r="10" spans="2:3">
      <c r="B10" s="1" t="s">
        <v>3</v>
      </c>
      <c r="C10" s="4">
        <f t="shared" si="0"/>
        <v>1</v>
      </c>
    </row>
    <row r="11" spans="2:3">
      <c r="B11" s="1" t="s">
        <v>4</v>
      </c>
      <c r="C11" s="4">
        <f t="shared" si="0"/>
        <v>1</v>
      </c>
    </row>
    <row r="12" spans="2:3">
      <c r="B12" s="1" t="s">
        <v>5</v>
      </c>
      <c r="C12" s="4">
        <f t="shared" si="0"/>
        <v>1</v>
      </c>
    </row>
    <row r="13" spans="2:3">
      <c r="B13" s="1" t="s">
        <v>0</v>
      </c>
      <c r="C13" s="4">
        <f t="shared" si="0"/>
        <v>11</v>
      </c>
    </row>
    <row r="14" spans="2:3">
      <c r="B14" s="2" t="s">
        <v>6</v>
      </c>
      <c r="C14" s="4">
        <f t="shared" si="0"/>
        <v>6</v>
      </c>
    </row>
    <row r="15" spans="2:3">
      <c r="B15" s="1" t="s">
        <v>0</v>
      </c>
      <c r="C15" s="4">
        <f t="shared" si="0"/>
        <v>11</v>
      </c>
    </row>
    <row r="16" spans="2:3">
      <c r="B16" s="2" t="s">
        <v>6</v>
      </c>
      <c r="C16" s="4">
        <f t="shared" si="0"/>
        <v>6</v>
      </c>
    </row>
    <row r="17" spans="2:3">
      <c r="B17" s="1" t="s">
        <v>0</v>
      </c>
      <c r="C17" s="4">
        <f t="shared" si="0"/>
        <v>11</v>
      </c>
    </row>
    <row r="18" spans="2:3">
      <c r="B18" s="2" t="s">
        <v>1</v>
      </c>
      <c r="C18" s="4">
        <f t="shared" si="0"/>
        <v>5</v>
      </c>
    </row>
    <row r="19" spans="2:3">
      <c r="B19" s="1" t="s">
        <v>7</v>
      </c>
      <c r="C19" s="4">
        <f t="shared" si="0"/>
        <v>2</v>
      </c>
    </row>
    <row r="20" spans="2:3">
      <c r="B20" s="1" t="s">
        <v>0</v>
      </c>
      <c r="C20" s="4">
        <f t="shared" si="0"/>
        <v>11</v>
      </c>
    </row>
    <row r="21" spans="2:3">
      <c r="B21" s="2" t="s">
        <v>6</v>
      </c>
      <c r="C21" s="4">
        <f t="shared" si="0"/>
        <v>6</v>
      </c>
    </row>
    <row r="22" spans="2:3">
      <c r="B22" s="3" t="s">
        <v>8</v>
      </c>
      <c r="C22" s="4">
        <f t="shared" si="0"/>
        <v>1</v>
      </c>
    </row>
    <row r="23" spans="2:3">
      <c r="B23" s="2" t="s">
        <v>9</v>
      </c>
      <c r="C23" s="4">
        <f t="shared" si="0"/>
        <v>2</v>
      </c>
    </row>
    <row r="24" spans="2:3">
      <c r="B24" s="1" t="s">
        <v>10</v>
      </c>
      <c r="C24" s="4">
        <f t="shared" si="0"/>
        <v>3</v>
      </c>
    </row>
    <row r="25" spans="2:3">
      <c r="B25" s="3" t="s">
        <v>7</v>
      </c>
      <c r="C25" s="4">
        <f t="shared" si="0"/>
        <v>2</v>
      </c>
    </row>
    <row r="26" spans="2:3">
      <c r="B26" s="1" t="s">
        <v>10</v>
      </c>
      <c r="C26" s="4">
        <f t="shared" si="0"/>
        <v>3</v>
      </c>
    </row>
    <row r="27" spans="2:3">
      <c r="B27" s="2" t="s">
        <v>9</v>
      </c>
      <c r="C27" s="4">
        <f t="shared" si="0"/>
        <v>2</v>
      </c>
    </row>
    <row r="28" spans="2:3">
      <c r="B28" s="1" t="s">
        <v>10</v>
      </c>
      <c r="C28" s="4">
        <f t="shared" si="0"/>
        <v>3</v>
      </c>
    </row>
    <row r="29" spans="2:3">
      <c r="B29" s="2" t="s">
        <v>11</v>
      </c>
      <c r="C29" s="4">
        <f t="shared" si="0"/>
        <v>1</v>
      </c>
    </row>
    <row r="30" spans="2:3">
      <c r="B30" s="1" t="s">
        <v>0</v>
      </c>
      <c r="C30" s="4">
        <f t="shared" si="0"/>
        <v>11</v>
      </c>
    </row>
    <row r="31" spans="2:3">
      <c r="B31" s="2" t="s">
        <v>6</v>
      </c>
      <c r="C31" s="4">
        <f t="shared" si="0"/>
        <v>6</v>
      </c>
    </row>
    <row r="32" spans="2:3">
      <c r="B32" s="1" t="s">
        <v>0</v>
      </c>
      <c r="C32" s="4">
        <f t="shared" si="0"/>
        <v>11</v>
      </c>
    </row>
    <row r="33" spans="2:3">
      <c r="B33" s="2" t="s">
        <v>6</v>
      </c>
      <c r="C33" s="4">
        <f t="shared" si="0"/>
        <v>6</v>
      </c>
    </row>
    <row r="34" spans="2:3">
      <c r="B34" s="1" t="s">
        <v>0</v>
      </c>
      <c r="C34" s="4">
        <f t="shared" si="0"/>
        <v>11</v>
      </c>
    </row>
    <row r="35" spans="2:3">
      <c r="B35" s="2" t="s">
        <v>6</v>
      </c>
      <c r="C35" s="4">
        <f t="shared" si="0"/>
        <v>6</v>
      </c>
    </row>
    <row r="36" spans="2:3">
      <c r="B36" s="1" t="s">
        <v>12</v>
      </c>
      <c r="C36" s="4">
        <f t="shared" si="0"/>
        <v>1</v>
      </c>
    </row>
    <row r="37" spans="2:3">
      <c r="B37" s="2" t="s">
        <v>13</v>
      </c>
      <c r="C37" s="4">
        <f t="shared" si="0"/>
        <v>1</v>
      </c>
    </row>
    <row r="38" spans="2:3">
      <c r="B38" s="1" t="s">
        <v>0</v>
      </c>
      <c r="C38" s="4">
        <f t="shared" si="0"/>
        <v>11</v>
      </c>
    </row>
    <row r="39" spans="2:3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032D-BE69-4F0E-9AA8-B38AA5B32217}">
  <sheetPr>
    <tabColor theme="4" tint="-0.249977111117893"/>
  </sheetPr>
  <dimension ref="B2:J22"/>
  <sheetViews>
    <sheetView workbookViewId="0">
      <selection activeCell="A2" sqref="A2:J22"/>
    </sheetView>
  </sheetViews>
  <sheetFormatPr defaultRowHeight="15"/>
  <cols>
    <col min="2" max="2" width="24.7109375" bestFit="1" customWidth="1"/>
    <col min="10" max="10" width="31.28515625" bestFit="1" customWidth="1"/>
  </cols>
  <sheetData>
    <row r="2" spans="2:10">
      <c r="B2" s="9" t="s">
        <v>19</v>
      </c>
    </row>
    <row r="3" spans="2:10">
      <c r="B3" s="9"/>
      <c r="J3" s="6" t="s">
        <v>16</v>
      </c>
    </row>
    <row r="4" spans="2:10">
      <c r="B4" s="9"/>
      <c r="J4" s="7" t="s">
        <v>17</v>
      </c>
    </row>
    <row r="5" spans="2:10">
      <c r="B5" s="9"/>
      <c r="J5" s="6" t="s">
        <v>18</v>
      </c>
    </row>
    <row r="6" spans="2:10">
      <c r="B6" s="9"/>
      <c r="J6" s="6" t="s">
        <v>19</v>
      </c>
    </row>
    <row r="7" spans="2:10">
      <c r="B7" s="9"/>
      <c r="J7" s="7" t="s">
        <v>20</v>
      </c>
    </row>
    <row r="8" spans="2:10">
      <c r="B8" s="9"/>
      <c r="J8" s="8" t="s">
        <v>21</v>
      </c>
    </row>
    <row r="9" spans="2:10">
      <c r="B9" s="9"/>
      <c r="J9" s="8" t="s">
        <v>22</v>
      </c>
    </row>
    <row r="10" spans="2:10">
      <c r="B10" s="9"/>
      <c r="J10" s="6" t="s">
        <v>23</v>
      </c>
    </row>
    <row r="11" spans="2:10">
      <c r="B11" s="9"/>
      <c r="J11" s="8" t="s">
        <v>24</v>
      </c>
    </row>
    <row r="12" spans="2:10">
      <c r="B12" s="9"/>
      <c r="J12" s="8" t="s">
        <v>25</v>
      </c>
    </row>
    <row r="13" spans="2:10">
      <c r="B13" s="9"/>
      <c r="J13" s="7" t="s">
        <v>26</v>
      </c>
    </row>
    <row r="14" spans="2:10">
      <c r="B14" s="9"/>
      <c r="J14" s="8" t="s">
        <v>27</v>
      </c>
    </row>
    <row r="18" spans="2:2">
      <c r="B18" t="s">
        <v>28</v>
      </c>
    </row>
    <row r="19" spans="2:2">
      <c r="B19" t="s">
        <v>29</v>
      </c>
    </row>
    <row r="20" spans="2:2">
      <c r="B20" t="s">
        <v>30</v>
      </c>
    </row>
    <row r="21" spans="2:2">
      <c r="B21" t="s">
        <v>31</v>
      </c>
    </row>
    <row r="22" spans="2:2">
      <c r="B22" t="s">
        <v>32</v>
      </c>
    </row>
  </sheetData>
  <phoneticPr fontId="3" type="noConversion"/>
  <dataValidations count="1">
    <dataValidation type="list" allowBlank="1" showInputMessage="1" showErrorMessage="1" sqref="B2:B13" xr:uid="{0BE5356F-8F0B-4F4B-82D3-2BB1EDE5E6EA}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965-A469-4205-941B-FB3BBC6F83BD}">
  <sheetPr>
    <tabColor theme="9" tint="-0.249977111117893"/>
  </sheetPr>
  <dimension ref="B2:D14"/>
  <sheetViews>
    <sheetView tabSelected="1" workbookViewId="0">
      <selection activeCell="D20" sqref="D20"/>
    </sheetView>
  </sheetViews>
  <sheetFormatPr defaultRowHeight="15"/>
  <cols>
    <col min="3" max="3" width="16.7109375" bestFit="1" customWidth="1"/>
    <col min="4" max="4" width="38.28515625" customWidth="1"/>
  </cols>
  <sheetData>
    <row r="2" spans="2:4" ht="18.75" customHeight="1">
      <c r="B2" s="35" t="s">
        <v>50</v>
      </c>
      <c r="C2" s="35"/>
      <c r="D2" s="35"/>
    </row>
    <row r="3" spans="2:4" ht="15.75" customHeight="1">
      <c r="B3" s="35"/>
      <c r="C3" s="35"/>
      <c r="D3" s="35"/>
    </row>
    <row r="4" spans="2:4">
      <c r="B4" s="14" t="s">
        <v>35</v>
      </c>
      <c r="C4" s="15" t="s">
        <v>36</v>
      </c>
      <c r="D4" s="15" t="s">
        <v>37</v>
      </c>
    </row>
    <row r="5" spans="2:4" ht="15.75">
      <c r="B5" s="12">
        <v>1</v>
      </c>
      <c r="C5" s="13" t="s">
        <v>38</v>
      </c>
      <c r="D5" s="9" t="s">
        <v>39</v>
      </c>
    </row>
    <row r="6" spans="2:4" ht="15.75">
      <c r="B6" s="12">
        <f>IF(ISBLANK(C6),"",B5+1)</f>
        <v>2</v>
      </c>
      <c r="C6" s="13" t="s">
        <v>40</v>
      </c>
      <c r="D6" s="9" t="s">
        <v>41</v>
      </c>
    </row>
    <row r="7" spans="2:4" ht="15.7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>
      <c r="B8" s="12">
        <f t="shared" si="0"/>
        <v>4</v>
      </c>
      <c r="C8" s="13" t="s">
        <v>44</v>
      </c>
      <c r="D8" s="9" t="s">
        <v>45</v>
      </c>
    </row>
    <row r="9" spans="2:4" ht="15.75">
      <c r="B9" s="12">
        <f t="shared" si="0"/>
        <v>5</v>
      </c>
      <c r="C9" s="13" t="s">
        <v>46</v>
      </c>
      <c r="D9" s="9" t="s">
        <v>47</v>
      </c>
    </row>
    <row r="10" spans="2:4" ht="15.75">
      <c r="B10" s="12">
        <f>IF(ISBLANK(C10),"",B9+1)</f>
        <v>6</v>
      </c>
      <c r="C10" s="13" t="s">
        <v>48</v>
      </c>
      <c r="D10" s="9" t="s">
        <v>49</v>
      </c>
    </row>
    <row r="11" spans="2:4" ht="15.75">
      <c r="B11" s="12" t="str">
        <f t="shared" si="0"/>
        <v/>
      </c>
      <c r="C11" s="5"/>
      <c r="D11" s="5"/>
    </row>
    <row r="13" spans="2:4">
      <c r="B13" t="s">
        <v>51</v>
      </c>
    </row>
    <row r="14" spans="2:4">
      <c r="B14" t="s">
        <v>52</v>
      </c>
    </row>
  </sheetData>
  <mergeCells count="1">
    <mergeCell ref="B2:D3"/>
  </mergeCells>
  <dataValidations count="1">
    <dataValidation type="list" allowBlank="1" showInputMessage="1" showErrorMessage="1" sqref="D11" xr:uid="{5BE55772-5321-4AE4-A688-E284DC61E31C}">
      <formula1>Список_улиц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698D-D7B1-46C8-8654-BFB06899E4A8}">
  <sheetPr>
    <tabColor theme="5" tint="-0.249977111117893"/>
  </sheetPr>
  <dimension ref="B3:I9"/>
  <sheetViews>
    <sheetView workbookViewId="0">
      <selection activeCell="C14" sqref="C14"/>
    </sheetView>
  </sheetViews>
  <sheetFormatPr defaultRowHeight="1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75">
      <c r="B4" s="20"/>
      <c r="C4" s="20"/>
      <c r="D4" s="20"/>
      <c r="E4" s="19"/>
      <c r="F4" s="16"/>
    </row>
    <row r="5" spans="2:9" ht="15.75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>
      <c r="B8" s="36" t="s">
        <v>59</v>
      </c>
      <c r="C8" s="36"/>
      <c r="D8" s="36"/>
      <c r="E8" s="36"/>
      <c r="F8" s="36"/>
      <c r="G8" s="36"/>
    </row>
    <row r="9" spans="2:9">
      <c r="B9" s="36" t="s">
        <v>60</v>
      </c>
      <c r="C9" s="36"/>
      <c r="D9" s="36"/>
      <c r="E9" s="36"/>
      <c r="F9" s="36"/>
      <c r="G9" s="36"/>
    </row>
  </sheetData>
  <mergeCells count="2">
    <mergeCell ref="B8:G8"/>
    <mergeCell ref="B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7852-4D65-4F72-8B3F-FE8C14399558}">
  <sheetPr>
    <tabColor rgb="FFFFFF00"/>
  </sheetPr>
  <dimension ref="B3:H14"/>
  <sheetViews>
    <sheetView workbookViewId="0">
      <selection activeCell="C3" sqref="C3"/>
    </sheetView>
  </sheetViews>
  <sheetFormatPr defaultRowHeight="15"/>
  <cols>
    <col min="2" max="2" width="15.85546875" customWidth="1"/>
  </cols>
  <sheetData>
    <row r="3" spans="2:8">
      <c r="B3" t="s">
        <v>61</v>
      </c>
      <c r="C3" s="24" t="str">
        <f>LEFT(B3,3)</f>
        <v>3м.</v>
      </c>
    </row>
    <row r="4" spans="2:8">
      <c r="B4" t="s">
        <v>61</v>
      </c>
      <c r="C4" s="24" t="str">
        <f t="shared" ref="C4:C8" si="0">LEFT(B4,3)</f>
        <v>3м.</v>
      </c>
    </row>
    <row r="5" spans="2:8">
      <c r="B5" t="s">
        <v>67</v>
      </c>
      <c r="C5" s="24" t="str">
        <f t="shared" si="0"/>
        <v>2г.</v>
      </c>
    </row>
    <row r="6" spans="2:8">
      <c r="B6" t="s">
        <v>67</v>
      </c>
      <c r="C6" s="24" t="str">
        <f t="shared" si="0"/>
        <v>2г.</v>
      </c>
    </row>
    <row r="7" spans="2:8">
      <c r="B7" t="s">
        <v>62</v>
      </c>
      <c r="C7" s="24" t="str">
        <f t="shared" si="0"/>
        <v>8м.</v>
      </c>
    </row>
    <row r="8" spans="2:8">
      <c r="B8" t="s">
        <v>63</v>
      </c>
      <c r="C8" s="24" t="str">
        <f t="shared" si="0"/>
        <v>4м.</v>
      </c>
    </row>
    <row r="10" spans="2:8">
      <c r="B10" s="36" t="s">
        <v>64</v>
      </c>
      <c r="C10" s="36"/>
      <c r="D10" s="36"/>
      <c r="E10" s="36"/>
      <c r="F10" s="36"/>
      <c r="G10" s="36"/>
      <c r="H10" s="36"/>
    </row>
    <row r="11" spans="2:8">
      <c r="B11" s="36" t="s">
        <v>65</v>
      </c>
      <c r="C11" s="36"/>
      <c r="D11" s="36"/>
      <c r="E11" s="36"/>
      <c r="F11" s="36"/>
      <c r="G11" s="36"/>
      <c r="H11" s="36"/>
    </row>
    <row r="12" spans="2:8">
      <c r="B12" s="36" t="s">
        <v>66</v>
      </c>
      <c r="C12" s="36"/>
      <c r="D12" s="36"/>
      <c r="E12" s="36"/>
      <c r="F12" s="36"/>
      <c r="G12" s="36"/>
      <c r="H12" s="36"/>
    </row>
    <row r="13" spans="2:8">
      <c r="B13" s="36" t="s">
        <v>69</v>
      </c>
      <c r="C13" s="36"/>
      <c r="D13" s="36"/>
      <c r="E13" s="36"/>
      <c r="F13" s="36"/>
      <c r="G13" s="36"/>
      <c r="H13" s="36"/>
    </row>
    <row r="14" spans="2:8">
      <c r="B14" s="36" t="s">
        <v>68</v>
      </c>
      <c r="C14" s="36"/>
      <c r="D14" s="36"/>
      <c r="E14" s="36"/>
      <c r="F14" s="36"/>
      <c r="G14" s="36"/>
      <c r="H14" s="36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02B-ABBB-4FC3-A816-C38C84B72569}">
  <sheetPr>
    <tabColor rgb="FF00B050"/>
  </sheetPr>
  <dimension ref="A2:B16"/>
  <sheetViews>
    <sheetView workbookViewId="0">
      <selection activeCell="C20" sqref="C20"/>
    </sheetView>
  </sheetViews>
  <sheetFormatPr defaultRowHeight="15"/>
  <cols>
    <col min="1" max="1" width="38" bestFit="1" customWidth="1"/>
    <col min="2" max="2" width="39.85546875" customWidth="1"/>
    <col min="3" max="3" width="38" bestFit="1" customWidth="1"/>
  </cols>
  <sheetData>
    <row r="2" spans="1:2">
      <c r="A2" s="4" t="s">
        <v>15</v>
      </c>
      <c r="B2" s="10" t="s">
        <v>14</v>
      </c>
    </row>
    <row r="3" spans="1:2" ht="45">
      <c r="A3" s="4" t="s">
        <v>33</v>
      </c>
      <c r="B3" s="11" t="s">
        <v>34</v>
      </c>
    </row>
    <row r="4" spans="1:2">
      <c r="A4" s="4"/>
      <c r="B4" s="10"/>
    </row>
    <row r="5" spans="1:2">
      <c r="A5" s="4"/>
      <c r="B5" s="10"/>
    </row>
    <row r="6" spans="1:2">
      <c r="A6" s="4"/>
      <c r="B6" s="10"/>
    </row>
    <row r="7" spans="1:2">
      <c r="A7" s="4"/>
      <c r="B7" s="10"/>
    </row>
    <row r="8" spans="1:2">
      <c r="A8" s="4"/>
      <c r="B8" s="10"/>
    </row>
    <row r="9" spans="1:2">
      <c r="A9" s="4"/>
      <c r="B9" s="10"/>
    </row>
    <row r="10" spans="1:2">
      <c r="A10" s="4"/>
      <c r="B10" s="10"/>
    </row>
    <row r="11" spans="1:2">
      <c r="A11" s="4"/>
      <c r="B11" s="10"/>
    </row>
    <row r="12" spans="1:2">
      <c r="A12" s="4"/>
      <c r="B12" s="10"/>
    </row>
    <row r="13" spans="1:2">
      <c r="A13" s="4"/>
      <c r="B13" s="10"/>
    </row>
    <row r="14" spans="1:2">
      <c r="A14" s="4"/>
      <c r="B14" s="10"/>
    </row>
    <row r="15" spans="1:2">
      <c r="A15" s="4"/>
      <c r="B15" s="10"/>
    </row>
    <row r="16" spans="1:2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C2B2-524C-4A02-805A-0DBAC9DBE2E0}">
  <sheetPr>
    <tabColor theme="4" tint="-0.249977111117893"/>
  </sheetPr>
  <dimension ref="B1:G27"/>
  <sheetViews>
    <sheetView zoomScaleNormal="100" workbookViewId="0">
      <selection activeCell="C12" sqref="C12"/>
    </sheetView>
  </sheetViews>
  <sheetFormatPr defaultRowHeight="15"/>
  <cols>
    <col min="3" max="3" width="36.5703125" bestFit="1" customWidth="1"/>
    <col min="4" max="4" width="5.28515625" customWidth="1"/>
    <col min="5" max="5" width="30" bestFit="1" customWidth="1"/>
    <col min="6" max="6" width="5.7109375" customWidth="1"/>
    <col min="7" max="7" width="36.5703125" bestFit="1" customWidth="1"/>
  </cols>
  <sheetData>
    <row r="1" spans="2:7">
      <c r="C1" s="33" t="s">
        <v>130</v>
      </c>
    </row>
    <row r="2" spans="2:7">
      <c r="G2" t="s">
        <v>118</v>
      </c>
    </row>
    <row r="3" spans="2:7">
      <c r="B3" s="9" t="s">
        <v>79</v>
      </c>
      <c r="C3" s="9" t="s">
        <v>18</v>
      </c>
      <c r="E3" s="30" t="s">
        <v>117</v>
      </c>
      <c r="G3" s="7" t="s">
        <v>20</v>
      </c>
    </row>
    <row r="4" spans="2:7">
      <c r="B4" s="9" t="s">
        <v>78</v>
      </c>
      <c r="C4" s="9" t="s">
        <v>25</v>
      </c>
      <c r="E4" s="30" t="s">
        <v>70</v>
      </c>
      <c r="G4" s="8" t="s">
        <v>21</v>
      </c>
    </row>
    <row r="5" spans="2:7">
      <c r="B5" s="9" t="s">
        <v>78</v>
      </c>
      <c r="C5" s="9" t="s">
        <v>112</v>
      </c>
      <c r="E5" s="30" t="s">
        <v>71</v>
      </c>
      <c r="G5" s="6" t="s">
        <v>23</v>
      </c>
    </row>
    <row r="6" spans="2:7">
      <c r="B6" s="9" t="s">
        <v>79</v>
      </c>
      <c r="C6" s="9" t="s">
        <v>72</v>
      </c>
      <c r="E6" s="30" t="s">
        <v>18</v>
      </c>
      <c r="G6" s="8" t="s">
        <v>24</v>
      </c>
    </row>
    <row r="7" spans="2:7">
      <c r="B7" s="9" t="s">
        <v>79</v>
      </c>
      <c r="C7" s="9" t="s">
        <v>75</v>
      </c>
      <c r="E7" s="30" t="s">
        <v>72</v>
      </c>
      <c r="G7" s="8" t="s">
        <v>25</v>
      </c>
    </row>
    <row r="8" spans="2:7">
      <c r="E8" s="30" t="s">
        <v>74</v>
      </c>
      <c r="G8" s="8" t="s">
        <v>110</v>
      </c>
    </row>
    <row r="9" spans="2:7">
      <c r="E9" s="30" t="s">
        <v>75</v>
      </c>
      <c r="G9" s="8" t="s">
        <v>111</v>
      </c>
    </row>
    <row r="10" spans="2:7">
      <c r="B10" s="2" t="s">
        <v>79</v>
      </c>
      <c r="C10" s="2" t="s">
        <v>71</v>
      </c>
      <c r="E10" s="30" t="s">
        <v>76</v>
      </c>
      <c r="G10" s="7" t="s">
        <v>112</v>
      </c>
    </row>
    <row r="11" spans="2:7">
      <c r="B11" s="2" t="s">
        <v>78</v>
      </c>
      <c r="C11" s="2" t="s">
        <v>24</v>
      </c>
      <c r="E11" s="30" t="s">
        <v>77</v>
      </c>
      <c r="G11" s="8" t="s">
        <v>27</v>
      </c>
    </row>
    <row r="12" spans="2:7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>
      <c r="B13" s="2" t="s">
        <v>79</v>
      </c>
      <c r="C13" s="2" t="s">
        <v>72</v>
      </c>
      <c r="E13" s="30"/>
      <c r="G13" s="8"/>
    </row>
    <row r="14" spans="2:7">
      <c r="G14" s="8"/>
    </row>
    <row r="15" spans="2:7">
      <c r="E15" t="s">
        <v>113</v>
      </c>
      <c r="G15" s="7" t="s">
        <v>114</v>
      </c>
    </row>
    <row r="17" spans="2:2">
      <c r="B17" t="s">
        <v>115</v>
      </c>
    </row>
    <row r="18" spans="2:2">
      <c r="B18" t="s">
        <v>116</v>
      </c>
    </row>
    <row r="19" spans="2:2">
      <c r="B19" t="s">
        <v>120</v>
      </c>
    </row>
    <row r="20" spans="2:2">
      <c r="B20" t="s">
        <v>119</v>
      </c>
    </row>
    <row r="21" spans="2:2">
      <c r="B21" t="s">
        <v>121</v>
      </c>
    </row>
    <row r="22" spans="2:2">
      <c r="B22" t="s">
        <v>122</v>
      </c>
    </row>
    <row r="23" spans="2:2">
      <c r="B23" t="s">
        <v>123</v>
      </c>
    </row>
    <row r="24" spans="2:2">
      <c r="B24" s="31" t="s">
        <v>128</v>
      </c>
    </row>
    <row r="25" spans="2:2">
      <c r="B25" s="32" t="s">
        <v>129</v>
      </c>
    </row>
    <row r="26" spans="2:2">
      <c r="B26" t="s">
        <v>124</v>
      </c>
    </row>
    <row r="27" spans="2:2">
      <c r="B27" t="s">
        <v>125</v>
      </c>
    </row>
  </sheetData>
  <sortState xmlns:xlrd2="http://schemas.microsoft.com/office/spreadsheetml/2017/richdata2" ref="G4:G15">
    <sortCondition ref="G3:G15"/>
  </sortState>
  <phoneticPr fontId="3" type="noConversion"/>
  <dataValidations count="4">
    <dataValidation type="list" allowBlank="1" showInputMessage="1" showErrorMessage="1" sqref="C2 C8" xr:uid="{3C138DB2-2E91-4CC2-B590-30BAAFA7B775}">
      <formula1>IF(B3="Кошки"+$E$4:$E$11,"нет")</formula1>
    </dataValidation>
    <dataValidation type="list" allowBlank="1" showInputMessage="1" showErrorMessage="1" sqref="C3:C7" xr:uid="{44228E83-1E4F-4069-A14F-1D3BD10E9513}">
      <formula1>IF(B3="Кошки",кош_вак,соб_вак)</formula1>
    </dataValidation>
    <dataValidation type="list" allowBlank="1" showInputMessage="1" showErrorMessage="1" sqref="C10 C12:C13" xr:uid="{16657DC1-B676-4333-BFD1-B57C7C5443DF}">
      <formula1>IF(B7="Кошки",INDIRECT("кош_вак"),INDIRECT("соб_вак"))</formula1>
    </dataValidation>
    <dataValidation type="list" allowBlank="1" showInputMessage="1" sqref="C11" xr:uid="{12159EF2-8FC2-413E-8B53-89701ADFA655}">
      <formula1>IF(B8="Кошки",INDIRECT("кош_вак"),INDIRECT("соб_вак"))</formula1>
    </dataValidation>
  </dataValidations>
  <hyperlinks>
    <hyperlink ref="C1" r:id="rId1" xr:uid="{A4E03118-479F-4566-BF98-F9A2A6AB8FD7}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264-4569-4A98-8E77-93EDE53CF8C1}">
  <sheetPr>
    <tabColor rgb="FFFF0000"/>
  </sheetPr>
  <dimension ref="A1:F39"/>
  <sheetViews>
    <sheetView workbookViewId="0">
      <selection activeCell="A11" sqref="A11"/>
    </sheetView>
  </sheetViews>
  <sheetFormatPr defaultRowHeight="15"/>
  <cols>
    <col min="2" max="2" width="30" bestFit="1" customWidth="1"/>
    <col min="4" max="4" width="27" customWidth="1"/>
    <col min="6" max="6" width="25.7109375" bestFit="1" customWidth="1"/>
  </cols>
  <sheetData>
    <row r="1" spans="1:6">
      <c r="D1" s="28" t="s">
        <v>102</v>
      </c>
      <c r="F1" s="27" t="s">
        <v>80</v>
      </c>
    </row>
    <row r="2" spans="1:6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>
      <c r="B12" t="s">
        <v>81</v>
      </c>
    </row>
    <row r="13" spans="1:6">
      <c r="B13" t="s">
        <v>82</v>
      </c>
    </row>
    <row r="14" spans="1:6">
      <c r="B14" t="s">
        <v>83</v>
      </c>
    </row>
    <row r="15" spans="1:6">
      <c r="B15" t="s">
        <v>84</v>
      </c>
    </row>
    <row r="16" spans="1:6">
      <c r="B16" t="s">
        <v>85</v>
      </c>
    </row>
    <row r="17" spans="2:2">
      <c r="B17" t="s">
        <v>86</v>
      </c>
    </row>
    <row r="18" spans="2:2">
      <c r="B18" t="s">
        <v>87</v>
      </c>
    </row>
    <row r="19" spans="2:2">
      <c r="B19" t="s">
        <v>88</v>
      </c>
    </row>
    <row r="20" spans="2:2">
      <c r="B20" t="s">
        <v>89</v>
      </c>
    </row>
    <row r="21" spans="2:2">
      <c r="B21" t="s">
        <v>90</v>
      </c>
    </row>
    <row r="22" spans="2:2">
      <c r="B22" t="s">
        <v>91</v>
      </c>
    </row>
    <row r="23" spans="2:2">
      <c r="B23" t="s">
        <v>92</v>
      </c>
    </row>
    <row r="24" spans="2:2">
      <c r="B24" t="s">
        <v>93</v>
      </c>
    </row>
    <row r="25" spans="2:2">
      <c r="B25" t="s">
        <v>94</v>
      </c>
    </row>
    <row r="26" spans="2:2">
      <c r="B26" t="s">
        <v>95</v>
      </c>
    </row>
    <row r="27" spans="2:2">
      <c r="B27" t="s">
        <v>96</v>
      </c>
    </row>
    <row r="28" spans="2:2">
      <c r="B28" t="s">
        <v>97</v>
      </c>
    </row>
    <row r="29" spans="2:2">
      <c r="B29" t="s">
        <v>98</v>
      </c>
    </row>
    <row r="30" spans="2:2">
      <c r="B30" t="s">
        <v>99</v>
      </c>
    </row>
    <row r="31" spans="2:2">
      <c r="B31" t="s">
        <v>100</v>
      </c>
    </row>
    <row r="32" spans="2:2">
      <c r="B32" t="s">
        <v>101</v>
      </c>
    </row>
    <row r="33" spans="2:2">
      <c r="B33" t="s">
        <v>103</v>
      </c>
    </row>
    <row r="34" spans="2:2">
      <c r="B34" t="s">
        <v>104</v>
      </c>
    </row>
    <row r="35" spans="2:2">
      <c r="B35" t="s">
        <v>105</v>
      </c>
    </row>
    <row r="36" spans="2:2">
      <c r="B36" t="s">
        <v>106</v>
      </c>
    </row>
    <row r="37" spans="2:2">
      <c r="B37" t="s">
        <v>107</v>
      </c>
    </row>
    <row r="38" spans="2:2">
      <c r="B38" t="s">
        <v>108</v>
      </c>
    </row>
    <row r="39" spans="2:2">
      <c r="B39" t="s">
        <v>109</v>
      </c>
    </row>
  </sheetData>
  <phoneticPr fontId="3" type="noConversion"/>
  <conditionalFormatting sqref="A2:A10">
    <cfRule type="cellIs" dxfId="0" priority="1" operator="greaterThan">
      <formula>0</formula>
    </cfRule>
  </conditionalFormatting>
  <dataValidations count="3">
    <dataValidation allowBlank="1" showInputMessage="1" sqref="F3:F4" xr:uid="{3F6BB4FA-92DE-4836-AF35-ED04D26F2D52}"/>
    <dataValidation type="list" allowBlank="1" showInputMessage="1" sqref="F5:F10" xr:uid="{A5D47979-B1A6-41D4-B164-565DA1CDB225}">
      <formula1>Вакцины_выбор</formula1>
    </dataValidation>
    <dataValidation type="list" allowBlank="1" showInputMessage="1" promptTitle="Введите данные для поиска" prompt="Введите данные для поиска" sqref="F2" xr:uid="{E67C733C-4D2B-4410-AA23-320102BDCF97}">
      <formula1>Вакцины_выбор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9920-08F0-4E0F-98EE-63A5B58C349B}">
  <sheetPr>
    <tabColor theme="7" tint="-0.249977111117893"/>
  </sheetPr>
  <dimension ref="A1:V53"/>
  <sheetViews>
    <sheetView topLeftCell="A8" workbookViewId="0">
      <selection activeCell="P17" sqref="P17"/>
    </sheetView>
  </sheetViews>
  <sheetFormatPr defaultRowHeight="15"/>
  <cols>
    <col min="1" max="1" width="7.28515625" customWidth="1"/>
    <col min="8" max="10" width="11" customWidth="1"/>
    <col min="13" max="13" width="5.5703125" customWidth="1"/>
  </cols>
  <sheetData>
    <row r="1" spans="1:22" ht="21">
      <c r="A1" s="37" t="s">
        <v>131</v>
      </c>
      <c r="B1" s="37"/>
      <c r="C1" s="34" t="s">
        <v>132</v>
      </c>
    </row>
    <row r="2" spans="1:22">
      <c r="A2" s="24">
        <v>1</v>
      </c>
      <c r="B2" t="s">
        <v>131</v>
      </c>
      <c r="E2" s="24">
        <v>1</v>
      </c>
      <c r="F2" t="str">
        <f>IF(E2=1,"Доза","Дози")</f>
        <v>Доза</v>
      </c>
    </row>
    <row r="3" spans="1:22">
      <c r="A3" s="24">
        <v>2</v>
      </c>
      <c r="B3" t="s">
        <v>135</v>
      </c>
      <c r="E3" s="24">
        <v>2</v>
      </c>
      <c r="F3" t="str">
        <f>IF(OR(E3=1,E3=21,E3=31,E3=41,),"Доза","Дози")</f>
        <v>Дози</v>
      </c>
    </row>
    <row r="4" spans="1:22">
      <c r="A4" s="24">
        <v>3</v>
      </c>
      <c r="B4" t="s">
        <v>135</v>
      </c>
      <c r="E4" s="24">
        <v>3</v>
      </c>
      <c r="F4" t="str">
        <f t="shared" ref="F4:F34" si="0">IF(OR(E4=1,E4=21,E4=31,E4=41,),"Доза","Дози")</f>
        <v>Дози</v>
      </c>
    </row>
    <row r="5" spans="1:22">
      <c r="A5" s="24">
        <v>4</v>
      </c>
      <c r="B5" t="s">
        <v>135</v>
      </c>
      <c r="E5" s="24">
        <v>4</v>
      </c>
      <c r="F5" t="str">
        <f t="shared" si="0"/>
        <v>Дози</v>
      </c>
    </row>
    <row r="6" spans="1:22">
      <c r="A6" s="24">
        <v>5</v>
      </c>
      <c r="B6" t="s">
        <v>136</v>
      </c>
      <c r="E6" s="24">
        <v>5</v>
      </c>
      <c r="F6" t="str">
        <f t="shared" si="0"/>
        <v>Дози</v>
      </c>
    </row>
    <row r="7" spans="1:22">
      <c r="A7" s="24">
        <v>6</v>
      </c>
      <c r="B7" t="s">
        <v>136</v>
      </c>
      <c r="E7" s="24">
        <v>6</v>
      </c>
      <c r="F7" t="str">
        <f>IF(OR(E7=1,E7=21,E7=31,E7=41,),"Доза","Дози")</f>
        <v>Дози</v>
      </c>
    </row>
    <row r="8" spans="1:22">
      <c r="A8" s="24">
        <v>7</v>
      </c>
      <c r="B8" t="s">
        <v>136</v>
      </c>
      <c r="E8" s="24">
        <v>7</v>
      </c>
      <c r="F8" t="str">
        <f t="shared" si="0"/>
        <v>Дози</v>
      </c>
      <c r="J8" t="s">
        <v>133</v>
      </c>
    </row>
    <row r="9" spans="1:22">
      <c r="A9" s="24">
        <v>8</v>
      </c>
      <c r="B9" t="s">
        <v>136</v>
      </c>
      <c r="E9" s="24">
        <v>8</v>
      </c>
      <c r="F9" t="str">
        <f t="shared" si="0"/>
        <v>Дози</v>
      </c>
      <c r="J9" s="38" t="s">
        <v>134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</row>
    <row r="10" spans="1:22">
      <c r="A10" s="24">
        <v>9</v>
      </c>
      <c r="B10" t="s">
        <v>136</v>
      </c>
      <c r="E10" s="24">
        <v>9</v>
      </c>
      <c r="F10" t="str">
        <f t="shared" si="0"/>
        <v>Дози</v>
      </c>
    </row>
    <row r="11" spans="1:22">
      <c r="A11" s="24">
        <v>10</v>
      </c>
      <c r="B11" t="s">
        <v>136</v>
      </c>
      <c r="E11" s="24">
        <v>10</v>
      </c>
      <c r="F11" t="str">
        <f t="shared" si="0"/>
        <v>Дози</v>
      </c>
    </row>
    <row r="12" spans="1:22">
      <c r="A12" s="24">
        <v>11</v>
      </c>
      <c r="B12" t="s">
        <v>136</v>
      </c>
      <c r="E12" s="24">
        <v>11</v>
      </c>
      <c r="F12" t="str">
        <f t="shared" si="0"/>
        <v>Дози</v>
      </c>
      <c r="H12" t="s">
        <v>137</v>
      </c>
      <c r="L12" t="s">
        <v>138</v>
      </c>
    </row>
    <row r="13" spans="1:22">
      <c r="A13" s="24">
        <v>12</v>
      </c>
      <c r="B13" t="s">
        <v>136</v>
      </c>
      <c r="E13" s="24">
        <v>12</v>
      </c>
      <c r="F13" t="str">
        <f t="shared" si="0"/>
        <v>Дози</v>
      </c>
      <c r="H13" t="s">
        <v>139</v>
      </c>
      <c r="L13" t="s">
        <v>140</v>
      </c>
    </row>
    <row r="14" spans="1:22">
      <c r="A14" s="24">
        <v>13</v>
      </c>
      <c r="B14" t="s">
        <v>136</v>
      </c>
      <c r="E14" s="24">
        <v>13</v>
      </c>
      <c r="F14" t="str">
        <f t="shared" si="0"/>
        <v>Дози</v>
      </c>
      <c r="H14" t="s">
        <v>141</v>
      </c>
      <c r="L14" t="s">
        <v>142</v>
      </c>
    </row>
    <row r="15" spans="1:22">
      <c r="A15" s="24">
        <v>14</v>
      </c>
      <c r="B15" t="s">
        <v>136</v>
      </c>
      <c r="E15" s="24">
        <v>14</v>
      </c>
      <c r="F15" t="str">
        <f t="shared" si="0"/>
        <v>Дози</v>
      </c>
      <c r="L15" s="45" t="s">
        <v>146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spans="1:22">
      <c r="A16" s="24">
        <v>15</v>
      </c>
      <c r="B16" t="s">
        <v>136</v>
      </c>
      <c r="E16" s="24">
        <v>15</v>
      </c>
      <c r="F16" t="str">
        <f>IF(OR(E16=1,E16=21,E16=31,E16=41,),"Доза","Дози")</f>
        <v>Дози</v>
      </c>
      <c r="M16" s="44" t="s">
        <v>145</v>
      </c>
      <c r="N16" s="44"/>
      <c r="O16" s="44"/>
      <c r="P16" s="44"/>
      <c r="Q16" s="44"/>
      <c r="R16" s="44"/>
      <c r="S16" s="44"/>
    </row>
    <row r="17" spans="1:17">
      <c r="A17" s="24">
        <v>16</v>
      </c>
      <c r="B17" t="s">
        <v>136</v>
      </c>
      <c r="E17" s="24">
        <v>16</v>
      </c>
      <c r="F17" t="str">
        <f t="shared" si="0"/>
        <v>Дози</v>
      </c>
      <c r="H17" s="42" t="s">
        <v>143</v>
      </c>
      <c r="J17" s="42" t="s">
        <v>144</v>
      </c>
      <c r="M17" s="24">
        <v>1</v>
      </c>
      <c r="N17" t="e">
        <f>IF(M17=ДОЗА,"Доза","Дози")</f>
        <v>#NAME?</v>
      </c>
      <c r="P17" t="str">
        <f>IF(M17=1,"Доза","Дози")</f>
        <v>Доза</v>
      </c>
      <c r="Q17" t="s">
        <v>147</v>
      </c>
    </row>
    <row r="18" spans="1:17">
      <c r="A18" s="24">
        <v>17</v>
      </c>
      <c r="B18" t="s">
        <v>136</v>
      </c>
      <c r="E18" s="24">
        <v>17</v>
      </c>
      <c r="F18" t="str">
        <f t="shared" si="0"/>
        <v>Дози</v>
      </c>
      <c r="H18" s="39">
        <v>1</v>
      </c>
      <c r="J18" s="39">
        <v>2</v>
      </c>
      <c r="M18" s="24">
        <v>2</v>
      </c>
      <c r="N18" t="e">
        <f>IF(OR(ДОЗА),"Доза","Доз")</f>
        <v>#NAME?</v>
      </c>
      <c r="P18" t="e">
        <f>IF(M18=ДОЗА,"Доза","Дози")</f>
        <v>#NAME?</v>
      </c>
      <c r="Q18" t="s">
        <v>148</v>
      </c>
    </row>
    <row r="19" spans="1:17">
      <c r="A19" s="24">
        <v>18</v>
      </c>
      <c r="B19" t="s">
        <v>136</v>
      </c>
      <c r="E19" s="24">
        <v>18</v>
      </c>
      <c r="F19" t="str">
        <f t="shared" si="0"/>
        <v>Дози</v>
      </c>
      <c r="H19" s="40">
        <v>21</v>
      </c>
      <c r="J19" s="40">
        <v>3</v>
      </c>
      <c r="M19" s="24">
        <v>3</v>
      </c>
      <c r="N19" t="e">
        <f>IF(OR(ДОЗА),"Доза","Дози")</f>
        <v>#NAME?</v>
      </c>
      <c r="P19" t="e">
        <f>IF(OR(M18=ДОЗА, M18=ДОЗИ),"Доза","Дози")</f>
        <v>#NAME?</v>
      </c>
      <c r="Q19" t="s">
        <v>148</v>
      </c>
    </row>
    <row r="20" spans="1:17">
      <c r="A20" s="24">
        <v>19</v>
      </c>
      <c r="B20" t="s">
        <v>136</v>
      </c>
      <c r="E20" s="24">
        <v>19</v>
      </c>
      <c r="F20" t="str">
        <f t="shared" si="0"/>
        <v>Дози</v>
      </c>
      <c r="H20" s="41">
        <v>31</v>
      </c>
      <c r="J20" s="41">
        <v>4</v>
      </c>
      <c r="M20" s="24">
        <v>4</v>
      </c>
      <c r="N20" t="e">
        <f>IF(OR(ДОЗА),"Доза","Дози")</f>
        <v>#NAME?</v>
      </c>
      <c r="P20" t="e">
        <f>OR(M20=ДОЗА,)</f>
        <v>#NAME?</v>
      </c>
    </row>
    <row r="21" spans="1:17">
      <c r="A21" s="24">
        <v>20</v>
      </c>
      <c r="B21" t="s">
        <v>136</v>
      </c>
      <c r="E21" s="24">
        <v>20</v>
      </c>
      <c r="F21" t="str">
        <f t="shared" si="0"/>
        <v>Дози</v>
      </c>
      <c r="H21" s="40">
        <v>41</v>
      </c>
      <c r="J21" s="40">
        <v>22</v>
      </c>
      <c r="M21" s="24">
        <v>5</v>
      </c>
      <c r="N21" t="e">
        <f>IF(OR(ДОЗА),"Доза","Дози")</f>
        <v>#NAME?</v>
      </c>
    </row>
    <row r="22" spans="1:17">
      <c r="A22" s="24">
        <v>21</v>
      </c>
      <c r="B22" t="s">
        <v>131</v>
      </c>
      <c r="E22" s="24">
        <v>21</v>
      </c>
      <c r="F22" t="str">
        <f t="shared" si="0"/>
        <v>Доза</v>
      </c>
      <c r="H22" s="41">
        <v>51</v>
      </c>
      <c r="J22" s="41">
        <v>23</v>
      </c>
      <c r="M22" s="24">
        <v>6</v>
      </c>
      <c r="N22" t="e">
        <f>IF(OR(ДОЗА),"Доза","Дози")</f>
        <v>#NAME?</v>
      </c>
    </row>
    <row r="23" spans="1:17">
      <c r="A23" s="24">
        <v>22</v>
      </c>
      <c r="B23" t="s">
        <v>135</v>
      </c>
      <c r="E23" s="24">
        <v>22</v>
      </c>
      <c r="F23" t="str">
        <f t="shared" si="0"/>
        <v>Дози</v>
      </c>
      <c r="H23" s="40">
        <v>61</v>
      </c>
      <c r="J23" s="40">
        <v>24</v>
      </c>
      <c r="M23" s="24">
        <v>7</v>
      </c>
      <c r="N23" t="e">
        <f>IF(OR(ДОЗА,),"Доза","Дози")</f>
        <v>#NAME?</v>
      </c>
    </row>
    <row r="24" spans="1:17">
      <c r="A24" s="24">
        <v>23</v>
      </c>
      <c r="B24" t="s">
        <v>135</v>
      </c>
      <c r="E24" s="24">
        <v>23</v>
      </c>
      <c r="F24" t="str">
        <f t="shared" si="0"/>
        <v>Дози</v>
      </c>
      <c r="H24" s="41">
        <v>71</v>
      </c>
      <c r="J24" s="41">
        <v>32</v>
      </c>
      <c r="M24" s="24">
        <v>8</v>
      </c>
      <c r="N24" t="e">
        <f>IF(OR(ДОЗА),"Доза","Дози")</f>
        <v>#NAME?</v>
      </c>
    </row>
    <row r="25" spans="1:17">
      <c r="A25" s="24">
        <v>24</v>
      </c>
      <c r="B25" t="s">
        <v>135</v>
      </c>
      <c r="E25" s="24">
        <v>24</v>
      </c>
      <c r="F25" t="str">
        <f t="shared" si="0"/>
        <v>Дози</v>
      </c>
      <c r="H25" s="40">
        <v>81</v>
      </c>
      <c r="J25" s="40">
        <v>33</v>
      </c>
      <c r="M25" s="24">
        <v>9</v>
      </c>
      <c r="N25" t="e">
        <f>IF(OR(ДОЗА),"Доза","Дози")</f>
        <v>#NAME?</v>
      </c>
    </row>
    <row r="26" spans="1:17">
      <c r="A26" s="24">
        <v>25</v>
      </c>
      <c r="B26" t="s">
        <v>136</v>
      </c>
      <c r="E26" s="24">
        <v>25</v>
      </c>
      <c r="F26" t="str">
        <f t="shared" si="0"/>
        <v>Дози</v>
      </c>
      <c r="H26" s="41">
        <v>91</v>
      </c>
      <c r="J26" s="41">
        <v>34</v>
      </c>
      <c r="M26" s="24">
        <v>10</v>
      </c>
      <c r="N26" t="e">
        <f>IF(OR(ДОЗА),"Доза","Дози")</f>
        <v>#NAME?</v>
      </c>
    </row>
    <row r="27" spans="1:17">
      <c r="A27" s="24">
        <v>26</v>
      </c>
      <c r="B27" t="s">
        <v>136</v>
      </c>
      <c r="E27" s="24">
        <v>26</v>
      </c>
      <c r="F27" t="str">
        <f t="shared" si="0"/>
        <v>Дози</v>
      </c>
      <c r="H27" s="40">
        <v>101</v>
      </c>
      <c r="J27" s="40">
        <v>42</v>
      </c>
      <c r="M27" s="24">
        <v>11</v>
      </c>
      <c r="N27" t="e">
        <f>IF(OR(ДОЗА),"Доза","Дози")</f>
        <v>#NAME?</v>
      </c>
    </row>
    <row r="28" spans="1:17">
      <c r="A28" s="24">
        <v>27</v>
      </c>
      <c r="B28" t="s">
        <v>136</v>
      </c>
      <c r="E28" s="24">
        <v>27</v>
      </c>
      <c r="F28" t="str">
        <f t="shared" si="0"/>
        <v>Дози</v>
      </c>
      <c r="H28" s="41">
        <v>121</v>
      </c>
      <c r="J28" s="41">
        <v>43</v>
      </c>
      <c r="M28" s="24">
        <v>12</v>
      </c>
      <c r="N28" t="e">
        <f>IF(OR(ДОЗА),"Доза","Дози")</f>
        <v>#NAME?</v>
      </c>
    </row>
    <row r="29" spans="1:17">
      <c r="A29" s="24">
        <v>28</v>
      </c>
      <c r="B29" t="s">
        <v>136</v>
      </c>
      <c r="E29" s="24">
        <v>28</v>
      </c>
      <c r="F29" t="str">
        <f t="shared" si="0"/>
        <v>Дози</v>
      </c>
      <c r="J29" s="40">
        <v>44</v>
      </c>
      <c r="M29" s="24">
        <v>13</v>
      </c>
      <c r="N29" t="e">
        <f>IF(OR(ДОЗА),"Доза","Дози")</f>
        <v>#NAME?</v>
      </c>
    </row>
    <row r="30" spans="1:17">
      <c r="A30" s="24">
        <v>29</v>
      </c>
      <c r="B30" t="s">
        <v>136</v>
      </c>
      <c r="E30" s="24">
        <v>29</v>
      </c>
      <c r="F30" t="str">
        <f t="shared" si="0"/>
        <v>Дози</v>
      </c>
      <c r="J30" s="41">
        <v>52</v>
      </c>
      <c r="M30" s="24">
        <v>14</v>
      </c>
      <c r="N30" t="e">
        <f>IF(OR(ДОЗА),"Доза","Дози")</f>
        <v>#NAME?</v>
      </c>
    </row>
    <row r="31" spans="1:17">
      <c r="A31" s="24">
        <v>30</v>
      </c>
      <c r="B31" t="s">
        <v>136</v>
      </c>
      <c r="E31" s="24">
        <v>30</v>
      </c>
      <c r="F31" t="str">
        <f t="shared" si="0"/>
        <v>Дози</v>
      </c>
      <c r="J31" s="40">
        <v>53</v>
      </c>
      <c r="M31" s="24">
        <v>15</v>
      </c>
      <c r="N31" t="e">
        <f>IF(OR(ДОЗА),"Доза","Дози")</f>
        <v>#NAME?</v>
      </c>
    </row>
    <row r="32" spans="1:17">
      <c r="A32" s="24">
        <v>31</v>
      </c>
      <c r="B32" t="s">
        <v>131</v>
      </c>
      <c r="E32" s="24">
        <v>31</v>
      </c>
      <c r="F32" t="str">
        <f t="shared" si="0"/>
        <v>Доза</v>
      </c>
      <c r="J32" s="41">
        <v>54</v>
      </c>
      <c r="M32" s="24">
        <v>16</v>
      </c>
      <c r="N32" t="e">
        <f>IF(OR(ДОЗА),"Доза","Дози")</f>
        <v>#NAME?</v>
      </c>
    </row>
    <row r="33" spans="1:10">
      <c r="A33" s="24">
        <v>32</v>
      </c>
      <c r="B33" t="s">
        <v>135</v>
      </c>
      <c r="E33" s="24">
        <v>32</v>
      </c>
      <c r="F33" t="str">
        <f t="shared" si="0"/>
        <v>Дози</v>
      </c>
      <c r="J33" s="40">
        <v>62</v>
      </c>
    </row>
    <row r="34" spans="1:10">
      <c r="A34" s="24">
        <v>33</v>
      </c>
      <c r="B34" t="s">
        <v>135</v>
      </c>
      <c r="E34" s="24">
        <v>33</v>
      </c>
      <c r="F34" t="str">
        <f t="shared" si="0"/>
        <v>Дози</v>
      </c>
      <c r="J34" s="41">
        <v>63</v>
      </c>
    </row>
    <row r="35" spans="1:10">
      <c r="A35" s="24">
        <v>34</v>
      </c>
      <c r="B35" t="s">
        <v>135</v>
      </c>
      <c r="E35" s="24">
        <v>34</v>
      </c>
      <c r="J35" s="40">
        <v>64</v>
      </c>
    </row>
    <row r="36" spans="1:10">
      <c r="A36" s="24">
        <v>35</v>
      </c>
      <c r="B36" t="s">
        <v>136</v>
      </c>
      <c r="E36" s="24">
        <v>35</v>
      </c>
      <c r="J36" s="41">
        <v>72</v>
      </c>
    </row>
    <row r="37" spans="1:10">
      <c r="J37" s="40">
        <v>73</v>
      </c>
    </row>
    <row r="38" spans="1:10">
      <c r="J38" s="41">
        <v>74</v>
      </c>
    </row>
    <row r="39" spans="1:10">
      <c r="J39" s="40">
        <v>82</v>
      </c>
    </row>
    <row r="40" spans="1:10">
      <c r="J40" s="41">
        <v>83</v>
      </c>
    </row>
    <row r="41" spans="1:10">
      <c r="J41" s="40">
        <v>84</v>
      </c>
    </row>
    <row r="42" spans="1:10">
      <c r="J42" s="41">
        <v>92</v>
      </c>
    </row>
    <row r="43" spans="1:10">
      <c r="J43" s="40">
        <v>93</v>
      </c>
    </row>
    <row r="44" spans="1:10">
      <c r="J44" s="41">
        <v>94</v>
      </c>
    </row>
    <row r="45" spans="1:10">
      <c r="J45" s="40">
        <v>102</v>
      </c>
    </row>
    <row r="46" spans="1:10">
      <c r="J46" s="41">
        <v>103</v>
      </c>
    </row>
    <row r="47" spans="1:10">
      <c r="J47" s="40">
        <v>104</v>
      </c>
    </row>
    <row r="48" spans="1:10">
      <c r="J48" s="41">
        <v>122</v>
      </c>
    </row>
    <row r="49" spans="10:10">
      <c r="J49" s="40">
        <v>123</v>
      </c>
    </row>
    <row r="50" spans="10:10">
      <c r="J50" s="41">
        <v>124</v>
      </c>
    </row>
    <row r="51" spans="10:10">
      <c r="J51" s="40">
        <v>132</v>
      </c>
    </row>
    <row r="52" spans="10:10">
      <c r="J52" s="41">
        <v>133</v>
      </c>
    </row>
    <row r="53" spans="10:10">
      <c r="J53" s="43">
        <v>134</v>
      </c>
    </row>
  </sheetData>
  <mergeCells count="4">
    <mergeCell ref="A1:B1"/>
    <mergeCell ref="J9:U9"/>
    <mergeCell ref="M16:S16"/>
    <mergeCell ref="L15:V15"/>
  </mergeCells>
  <phoneticPr fontId="3" type="noConversion"/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Подсчет Повторений</vt:lpstr>
      <vt:lpstr>Выпадающий список</vt:lpstr>
      <vt:lpstr>Номерация если пусто</vt:lpstr>
      <vt:lpstr>Сцепить ячейку с буквой</vt:lpstr>
      <vt:lpstr>Слева символы</vt:lpstr>
      <vt:lpstr>Разное</vt:lpstr>
      <vt:lpstr>Список_если</vt:lpstr>
      <vt:lpstr>Поиск</vt:lpstr>
      <vt:lpstr>Доза-дози</vt:lpstr>
      <vt:lpstr>вакцинки</vt:lpstr>
      <vt:lpstr>вакцины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2015-06-05T18:17:20Z</dcterms:created>
  <dcterms:modified xsi:type="dcterms:W3CDTF">2021-04-26T15:15:37Z</dcterms:modified>
</cp:coreProperties>
</file>