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25275BA-8FE1-4023-A93F-43F037689585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1-ша стор" sheetId="1" r:id="rId1"/>
    <sheet name="2-га" sheetId="2" r:id="rId2"/>
    <sheet name="3-я" sheetId="3" r:id="rId3"/>
    <sheet name="4-та" sheetId="4" r:id="rId4"/>
    <sheet name="Пояснювальна" sheetId="5" r:id="rId5"/>
    <sheet name="Для выпадающих списков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'[4]1-я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>[3]Отчет!$M$2:$M$3</definedName>
    <definedName name="ДОЗА">Таблица3[_ДОЗа_]</definedName>
    <definedName name="ДОЗИ">Таблица6[_ДОЗи_]</definedName>
    <definedName name="Дурамун_5L4">'[4]1-я стр 1-ВЕТ'!#REF!</definedName>
    <definedName name="Дурамун_Плюс_CVK">'[4]1-я стр 1-ВЕТ'!#REF!</definedName>
    <definedName name="жид.комп._Дурамун_Плюс_5L4">'[4]1-я стр 1-ВЕТ'!#REF!</definedName>
    <definedName name="кош_вак">[5]Список_если!$E$4:$E$11</definedName>
    <definedName name="пол">[6]Отчет!$N$2:$N$3</definedName>
    <definedName name="с">[7]Отчет!$M$2:$M$3</definedName>
    <definedName name="соб_вак">[5]!Таблица2[Вакцины собак]</definedName>
    <definedName name="Список_улиц">[6]Отчет!$L$2:$L$21</definedName>
    <definedName name="ууу">[8]Отчет!$M$2:$M$3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J3" i="5" l="1"/>
  <c r="O14" i="5"/>
  <c r="L13" i="5"/>
  <c r="M10" i="5"/>
  <c r="L9" i="5"/>
  <c r="N13" i="5" l="1"/>
  <c r="O11" i="5"/>
  <c r="O10" i="5"/>
  <c r="N9" i="5"/>
  <c r="L5" i="5" l="1"/>
  <c r="M11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<sst xmlns="http://schemas.openxmlformats.org/spreadsheetml/2006/main" count="439" uniqueCount="213">
  <si>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</si>
  <si>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</si>
  <si>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</si>
  <si>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</si>
  <si>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</si>
  <si>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</si>
  <si>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</si>
  <si>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</si>
  <si>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</si>
  <si>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</si>
  <si>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</si>
  <si>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</si>
  <si>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</si>
  <si>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</si>
  <si>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</si>
  <si>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</si>
  <si>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</si>
  <si>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</si>
  <si>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</si>
  <si>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</si>
  <si>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</si>
  <si>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</si>
  <si>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</si>
  <si>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</si>
  <si>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</si>
  <si>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</si>
  <si>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</si>
  <si>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</si>
  <si>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</si>
  <si>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</si>
  <si>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</si>
  <si>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</si>
  <si>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</si>
  <si>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</si>
  <si>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</si>
  <si>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</si>
  <si>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</si>
  <si>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</si>
  <si>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</si>
  <si>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</si>
  <si>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</si>
  <si>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</si>
  <si>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</si>
  <si>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</si>
  <si>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</si>
  <si>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</si>
  <si>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</si>
  <si>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</si>
  <si>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</si>
  <si>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</si>
  <si>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</si>
  <si>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</si>
  <si>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</si>
  <si>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</si>
  <si>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</si>
  <si>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</si>
  <si>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</si>
  <si>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</si>
  <si>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</si>
  <si>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</si>
  <si>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</si>
  <si>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</si>
  <si>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</si>
  <si>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</si>
  <si>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</si>
  <si>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</si>
  <si>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</si>
  <si>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</si>
  <si>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</si>
  <si>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</si>
  <si>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</si>
  <si>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</si>
  <si>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</si>
  <si>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</si>
  <si>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</si>
  <si>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</si>
  <si>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</si>
  <si>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</si>
  <si>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</si>
  <si>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</si>
  <si>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</si>
  <si>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</si>
  <si>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</si>
  <si>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</si>
  <si>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</si>
  <si>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</si>
  <si>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</si>
  <si>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</si>
  <si>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</si>
  <si>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</si>
  <si>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</si>
  <si>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</si>
  <si>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</si>
  <si>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</si>
  <si>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</si>
  <si>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</si>
  <si>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</si>
  <si>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</si>
  <si>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 xml:space="preserve"> - </t>
  </si>
  <si>
    <t>в амбулаторії "Лаповус"</t>
  </si>
  <si>
    <t>Ахматовой</t>
  </si>
  <si>
    <t>♂</t>
  </si>
  <si>
    <t>метис</t>
  </si>
  <si>
    <t>Березняківська</t>
  </si>
  <si>
    <t>Выжла</t>
  </si>
  <si>
    <t>_ДОЗа_</t>
  </si>
  <si>
    <t>_ДОЗи_</t>
  </si>
  <si>
    <t xml:space="preserve"> „Дурамун 5L”, б-ки Зоетіс, cерія 345354A,  придатна до 04.08.20</t>
  </si>
  <si>
    <t>♀</t>
  </si>
  <si>
    <t>сфінкс</t>
  </si>
  <si>
    <t>Верховинна</t>
  </si>
  <si>
    <t>Д-рас.-терьер</t>
  </si>
  <si>
    <t>„Дурамун 5L\CVK”, б-ки Зоетіс,  cерія 350857B ,  придатна до 15.09.20</t>
  </si>
  <si>
    <t>британець</t>
  </si>
  <si>
    <t>Грушевського</t>
  </si>
  <si>
    <t>Кок-спан.</t>
  </si>
  <si>
    <t>„Дурамун 5L4”  б-ки Зоетіс,  cерія</t>
  </si>
  <si>
    <t>Д.Набережна</t>
  </si>
  <si>
    <t>Мальтипу</t>
  </si>
  <si>
    <t>7) „Дурамун-жид.комп.”, біофабрики Zoetis</t>
  </si>
  <si>
    <t xml:space="preserve"> серія </t>
  </si>
  <si>
    <t>372923</t>
  </si>
  <si>
    <t>Ентузіастів</t>
  </si>
  <si>
    <t>Метис</t>
  </si>
  <si>
    <t xml:space="preserve"> придатна до</t>
  </si>
  <si>
    <t>10.2021</t>
  </si>
  <si>
    <t xml:space="preserve"> При цьому витрачено</t>
  </si>
  <si>
    <t>доз.</t>
  </si>
  <si>
    <t>Закревского</t>
  </si>
  <si>
    <t>Немецкая овчарка</t>
  </si>
  <si>
    <t>Миколайчука</t>
  </si>
  <si>
    <t>Ротвейлер</t>
  </si>
  <si>
    <t>п-т П.Тичини</t>
  </si>
  <si>
    <t>Такса</t>
  </si>
  <si>
    <t>„Нобівак DHPPi”, б-ки Інтервет, серія А566G01, придатна до 04.2021</t>
  </si>
  <si>
    <t>п-т соборності</t>
  </si>
  <si>
    <t>Тойтерьер</t>
  </si>
  <si>
    <t>„Нобівак DHPPi”, б-ки Інтервет, серія А569A01, придатна до 05.2021</t>
  </si>
  <si>
    <t>Руденко</t>
  </si>
  <si>
    <t>Шиба-ину</t>
  </si>
  <si>
    <t xml:space="preserve"> „Нобівак RL”,  б-ки Інтервет, серія </t>
  </si>
  <si>
    <t>Русанівська наб.</t>
  </si>
  <si>
    <t>Шпиц</t>
  </si>
  <si>
    <t xml:space="preserve">„Нобівак L”, б-ки Інтервет, серія </t>
  </si>
  <si>
    <t>Шумського</t>
  </si>
  <si>
    <t>Бальзака</t>
  </si>
  <si>
    <t>Глушко</t>
  </si>
  <si>
    <t>2-я восточная</t>
  </si>
  <si>
    <t>Депутатська</t>
  </si>
  <si>
    <t>2) „Біофел PCHR”,  б-ки Bioveta, серія №</t>
  </si>
  <si>
    <t xml:space="preserve">125427A </t>
  </si>
  <si>
    <t xml:space="preserve">придатна до </t>
  </si>
  <si>
    <t xml:space="preserve">  При цьому витрачено </t>
  </si>
  <si>
    <t>3) „Біокан  DHPPi+RL”,  б-ки Bioveta, серія №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</si>
  <si>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</si>
  <si>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</si>
  <si>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</si>
  <si>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</si>
  <si>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„Рабізін R”, біофабрики Merial   серія № L476373  придатна до 09.2022</t>
  </si>
  <si>
    <t>січня</t>
  </si>
  <si>
    <t>місяця</t>
  </si>
  <si>
    <t>ССЫЛКА!</t>
  </si>
  <si>
    <t>року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</si>
  <si>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</si>
  <si>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</si>
  <si>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</si>
  <si>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</si>
  <si>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</si>
  <si>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</si>
  <si>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</si>
  <si>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</si>
  <si>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</si>
  <si>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</si>
  <si>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</si>
  <si>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</si>
  <si>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</si>
  <si>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</si>
  <si>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</si>
  <si>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</si>
  <si>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</si>
  <si>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Лола, Собака,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</si>
  <si>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</si>
  <si>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</si>
  <si>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</si>
  <si>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</si>
  <si>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</si>
  <si>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</si>
  <si>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</si>
  <si>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</si>
  <si>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Золкина Л.В. Тичини-
26,кв-160</t>
  </si>
  <si>
    <t>Луна, кішка, сфінкс,  6 міс., ♀</t>
  </si>
  <si>
    <t>Мікроскопія аналізу кала</t>
  </si>
  <si>
    <t>Toxocara cati</t>
  </si>
  <si>
    <t>"Каніквантель+" - 1 таб на 10 кг ваги - 3-кратно з інтервалом 10 -14 днів</t>
  </si>
  <si>
    <t>Гетманова А.А., Д.Набережна - 11\102</t>
  </si>
  <si>
    <t>Лота, Собака, шпіц, 2 роки, ♀</t>
  </si>
  <si>
    <t>Toxocara canis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</si>
  <si>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</si>
  <si>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</si>
  <si>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</si>
  <si>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</si>
  <si>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</si>
  <si>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</si>
  <si>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</si>
  <si>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</si>
  <si>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</si>
  <si>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</si>
  <si>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б</t>
  </si>
  <si>
    <t xml:space="preserve">за  </t>
  </si>
  <si>
    <t>квартал 2022 року</t>
  </si>
  <si>
    <t>III</t>
  </si>
  <si>
    <t xml:space="preserve">Дніпровського р-ну,  не було зареєстровано випадків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</si>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</sst>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\.yyyy"/>
    <numFmt numFmtId="166" formatCode="[$-419]dd/mm/yyyy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3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2" fillId="0" borderId="0" xfId="1"/>
    <xf numFmtId="0" fontId="23" fillId="0" borderId="0" xfId="1" applyFont="1"/>
    <xf numFmtId="0" fontId="23" fillId="0" borderId="0" xfId="1" applyFont="1" applyAlignment="1">
      <alignment horizontal="center" vertical="center"/>
    </xf>
    <xf numFmtId="0" fontId="21" fillId="0" borderId="0" xfId="1" applyFont="1"/>
    <xf numFmtId="0" fontId="22" fillId="0" borderId="0" xfId="1" applyAlignment="1">
      <alignment horizontal="center" vertical="center"/>
    </xf>
    <xf numFmtId="0" fontId="24" fillId="0" borderId="0" xfId="1" applyFont="1"/>
    <xf numFmtId="0" fontId="25" fillId="0" borderId="0" xfId="1" applyFont="1"/>
    <xf numFmtId="0" fontId="26" fillId="0" borderId="0" xfId="1" applyFont="1"/>
    <xf numFmtId="49" fontId="26" fillId="0" borderId="0" xfId="1" applyNumberFormat="1" applyFont="1"/>
    <xf numFmtId="49" fontId="23" fillId="0" borderId="0" xfId="1" applyNumberFormat="1" applyFont="1"/>
    <xf numFmtId="49" fontId="27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8" fillId="0" borderId="0" xfId="1" applyFont="1"/>
    <xf numFmtId="0" fontId="29" fillId="0" borderId="0" xfId="1" applyFont="1"/>
    <xf numFmtId="0" fontId="30" fillId="0" borderId="0" xfId="1" applyFont="1"/>
    <xf numFmtId="49" fontId="29" fillId="0" borderId="0" xfId="1" applyNumberFormat="1" applyFont="1" applyAlignment="1">
      <alignment horizontal="center"/>
    </xf>
    <xf numFmtId="49" fontId="30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9" fillId="0" borderId="0" xfId="1" applyFont="1"/>
    <xf numFmtId="166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3" fillId="0" borderId="0" xfId="1" applyFont="1" applyAlignment="1">
      <alignment wrapText="1"/>
    </xf>
    <xf numFmtId="0" fontId="12" fillId="0" borderId="0" xfId="1" applyFont="1"/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/>
    </xf>
    <xf numFmtId="165" fontId="23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31" fillId="2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06.2021-&#1060;&#1086;&#1088;&#1084;&#1072;%20&#8470;%201-&#1042;&#1077;&#1090;%20&#1074;&#1089;&#1077;%20&#1089;&#1090;&#1088;&#1072;&#1085;&#1080;&#1094;&#109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3" displayName="Таблица3" ref="AQ2:AQ20" totalsRowShown="0" headerRowDxfId="4" dataDxfId="3">
  <autoFilter ref="AQ2:AQ20" xr:uid="{00000000-0009-0000-0100-000001000000}"/>
  <tableColumns count="1">
    <tableColumn id="1" xr3:uid="{00000000-0010-0000-0000-000001000000}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6" displayName="Таблица6" ref="AS2:AS42" totalsRowShown="0" dataDxfId="1">
  <autoFilter ref="AS2:AS42" xr:uid="{00000000-0009-0000-0100-000002000000}"/>
  <tableColumns count="1">
    <tableColumn id="1" xr3:uid="{00000000-0010-0000-0100-000001000000}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35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4" spans="1:35" ht="18.75" x14ac:dyDescent="0.25">
      <c r="A4" s="71" t="s">
        <v>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98" t="s">
        <v>1</v>
      </c>
      <c r="R4" s="99"/>
      <c r="S4" s="99"/>
      <c r="T4" s="99"/>
      <c r="U4" s="100"/>
      <c r="V4" s="4"/>
      <c r="W4" s="4"/>
      <c r="X4" s="83" t="s">
        <v>2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</row>
    <row r="5" spans="1:35" ht="18.75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101"/>
      <c r="R5" s="102"/>
      <c r="S5" s="102"/>
      <c r="T5" s="102"/>
      <c r="U5" s="103"/>
      <c r="V5" s="5"/>
      <c r="W5" s="5"/>
      <c r="X5" s="105" t="s">
        <v>17</v>
      </c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</row>
    <row r="6" spans="1:35" ht="18.75" customHeight="1" x14ac:dyDescent="0.25">
      <c r="A6" s="86" t="s">
        <v>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 t="s">
        <v>4</v>
      </c>
      <c r="R6" s="86"/>
      <c r="S6" s="86"/>
      <c r="T6" s="86"/>
      <c r="U6" s="86"/>
      <c r="V6" s="5"/>
      <c r="W6" s="5"/>
      <c r="X6" s="104" t="s">
        <v>5</v>
      </c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</row>
    <row r="7" spans="1:35" ht="15.7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5"/>
      <c r="W7" s="5"/>
      <c r="X7" s="104" t="s">
        <v>6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</row>
    <row r="8" spans="1:35" ht="15.7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5"/>
      <c r="W8" s="3"/>
      <c r="X8" s="104" t="s">
        <v>18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X9" s="84" t="s">
        <v>19</v>
      </c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</row>
    <row r="10" spans="1:35" ht="18.7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6"/>
      <c r="W10" s="6"/>
      <c r="X10" s="85" t="s">
        <v>7</v>
      </c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</row>
    <row r="13" spans="1:35" ht="15.75" x14ac:dyDescent="0.25">
      <c r="A13" s="72" t="s">
        <v>20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</row>
    <row r="14" spans="1:35" ht="15.75" x14ac:dyDescent="0.25">
      <c r="A14" s="72" t="s">
        <v>21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1:35" ht="15.75" x14ac:dyDescent="0.25">
      <c r="A15" s="73" t="s">
        <v>8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15" customHeight="1" x14ac:dyDescent="0.25">
      <c r="A16" s="74" t="s">
        <v>9</v>
      </c>
      <c r="B16" s="75"/>
      <c r="C16" s="75"/>
      <c r="D16" s="76"/>
      <c r="E16" s="74" t="s">
        <v>10</v>
      </c>
      <c r="F16" s="75"/>
      <c r="G16" s="75"/>
      <c r="H16" s="75"/>
      <c r="I16" s="76"/>
      <c r="J16" s="74" t="s">
        <v>11</v>
      </c>
      <c r="K16" s="75"/>
      <c r="L16" s="75"/>
      <c r="M16" s="76"/>
      <c r="N16" s="74" t="s">
        <v>12</v>
      </c>
      <c r="O16" s="75"/>
      <c r="P16" s="75"/>
      <c r="Q16" s="76"/>
      <c r="R16" s="74" t="s">
        <v>13</v>
      </c>
      <c r="S16" s="75"/>
      <c r="T16" s="75"/>
      <c r="U16" s="75"/>
      <c r="V16" s="75"/>
      <c r="W16" s="76"/>
      <c r="X16" s="87" t="s">
        <v>14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</row>
    <row r="17" spans="1:35" ht="15" customHeight="1" x14ac:dyDescent="0.25">
      <c r="A17" s="77"/>
      <c r="B17" s="78"/>
      <c r="C17" s="78"/>
      <c r="D17" s="79"/>
      <c r="E17" s="77"/>
      <c r="F17" s="78"/>
      <c r="G17" s="78"/>
      <c r="H17" s="78"/>
      <c r="I17" s="79"/>
      <c r="J17" s="77"/>
      <c r="K17" s="78"/>
      <c r="L17" s="78"/>
      <c r="M17" s="79"/>
      <c r="N17" s="77"/>
      <c r="O17" s="78"/>
      <c r="P17" s="78"/>
      <c r="Q17" s="79"/>
      <c r="R17" s="77"/>
      <c r="S17" s="78"/>
      <c r="T17" s="78"/>
      <c r="U17" s="78"/>
      <c r="V17" s="78"/>
      <c r="W17" s="79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</row>
    <row r="18" spans="1:35" ht="15" customHeight="1" x14ac:dyDescent="0.25">
      <c r="A18" s="77"/>
      <c r="B18" s="78"/>
      <c r="C18" s="78"/>
      <c r="D18" s="79"/>
      <c r="E18" s="77"/>
      <c r="F18" s="78"/>
      <c r="G18" s="78"/>
      <c r="H18" s="78"/>
      <c r="I18" s="79"/>
      <c r="J18" s="77"/>
      <c r="K18" s="78"/>
      <c r="L18" s="78"/>
      <c r="M18" s="79"/>
      <c r="N18" s="77"/>
      <c r="O18" s="78"/>
      <c r="P18" s="78"/>
      <c r="Q18" s="79"/>
      <c r="R18" s="77"/>
      <c r="S18" s="78"/>
      <c r="T18" s="78"/>
      <c r="U18" s="78"/>
      <c r="V18" s="78"/>
      <c r="W18" s="79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</row>
    <row r="19" spans="1:35" ht="15" customHeight="1" x14ac:dyDescent="0.25">
      <c r="A19" s="77"/>
      <c r="B19" s="78"/>
      <c r="C19" s="78"/>
      <c r="D19" s="79"/>
      <c r="E19" s="77"/>
      <c r="F19" s="78"/>
      <c r="G19" s="78"/>
      <c r="H19" s="78"/>
      <c r="I19" s="79"/>
      <c r="J19" s="77"/>
      <c r="K19" s="78"/>
      <c r="L19" s="78"/>
      <c r="M19" s="79"/>
      <c r="N19" s="77"/>
      <c r="O19" s="78"/>
      <c r="P19" s="78"/>
      <c r="Q19" s="79"/>
      <c r="R19" s="77"/>
      <c r="S19" s="78"/>
      <c r="T19" s="78"/>
      <c r="U19" s="78"/>
      <c r="V19" s="78"/>
      <c r="W19" s="79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</row>
    <row r="20" spans="1:35" ht="15" customHeight="1" x14ac:dyDescent="0.25">
      <c r="A20" s="80"/>
      <c r="B20" s="81"/>
      <c r="C20" s="81"/>
      <c r="D20" s="82"/>
      <c r="E20" s="80"/>
      <c r="F20" s="81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1"/>
      <c r="V20" s="81"/>
      <c r="W20" s="82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</row>
    <row r="21" spans="1:35" ht="15" customHeight="1" x14ac:dyDescent="0.3">
      <c r="A21" s="62" t="s">
        <v>15</v>
      </c>
      <c r="B21" s="63"/>
      <c r="C21" s="63"/>
      <c r="D21" s="64"/>
      <c r="E21" s="65">
        <v>2</v>
      </c>
      <c r="F21" s="66"/>
      <c r="G21" s="66"/>
      <c r="H21" s="66"/>
      <c r="I21" s="67"/>
      <c r="J21" s="68">
        <v>3</v>
      </c>
      <c r="K21" s="69"/>
      <c r="L21" s="69"/>
      <c r="M21" s="70"/>
      <c r="N21" s="68">
        <v>4</v>
      </c>
      <c r="O21" s="69"/>
      <c r="P21" s="69"/>
      <c r="Q21" s="70"/>
      <c r="R21" s="68">
        <v>5</v>
      </c>
      <c r="S21" s="69"/>
      <c r="T21" s="69"/>
      <c r="U21" s="69"/>
      <c r="V21" s="69"/>
      <c r="W21" s="70"/>
      <c r="X21" s="68">
        <v>6</v>
      </c>
      <c r="Y21" s="69"/>
      <c r="Z21" s="69"/>
      <c r="AA21" s="69"/>
      <c r="AB21" s="69"/>
      <c r="AC21" s="69"/>
      <c r="AD21" s="69"/>
      <c r="AE21" s="69"/>
      <c r="AF21" s="69"/>
      <c r="AG21" s="70"/>
      <c r="AH21" s="60">
        <v>7</v>
      </c>
      <c r="AI21" s="60"/>
    </row>
    <row r="22" spans="1:35" ht="18.75" customHeight="1" x14ac:dyDescent="0.25">
      <c r="A22" s="106">
        <v>2951615791</v>
      </c>
      <c r="B22" s="107"/>
      <c r="C22" s="107"/>
      <c r="D22" s="108"/>
      <c r="E22" s="115"/>
      <c r="F22" s="116"/>
      <c r="G22" s="116"/>
      <c r="H22" s="116"/>
      <c r="I22" s="117"/>
      <c r="J22" s="124"/>
      <c r="K22" s="125"/>
      <c r="L22" s="125"/>
      <c r="M22" s="126"/>
      <c r="N22" s="89"/>
      <c r="O22" s="90"/>
      <c r="P22" s="90"/>
      <c r="Q22" s="91"/>
      <c r="R22" s="89"/>
      <c r="S22" s="90"/>
      <c r="T22" s="90"/>
      <c r="U22" s="90"/>
      <c r="V22" s="90"/>
      <c r="W22" s="91"/>
      <c r="X22" s="89"/>
      <c r="Y22" s="90"/>
      <c r="Z22" s="90"/>
      <c r="AA22" s="90"/>
      <c r="AB22" s="90"/>
      <c r="AC22" s="90"/>
      <c r="AD22" s="90"/>
      <c r="AE22" s="90"/>
      <c r="AF22" s="90"/>
      <c r="AG22" s="91"/>
      <c r="AH22" s="61"/>
      <c r="AI22" s="61"/>
    </row>
    <row r="23" spans="1:35" ht="15" customHeight="1" x14ac:dyDescent="0.25">
      <c r="A23" s="109"/>
      <c r="B23" s="110"/>
      <c r="C23" s="110"/>
      <c r="D23" s="111"/>
      <c r="E23" s="118"/>
      <c r="F23" s="119"/>
      <c r="G23" s="119"/>
      <c r="H23" s="119"/>
      <c r="I23" s="120"/>
      <c r="J23" s="127"/>
      <c r="K23" s="128"/>
      <c r="L23" s="128"/>
      <c r="M23" s="129"/>
      <c r="N23" s="92"/>
      <c r="O23" s="93"/>
      <c r="P23" s="93"/>
      <c r="Q23" s="94"/>
      <c r="R23" s="92"/>
      <c r="S23" s="93"/>
      <c r="T23" s="93"/>
      <c r="U23" s="93"/>
      <c r="V23" s="93"/>
      <c r="W23" s="94"/>
      <c r="X23" s="92"/>
      <c r="Y23" s="93"/>
      <c r="Z23" s="93"/>
      <c r="AA23" s="93"/>
      <c r="AB23" s="93"/>
      <c r="AC23" s="93"/>
      <c r="AD23" s="93"/>
      <c r="AE23" s="93"/>
      <c r="AF23" s="93"/>
      <c r="AG23" s="94"/>
      <c r="AH23" s="61"/>
      <c r="AI23" s="61"/>
    </row>
    <row r="24" spans="1:35" ht="15" customHeight="1" x14ac:dyDescent="0.25">
      <c r="A24" s="112"/>
      <c r="B24" s="113"/>
      <c r="C24" s="113"/>
      <c r="D24" s="114"/>
      <c r="E24" s="121"/>
      <c r="F24" s="122"/>
      <c r="G24" s="122"/>
      <c r="H24" s="122"/>
      <c r="I24" s="123"/>
      <c r="J24" s="130"/>
      <c r="K24" s="131"/>
      <c r="L24" s="131"/>
      <c r="M24" s="132"/>
      <c r="N24" s="95"/>
      <c r="O24" s="96"/>
      <c r="P24" s="96"/>
      <c r="Q24" s="97"/>
      <c r="R24" s="95"/>
      <c r="S24" s="96"/>
      <c r="T24" s="96"/>
      <c r="U24" s="96"/>
      <c r="V24" s="96"/>
      <c r="W24" s="97"/>
      <c r="X24" s="95"/>
      <c r="Y24" s="96"/>
      <c r="Z24" s="96"/>
      <c r="AA24" s="96"/>
      <c r="AB24" s="96"/>
      <c r="AC24" s="96"/>
      <c r="AD24" s="96"/>
      <c r="AE24" s="96"/>
      <c r="AF24" s="96"/>
      <c r="AG24" s="97"/>
      <c r="AH24" s="61"/>
      <c r="AI24" s="61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H21:AI21"/>
    <mergeCell ref="AH22:AI24"/>
    <mergeCell ref="A21:D21"/>
    <mergeCell ref="E21:I21"/>
    <mergeCell ref="J21:M21"/>
    <mergeCell ref="N21:Q21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A4" workbookViewId="0">
      <selection activeCell="K26" sqref="K26:S26"/>
    </sheetView>
  </sheetViews>
  <sheetFormatPr defaultRowHeight="15" x14ac:dyDescent="0.25"/>
  <cols>
    <col min="1" max="35" width="3.7109375" customWidth="1"/>
  </cols>
  <sheetData>
    <row r="1" spans="1:35" ht="21" x14ac:dyDescent="0.35">
      <c r="A1" s="155" t="s">
        <v>23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</row>
    <row r="2" spans="1:35" ht="18.75" x14ac:dyDescent="0.3">
      <c r="A2" s="156" t="s">
        <v>24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</row>
    <row r="3" spans="1:35" ht="18.75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 t="s">
        <v>208</v>
      </c>
      <c r="P3" s="59" t="s">
        <v>210</v>
      </c>
      <c r="Q3" s="58" t="s">
        <v>209</v>
      </c>
      <c r="R3" s="58"/>
      <c r="S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</row>
    <row r="5" spans="1:35" ht="18.75" x14ac:dyDescent="0.3">
      <c r="A5" s="156" t="s">
        <v>25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</row>
    <row r="6" spans="1:35" ht="15" customHeight="1" x14ac:dyDescent="0.25">
      <c r="A6" s="141" t="s">
        <v>26</v>
      </c>
      <c r="B6" s="142"/>
      <c r="C6" s="142"/>
      <c r="D6" s="142"/>
      <c r="E6" s="142"/>
      <c r="F6" s="142"/>
      <c r="G6" s="143"/>
      <c r="H6" s="151" t="s">
        <v>27</v>
      </c>
      <c r="I6" s="142"/>
      <c r="J6" s="143"/>
      <c r="K6" s="152" t="s">
        <v>28</v>
      </c>
      <c r="L6" s="153"/>
      <c r="M6" s="153"/>
      <c r="N6" s="153"/>
      <c r="O6" s="153"/>
      <c r="P6" s="153"/>
      <c r="Q6" s="153"/>
      <c r="R6" s="153"/>
      <c r="S6" s="154"/>
      <c r="T6" s="152" t="s">
        <v>32</v>
      </c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4"/>
    </row>
    <row r="7" spans="1:35" ht="15" customHeight="1" x14ac:dyDescent="0.25">
      <c r="A7" s="144"/>
      <c r="B7" s="145"/>
      <c r="C7" s="145"/>
      <c r="D7" s="145"/>
      <c r="E7" s="145"/>
      <c r="F7" s="145"/>
      <c r="G7" s="146"/>
      <c r="H7" s="144"/>
      <c r="I7" s="145"/>
      <c r="J7" s="146"/>
      <c r="K7" s="141" t="s">
        <v>30</v>
      </c>
      <c r="L7" s="142"/>
      <c r="M7" s="142"/>
      <c r="N7" s="142"/>
      <c r="O7" s="143"/>
      <c r="P7" s="141" t="s">
        <v>29</v>
      </c>
      <c r="Q7" s="142"/>
      <c r="R7" s="142"/>
      <c r="S7" s="143"/>
      <c r="T7" s="141" t="s">
        <v>31</v>
      </c>
      <c r="U7" s="142"/>
      <c r="V7" s="142"/>
      <c r="W7" s="143"/>
      <c r="X7" s="157" t="s">
        <v>30</v>
      </c>
      <c r="Y7" s="158"/>
      <c r="Z7" s="158"/>
      <c r="AA7" s="159"/>
      <c r="AB7" s="157" t="s">
        <v>29</v>
      </c>
      <c r="AC7" s="158"/>
      <c r="AD7" s="159"/>
      <c r="AE7" s="163" t="s">
        <v>50</v>
      </c>
      <c r="AF7" s="164"/>
      <c r="AG7" s="165"/>
      <c r="AH7" s="157"/>
      <c r="AI7" s="159"/>
    </row>
    <row r="8" spans="1:35" ht="15" customHeight="1" x14ac:dyDescent="0.25">
      <c r="A8" s="144"/>
      <c r="B8" s="145"/>
      <c r="C8" s="145"/>
      <c r="D8" s="145"/>
      <c r="E8" s="145"/>
      <c r="F8" s="145"/>
      <c r="G8" s="146"/>
      <c r="H8" s="144"/>
      <c r="I8" s="145"/>
      <c r="J8" s="146"/>
      <c r="K8" s="144"/>
      <c r="L8" s="145"/>
      <c r="M8" s="145"/>
      <c r="N8" s="145"/>
      <c r="O8" s="146"/>
      <c r="P8" s="144"/>
      <c r="Q8" s="145"/>
      <c r="R8" s="145"/>
      <c r="S8" s="146"/>
      <c r="T8" s="144"/>
      <c r="U8" s="145"/>
      <c r="V8" s="145"/>
      <c r="W8" s="146"/>
      <c r="X8" s="160"/>
      <c r="Y8" s="161"/>
      <c r="Z8" s="161"/>
      <c r="AA8" s="162"/>
      <c r="AB8" s="160"/>
      <c r="AC8" s="161"/>
      <c r="AD8" s="162"/>
      <c r="AE8" s="166"/>
      <c r="AF8" s="167"/>
      <c r="AG8" s="168"/>
      <c r="AH8" s="160"/>
      <c r="AI8" s="162"/>
    </row>
    <row r="9" spans="1:35" ht="15" customHeight="1" x14ac:dyDescent="0.25">
      <c r="A9" s="144"/>
      <c r="B9" s="145"/>
      <c r="C9" s="145"/>
      <c r="D9" s="145"/>
      <c r="E9" s="145"/>
      <c r="F9" s="145"/>
      <c r="G9" s="146"/>
      <c r="H9" s="144"/>
      <c r="I9" s="145"/>
      <c r="J9" s="146"/>
      <c r="K9" s="144"/>
      <c r="L9" s="145"/>
      <c r="M9" s="145"/>
      <c r="N9" s="145"/>
      <c r="O9" s="146"/>
      <c r="P9" s="144"/>
      <c r="Q9" s="145"/>
      <c r="R9" s="145"/>
      <c r="S9" s="146"/>
      <c r="T9" s="144"/>
      <c r="U9" s="145"/>
      <c r="V9" s="145"/>
      <c r="W9" s="146"/>
      <c r="X9" s="160"/>
      <c r="Y9" s="161"/>
      <c r="Z9" s="161"/>
      <c r="AA9" s="162"/>
      <c r="AB9" s="160"/>
      <c r="AC9" s="161"/>
      <c r="AD9" s="162"/>
      <c r="AE9" s="166"/>
      <c r="AF9" s="167"/>
      <c r="AG9" s="168"/>
      <c r="AH9" s="160"/>
      <c r="AI9" s="162"/>
    </row>
    <row r="10" spans="1:35" ht="15" customHeight="1" x14ac:dyDescent="0.25">
      <c r="A10" s="144"/>
      <c r="B10" s="145"/>
      <c r="C10" s="145"/>
      <c r="D10" s="145"/>
      <c r="E10" s="145"/>
      <c r="F10" s="145"/>
      <c r="G10" s="146"/>
      <c r="H10" s="144"/>
      <c r="I10" s="145"/>
      <c r="J10" s="146"/>
      <c r="K10" s="144"/>
      <c r="L10" s="145"/>
      <c r="M10" s="145"/>
      <c r="N10" s="145"/>
      <c r="O10" s="146"/>
      <c r="P10" s="144"/>
      <c r="Q10" s="145"/>
      <c r="R10" s="145"/>
      <c r="S10" s="146"/>
      <c r="T10" s="144"/>
      <c r="U10" s="145"/>
      <c r="V10" s="145"/>
      <c r="W10" s="146"/>
      <c r="X10" s="160"/>
      <c r="Y10" s="161"/>
      <c r="Z10" s="161"/>
      <c r="AA10" s="162"/>
      <c r="AB10" s="160"/>
      <c r="AC10" s="161"/>
      <c r="AD10" s="162"/>
      <c r="AE10" s="166"/>
      <c r="AF10" s="167"/>
      <c r="AG10" s="168"/>
      <c r="AH10" s="160"/>
      <c r="AI10" s="162"/>
    </row>
    <row r="11" spans="1:35" x14ac:dyDescent="0.25">
      <c r="A11" s="65" t="s">
        <v>33</v>
      </c>
      <c r="B11" s="66"/>
      <c r="C11" s="66"/>
      <c r="D11" s="66"/>
      <c r="E11" s="66"/>
      <c r="F11" s="66"/>
      <c r="G11" s="67"/>
      <c r="H11" s="169" t="s">
        <v>34</v>
      </c>
      <c r="I11" s="170"/>
      <c r="J11" s="171"/>
      <c r="K11" s="65">
        <v>1</v>
      </c>
      <c r="L11" s="66"/>
      <c r="M11" s="66"/>
      <c r="N11" s="66"/>
      <c r="O11" s="67"/>
      <c r="P11" s="65">
        <v>2</v>
      </c>
      <c r="Q11" s="66"/>
      <c r="R11" s="66"/>
      <c r="S11" s="67"/>
      <c r="T11" s="65">
        <v>3</v>
      </c>
      <c r="U11" s="66"/>
      <c r="V11" s="66"/>
      <c r="W11" s="67"/>
      <c r="X11" s="65">
        <v>4</v>
      </c>
      <c r="Y11" s="66"/>
      <c r="Z11" s="66"/>
      <c r="AA11" s="67"/>
      <c r="AB11" s="65">
        <v>5</v>
      </c>
      <c r="AC11" s="66"/>
      <c r="AD11" s="67"/>
      <c r="AE11" s="65">
        <v>6</v>
      </c>
      <c r="AF11" s="66"/>
      <c r="AG11" s="67"/>
      <c r="AH11" s="65"/>
      <c r="AI11" s="67"/>
    </row>
    <row r="12" spans="1:35" ht="18.75" x14ac:dyDescent="0.3">
      <c r="A12" s="148" t="s">
        <v>35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0"/>
    </row>
    <row r="13" spans="1:35" ht="15.75" x14ac:dyDescent="0.25">
      <c r="A13" s="139" t="s">
        <v>36</v>
      </c>
      <c r="B13" s="140"/>
      <c r="C13" s="140"/>
      <c r="D13" s="140"/>
      <c r="E13" s="140"/>
      <c r="F13" s="140"/>
      <c r="G13" s="147"/>
      <c r="H13" s="133">
        <v>1103</v>
      </c>
      <c r="I13" s="134"/>
      <c r="J13" s="135"/>
      <c r="K13" s="133" t="s">
        <v>83</v>
      </c>
      <c r="L13" s="134"/>
      <c r="M13" s="134"/>
      <c r="N13" s="134"/>
      <c r="O13" s="135"/>
      <c r="P13" s="133" t="s">
        <v>83</v>
      </c>
      <c r="Q13" s="134"/>
      <c r="R13" s="134"/>
      <c r="S13" s="135"/>
      <c r="T13" s="136" t="s">
        <v>84</v>
      </c>
      <c r="U13" s="137"/>
      <c r="V13" s="137"/>
      <c r="W13" s="138"/>
      <c r="X13" s="136" t="s">
        <v>84</v>
      </c>
      <c r="Y13" s="137"/>
      <c r="Z13" s="137"/>
      <c r="AA13" s="138"/>
      <c r="AB13" s="136" t="s">
        <v>84</v>
      </c>
      <c r="AC13" s="137"/>
      <c r="AD13" s="138"/>
      <c r="AE13" s="136" t="s">
        <v>84</v>
      </c>
      <c r="AF13" s="137"/>
      <c r="AG13" s="138"/>
      <c r="AH13" s="133"/>
      <c r="AI13" s="135"/>
    </row>
    <row r="14" spans="1:35" ht="15.75" x14ac:dyDescent="0.25">
      <c r="A14" s="139" t="s">
        <v>37</v>
      </c>
      <c r="B14" s="140"/>
      <c r="C14" s="140"/>
      <c r="D14" s="140"/>
      <c r="E14" s="140"/>
      <c r="F14" s="140"/>
      <c r="G14" s="147"/>
      <c r="H14" s="133">
        <v>1409</v>
      </c>
      <c r="I14" s="134"/>
      <c r="J14" s="135"/>
      <c r="K14" s="133" t="s">
        <v>83</v>
      </c>
      <c r="L14" s="134"/>
      <c r="M14" s="134"/>
      <c r="N14" s="134"/>
      <c r="O14" s="135"/>
      <c r="P14" s="133" t="s">
        <v>83</v>
      </c>
      <c r="Q14" s="134"/>
      <c r="R14" s="134"/>
      <c r="S14" s="135"/>
      <c r="T14" s="136" t="s">
        <v>84</v>
      </c>
      <c r="U14" s="137"/>
      <c r="V14" s="137"/>
      <c r="W14" s="138"/>
      <c r="X14" s="136" t="s">
        <v>84</v>
      </c>
      <c r="Y14" s="137"/>
      <c r="Z14" s="137"/>
      <c r="AA14" s="138"/>
      <c r="AB14" s="136" t="s">
        <v>84</v>
      </c>
      <c r="AC14" s="137"/>
      <c r="AD14" s="138"/>
      <c r="AE14" s="136" t="s">
        <v>84</v>
      </c>
      <c r="AF14" s="137"/>
      <c r="AG14" s="138"/>
      <c r="AH14" s="133"/>
      <c r="AI14" s="135"/>
    </row>
    <row r="15" spans="1:35" ht="15.75" x14ac:dyDescent="0.25">
      <c r="A15" s="139" t="s">
        <v>38</v>
      </c>
      <c r="B15" s="140"/>
      <c r="C15" s="140"/>
      <c r="D15" s="140"/>
      <c r="E15" s="140"/>
      <c r="F15" s="140"/>
      <c r="G15" s="147"/>
      <c r="H15" s="133">
        <v>1416</v>
      </c>
      <c r="I15" s="134"/>
      <c r="J15" s="135"/>
      <c r="K15" s="133" t="s">
        <v>83</v>
      </c>
      <c r="L15" s="134"/>
      <c r="M15" s="134"/>
      <c r="N15" s="134"/>
      <c r="O15" s="135"/>
      <c r="P15" s="133" t="s">
        <v>83</v>
      </c>
      <c r="Q15" s="134"/>
      <c r="R15" s="134"/>
      <c r="S15" s="135"/>
      <c r="T15" s="136" t="s">
        <v>84</v>
      </c>
      <c r="U15" s="137"/>
      <c r="V15" s="137"/>
      <c r="W15" s="138"/>
      <c r="X15" s="136" t="s">
        <v>84</v>
      </c>
      <c r="Y15" s="137"/>
      <c r="Z15" s="137"/>
      <c r="AA15" s="138"/>
      <c r="AB15" s="136" t="s">
        <v>84</v>
      </c>
      <c r="AC15" s="137"/>
      <c r="AD15" s="138"/>
      <c r="AE15" s="136" t="s">
        <v>84</v>
      </c>
      <c r="AF15" s="137"/>
      <c r="AG15" s="138"/>
      <c r="AH15" s="133"/>
      <c r="AI15" s="135"/>
    </row>
    <row r="16" spans="1:35" ht="15.75" x14ac:dyDescent="0.25">
      <c r="A16" s="139" t="s">
        <v>39</v>
      </c>
      <c r="B16" s="140"/>
      <c r="C16" s="140"/>
      <c r="D16" s="140"/>
      <c r="E16" s="140"/>
      <c r="F16" s="140"/>
      <c r="G16" s="147"/>
      <c r="H16" s="133">
        <v>1511</v>
      </c>
      <c r="I16" s="134"/>
      <c r="J16" s="135"/>
      <c r="K16" s="133" t="s">
        <v>83</v>
      </c>
      <c r="L16" s="134"/>
      <c r="M16" s="134"/>
      <c r="N16" s="134"/>
      <c r="O16" s="135"/>
      <c r="P16" s="133" t="s">
        <v>83</v>
      </c>
      <c r="Q16" s="134"/>
      <c r="R16" s="134"/>
      <c r="S16" s="135"/>
      <c r="T16" s="136" t="s">
        <v>84</v>
      </c>
      <c r="U16" s="137"/>
      <c r="V16" s="137"/>
      <c r="W16" s="138"/>
      <c r="X16" s="136" t="s">
        <v>84</v>
      </c>
      <c r="Y16" s="137"/>
      <c r="Z16" s="137"/>
      <c r="AA16" s="138"/>
      <c r="AB16" s="136" t="s">
        <v>84</v>
      </c>
      <c r="AC16" s="137"/>
      <c r="AD16" s="138"/>
      <c r="AE16" s="136" t="s">
        <v>84</v>
      </c>
      <c r="AF16" s="137"/>
      <c r="AG16" s="138"/>
      <c r="AH16" s="133"/>
      <c r="AI16" s="135"/>
    </row>
    <row r="17" spans="1:35" ht="15.75" x14ac:dyDescent="0.25">
      <c r="A17" s="139" t="s">
        <v>40</v>
      </c>
      <c r="B17" s="140"/>
      <c r="C17" s="140"/>
      <c r="D17" s="140"/>
      <c r="E17" s="140"/>
      <c r="F17" s="140"/>
      <c r="G17" s="147"/>
      <c r="H17" s="133">
        <v>1641</v>
      </c>
      <c r="I17" s="134"/>
      <c r="J17" s="135"/>
      <c r="K17" s="133" t="s">
        <v>84</v>
      </c>
      <c r="L17" s="134"/>
      <c r="M17" s="134"/>
      <c r="N17" s="134"/>
      <c r="O17" s="135"/>
      <c r="P17" s="136" t="s">
        <v>84</v>
      </c>
      <c r="Q17" s="137"/>
      <c r="R17" s="137"/>
      <c r="S17" s="138"/>
      <c r="T17" s="136" t="s">
        <v>84</v>
      </c>
      <c r="U17" s="137"/>
      <c r="V17" s="137"/>
      <c r="W17" s="138"/>
      <c r="X17" s="136" t="s">
        <v>84</v>
      </c>
      <c r="Y17" s="137"/>
      <c r="Z17" s="137"/>
      <c r="AA17" s="138"/>
      <c r="AB17" s="136" t="s">
        <v>84</v>
      </c>
      <c r="AC17" s="137"/>
      <c r="AD17" s="138"/>
      <c r="AE17" s="136" t="s">
        <v>84</v>
      </c>
      <c r="AF17" s="137"/>
      <c r="AG17" s="138"/>
      <c r="AH17" s="133"/>
      <c r="AI17" s="135"/>
    </row>
    <row r="18" spans="1:35" ht="15.75" x14ac:dyDescent="0.25">
      <c r="A18" s="139" t="s">
        <v>41</v>
      </c>
      <c r="B18" s="140"/>
      <c r="C18" s="140"/>
      <c r="D18" s="140"/>
      <c r="E18" s="140"/>
      <c r="F18" s="140"/>
      <c r="G18" s="147"/>
      <c r="H18" s="133">
        <v>1657</v>
      </c>
      <c r="I18" s="134"/>
      <c r="J18" s="135"/>
      <c r="K18" s="133" t="s">
        <v>83</v>
      </c>
      <c r="L18" s="134"/>
      <c r="M18" s="134"/>
      <c r="N18" s="134"/>
      <c r="O18" s="135"/>
      <c r="P18" s="133" t="s">
        <v>83</v>
      </c>
      <c r="Q18" s="134"/>
      <c r="R18" s="134"/>
      <c r="S18" s="135"/>
      <c r="T18" s="136" t="s">
        <v>84</v>
      </c>
      <c r="U18" s="137"/>
      <c r="V18" s="137"/>
      <c r="W18" s="138"/>
      <c r="X18" s="136" t="s">
        <v>84</v>
      </c>
      <c r="Y18" s="137"/>
      <c r="Z18" s="137"/>
      <c r="AA18" s="138"/>
      <c r="AB18" s="136" t="s">
        <v>84</v>
      </c>
      <c r="AC18" s="137"/>
      <c r="AD18" s="138"/>
      <c r="AE18" s="136" t="s">
        <v>84</v>
      </c>
      <c r="AF18" s="137"/>
      <c r="AG18" s="138"/>
      <c r="AH18" s="133"/>
      <c r="AI18" s="135"/>
    </row>
    <row r="19" spans="1:35" ht="15.75" x14ac:dyDescent="0.25">
      <c r="A19" s="139" t="s">
        <v>42</v>
      </c>
      <c r="B19" s="140"/>
      <c r="C19" s="140"/>
      <c r="D19" s="140"/>
      <c r="E19" s="140"/>
      <c r="F19" s="140"/>
      <c r="G19" s="147"/>
      <c r="H19" s="133">
        <v>1659</v>
      </c>
      <c r="I19" s="134"/>
      <c r="J19" s="135"/>
      <c r="K19" s="133" t="s">
        <v>83</v>
      </c>
      <c r="L19" s="134"/>
      <c r="M19" s="134"/>
      <c r="N19" s="134"/>
      <c r="O19" s="135"/>
      <c r="P19" s="133" t="s">
        <v>83</v>
      </c>
      <c r="Q19" s="134"/>
      <c r="R19" s="134"/>
      <c r="S19" s="135"/>
      <c r="T19" s="136" t="s">
        <v>84</v>
      </c>
      <c r="U19" s="137"/>
      <c r="V19" s="137"/>
      <c r="W19" s="138"/>
      <c r="X19" s="136" t="s">
        <v>84</v>
      </c>
      <c r="Y19" s="137"/>
      <c r="Z19" s="137"/>
      <c r="AA19" s="138"/>
      <c r="AB19" s="136" t="s">
        <v>84</v>
      </c>
      <c r="AC19" s="137"/>
      <c r="AD19" s="138"/>
      <c r="AE19" s="136" t="s">
        <v>84</v>
      </c>
      <c r="AF19" s="137"/>
      <c r="AG19" s="138"/>
      <c r="AH19" s="133"/>
      <c r="AI19" s="135"/>
    </row>
    <row r="20" spans="1:35" ht="15.75" x14ac:dyDescent="0.25">
      <c r="A20" s="139" t="s">
        <v>43</v>
      </c>
      <c r="B20" s="140"/>
      <c r="C20" s="140"/>
      <c r="D20" s="140"/>
      <c r="E20" s="140"/>
      <c r="F20" s="140"/>
      <c r="G20" s="147"/>
      <c r="H20" s="133">
        <v>1710</v>
      </c>
      <c r="I20" s="134"/>
      <c r="J20" s="135"/>
      <c r="K20" s="133" t="s">
        <v>83</v>
      </c>
      <c r="L20" s="134"/>
      <c r="M20" s="134"/>
      <c r="N20" s="134"/>
      <c r="O20" s="135"/>
      <c r="P20" s="133" t="s">
        <v>83</v>
      </c>
      <c r="Q20" s="134"/>
      <c r="R20" s="134"/>
      <c r="S20" s="135"/>
      <c r="T20" s="136" t="s">
        <v>84</v>
      </c>
      <c r="U20" s="137"/>
      <c r="V20" s="137"/>
      <c r="W20" s="138"/>
      <c r="X20" s="136" t="s">
        <v>84</v>
      </c>
      <c r="Y20" s="137"/>
      <c r="Z20" s="137"/>
      <c r="AA20" s="138"/>
      <c r="AB20" s="136" t="s">
        <v>84</v>
      </c>
      <c r="AC20" s="137"/>
      <c r="AD20" s="138"/>
      <c r="AE20" s="136" t="s">
        <v>84</v>
      </c>
      <c r="AF20" s="137"/>
      <c r="AG20" s="138"/>
      <c r="AH20" s="133"/>
      <c r="AI20" s="135"/>
    </row>
    <row r="21" spans="1:35" ht="15.75" x14ac:dyDescent="0.25">
      <c r="A21" s="139" t="s">
        <v>44</v>
      </c>
      <c r="B21" s="140"/>
      <c r="C21" s="140"/>
      <c r="D21" s="140"/>
      <c r="E21" s="140"/>
      <c r="F21" s="140"/>
      <c r="G21" s="147"/>
      <c r="H21" s="133">
        <v>1711</v>
      </c>
      <c r="I21" s="134"/>
      <c r="J21" s="135"/>
      <c r="K21" s="133" t="s">
        <v>83</v>
      </c>
      <c r="L21" s="134"/>
      <c r="M21" s="134"/>
      <c r="N21" s="134"/>
      <c r="O21" s="135"/>
      <c r="P21" s="133" t="s">
        <v>83</v>
      </c>
      <c r="Q21" s="134"/>
      <c r="R21" s="134"/>
      <c r="S21" s="135"/>
      <c r="T21" s="136" t="s">
        <v>84</v>
      </c>
      <c r="U21" s="137"/>
      <c r="V21" s="137"/>
      <c r="W21" s="138"/>
      <c r="X21" s="136" t="s">
        <v>84</v>
      </c>
      <c r="Y21" s="137"/>
      <c r="Z21" s="137"/>
      <c r="AA21" s="138"/>
      <c r="AB21" s="136" t="s">
        <v>84</v>
      </c>
      <c r="AC21" s="137"/>
      <c r="AD21" s="138"/>
      <c r="AE21" s="136" t="s">
        <v>84</v>
      </c>
      <c r="AF21" s="137"/>
      <c r="AG21" s="138"/>
      <c r="AH21" s="133"/>
      <c r="AI21" s="135"/>
    </row>
    <row r="22" spans="1:35" ht="15.75" x14ac:dyDescent="0.25">
      <c r="A22" s="139" t="s">
        <v>45</v>
      </c>
      <c r="B22" s="140"/>
      <c r="C22" s="140"/>
      <c r="D22" s="140"/>
      <c r="E22" s="140"/>
      <c r="F22" s="140"/>
      <c r="G22" s="147"/>
      <c r="H22" s="133">
        <v>1714</v>
      </c>
      <c r="I22" s="134"/>
      <c r="J22" s="135"/>
      <c r="K22" s="133" t="s">
        <v>83</v>
      </c>
      <c r="L22" s="134"/>
      <c r="M22" s="134"/>
      <c r="N22" s="134"/>
      <c r="O22" s="135"/>
      <c r="P22" s="133" t="s">
        <v>83</v>
      </c>
      <c r="Q22" s="134"/>
      <c r="R22" s="134"/>
      <c r="S22" s="135"/>
      <c r="T22" s="136" t="s">
        <v>84</v>
      </c>
      <c r="U22" s="137"/>
      <c r="V22" s="137"/>
      <c r="W22" s="138"/>
      <c r="X22" s="136" t="s">
        <v>84</v>
      </c>
      <c r="Y22" s="137"/>
      <c r="Z22" s="137"/>
      <c r="AA22" s="138"/>
      <c r="AB22" s="136" t="s">
        <v>84</v>
      </c>
      <c r="AC22" s="137"/>
      <c r="AD22" s="138"/>
      <c r="AE22" s="136" t="s">
        <v>84</v>
      </c>
      <c r="AF22" s="137"/>
      <c r="AG22" s="138"/>
      <c r="AH22" s="133"/>
      <c r="AI22" s="135"/>
    </row>
    <row r="23" spans="1:35" ht="15.75" x14ac:dyDescent="0.25">
      <c r="A23" s="139" t="s">
        <v>46</v>
      </c>
      <c r="B23" s="140"/>
      <c r="C23" s="140"/>
      <c r="D23" s="140"/>
      <c r="E23" s="140"/>
      <c r="F23" s="140"/>
      <c r="G23" s="147"/>
      <c r="H23" s="133">
        <v>1310</v>
      </c>
      <c r="I23" s="134"/>
      <c r="J23" s="135"/>
      <c r="K23" s="133" t="s">
        <v>83</v>
      </c>
      <c r="L23" s="134"/>
      <c r="M23" s="134"/>
      <c r="N23" s="134"/>
      <c r="O23" s="135"/>
      <c r="P23" s="133" t="s">
        <v>83</v>
      </c>
      <c r="Q23" s="134"/>
      <c r="R23" s="134"/>
      <c r="S23" s="135"/>
      <c r="T23" s="136" t="s">
        <v>84</v>
      </c>
      <c r="U23" s="137"/>
      <c r="V23" s="137"/>
      <c r="W23" s="138"/>
      <c r="X23" s="136" t="s">
        <v>84</v>
      </c>
      <c r="Y23" s="137"/>
      <c r="Z23" s="137"/>
      <c r="AA23" s="138"/>
      <c r="AB23" s="136" t="s">
        <v>84</v>
      </c>
      <c r="AC23" s="137"/>
      <c r="AD23" s="138"/>
      <c r="AE23" s="136" t="s">
        <v>84</v>
      </c>
      <c r="AF23" s="137"/>
      <c r="AG23" s="138"/>
      <c r="AH23" s="133"/>
      <c r="AI23" s="135"/>
    </row>
    <row r="24" spans="1:35" ht="18.75" x14ac:dyDescent="0.25">
      <c r="A24" s="172" t="s">
        <v>47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4"/>
    </row>
    <row r="25" spans="1:35" ht="15.75" x14ac:dyDescent="0.25">
      <c r="A25" s="139" t="s">
        <v>36</v>
      </c>
      <c r="B25" s="140"/>
      <c r="C25" s="140"/>
      <c r="D25" s="140"/>
      <c r="E25" s="140"/>
      <c r="F25" s="140"/>
      <c r="G25" s="140"/>
      <c r="H25" s="134">
        <v>1103</v>
      </c>
      <c r="I25" s="134"/>
      <c r="J25" s="135"/>
      <c r="K25" s="133" t="s">
        <v>83</v>
      </c>
      <c r="L25" s="134"/>
      <c r="M25" s="134"/>
      <c r="N25" s="134"/>
      <c r="O25" s="135"/>
      <c r="P25" s="133" t="s">
        <v>83</v>
      </c>
      <c r="Q25" s="134"/>
      <c r="R25" s="134"/>
      <c r="S25" s="135"/>
      <c r="T25" s="136" t="s">
        <v>84</v>
      </c>
      <c r="U25" s="137"/>
      <c r="V25" s="137"/>
      <c r="W25" s="138"/>
      <c r="X25" s="136" t="s">
        <v>84</v>
      </c>
      <c r="Y25" s="137"/>
      <c r="Z25" s="137"/>
      <c r="AA25" s="138"/>
      <c r="AB25" s="136" t="s">
        <v>84</v>
      </c>
      <c r="AC25" s="137"/>
      <c r="AD25" s="138"/>
      <c r="AE25" s="136" t="s">
        <v>84</v>
      </c>
      <c r="AF25" s="137"/>
      <c r="AG25" s="138"/>
      <c r="AH25" s="133"/>
      <c r="AI25" s="135"/>
    </row>
    <row r="26" spans="1:35" ht="15.75" x14ac:dyDescent="0.25">
      <c r="A26" s="139" t="s">
        <v>37</v>
      </c>
      <c r="B26" s="140"/>
      <c r="C26" s="140"/>
      <c r="D26" s="140"/>
      <c r="E26" s="140"/>
      <c r="F26" s="140"/>
      <c r="G26" s="140"/>
      <c r="H26" s="133">
        <v>1409</v>
      </c>
      <c r="I26" s="134"/>
      <c r="J26" s="135"/>
      <c r="K26" s="133" t="s">
        <v>83</v>
      </c>
      <c r="L26" s="134"/>
      <c r="M26" s="134"/>
      <c r="N26" s="134"/>
      <c r="O26" s="135"/>
      <c r="P26" s="133" t="s">
        <v>83</v>
      </c>
      <c r="Q26" s="134"/>
      <c r="R26" s="134"/>
      <c r="S26" s="135"/>
      <c r="T26" s="136" t="s">
        <v>84</v>
      </c>
      <c r="U26" s="137"/>
      <c r="V26" s="137"/>
      <c r="W26" s="138"/>
      <c r="X26" s="136" t="s">
        <v>84</v>
      </c>
      <c r="Y26" s="137"/>
      <c r="Z26" s="137"/>
      <c r="AA26" s="138"/>
      <c r="AB26" s="136" t="s">
        <v>84</v>
      </c>
      <c r="AC26" s="137"/>
      <c r="AD26" s="138"/>
      <c r="AE26" s="136" t="s">
        <v>84</v>
      </c>
      <c r="AF26" s="137"/>
      <c r="AG26" s="138"/>
      <c r="AH26" s="133"/>
      <c r="AI26" s="135"/>
    </row>
    <row r="27" spans="1:35" ht="15.75" x14ac:dyDescent="0.25">
      <c r="A27" s="139" t="s">
        <v>38</v>
      </c>
      <c r="B27" s="140"/>
      <c r="C27" s="140"/>
      <c r="D27" s="140"/>
      <c r="E27" s="140"/>
      <c r="F27" s="140"/>
      <c r="G27" s="140"/>
      <c r="H27" s="133">
        <v>1416</v>
      </c>
      <c r="I27" s="134"/>
      <c r="J27" s="135"/>
      <c r="K27" s="133" t="s">
        <v>83</v>
      </c>
      <c r="L27" s="134"/>
      <c r="M27" s="134"/>
      <c r="N27" s="134"/>
      <c r="O27" s="135"/>
      <c r="P27" s="133" t="s">
        <v>83</v>
      </c>
      <c r="Q27" s="134"/>
      <c r="R27" s="134"/>
      <c r="S27" s="135"/>
      <c r="T27" s="136" t="s">
        <v>84</v>
      </c>
      <c r="U27" s="137"/>
      <c r="V27" s="137"/>
      <c r="W27" s="138"/>
      <c r="X27" s="136" t="s">
        <v>84</v>
      </c>
      <c r="Y27" s="137"/>
      <c r="Z27" s="137"/>
      <c r="AA27" s="138"/>
      <c r="AB27" s="136" t="s">
        <v>84</v>
      </c>
      <c r="AC27" s="137"/>
      <c r="AD27" s="138"/>
      <c r="AE27" s="136" t="s">
        <v>84</v>
      </c>
      <c r="AF27" s="137"/>
      <c r="AG27" s="138"/>
      <c r="AH27" s="133"/>
      <c r="AI27" s="135"/>
    </row>
    <row r="28" spans="1:35" ht="15.75" x14ac:dyDescent="0.25">
      <c r="A28" s="139" t="s">
        <v>48</v>
      </c>
      <c r="B28" s="140"/>
      <c r="C28" s="140"/>
      <c r="D28" s="140"/>
      <c r="E28" s="140"/>
      <c r="F28" s="140"/>
      <c r="G28" s="140"/>
      <c r="H28" s="133">
        <v>1522</v>
      </c>
      <c r="I28" s="134"/>
      <c r="J28" s="135"/>
      <c r="K28" s="133" t="s">
        <v>83</v>
      </c>
      <c r="L28" s="134"/>
      <c r="M28" s="134"/>
      <c r="N28" s="134"/>
      <c r="O28" s="135"/>
      <c r="P28" s="133" t="s">
        <v>83</v>
      </c>
      <c r="Q28" s="134"/>
      <c r="R28" s="134"/>
      <c r="S28" s="135"/>
      <c r="T28" s="136" t="s">
        <v>84</v>
      </c>
      <c r="U28" s="137"/>
      <c r="V28" s="137"/>
      <c r="W28" s="138"/>
      <c r="X28" s="136" t="s">
        <v>84</v>
      </c>
      <c r="Y28" s="137"/>
      <c r="Z28" s="137"/>
      <c r="AA28" s="138"/>
      <c r="AB28" s="136" t="s">
        <v>84</v>
      </c>
      <c r="AC28" s="137"/>
      <c r="AD28" s="138"/>
      <c r="AE28" s="136" t="s">
        <v>84</v>
      </c>
      <c r="AF28" s="137"/>
      <c r="AG28" s="138"/>
      <c r="AH28" s="133"/>
      <c r="AI28" s="135"/>
    </row>
    <row r="29" spans="1:35" ht="15.75" x14ac:dyDescent="0.25">
      <c r="A29" s="139" t="s">
        <v>40</v>
      </c>
      <c r="B29" s="140"/>
      <c r="C29" s="140"/>
      <c r="D29" s="140"/>
      <c r="E29" s="140"/>
      <c r="F29" s="140"/>
      <c r="G29" s="140"/>
      <c r="H29" s="133">
        <v>1641</v>
      </c>
      <c r="I29" s="134"/>
      <c r="J29" s="135"/>
      <c r="K29" s="133" t="s">
        <v>83</v>
      </c>
      <c r="L29" s="134"/>
      <c r="M29" s="134"/>
      <c r="N29" s="134"/>
      <c r="O29" s="135"/>
      <c r="P29" s="133" t="s">
        <v>83</v>
      </c>
      <c r="Q29" s="134"/>
      <c r="R29" s="134"/>
      <c r="S29" s="135"/>
      <c r="T29" s="136" t="s">
        <v>84</v>
      </c>
      <c r="U29" s="137"/>
      <c r="V29" s="137"/>
      <c r="W29" s="138"/>
      <c r="X29" s="136" t="s">
        <v>84</v>
      </c>
      <c r="Y29" s="137"/>
      <c r="Z29" s="137"/>
      <c r="AA29" s="138"/>
      <c r="AB29" s="136" t="s">
        <v>84</v>
      </c>
      <c r="AC29" s="137"/>
      <c r="AD29" s="138"/>
      <c r="AE29" s="136" t="s">
        <v>84</v>
      </c>
      <c r="AF29" s="137"/>
      <c r="AG29" s="138"/>
      <c r="AH29" s="133"/>
      <c r="AI29" s="135"/>
    </row>
    <row r="30" spans="1:35" ht="15.75" x14ac:dyDescent="0.25">
      <c r="A30" s="139" t="s">
        <v>42</v>
      </c>
      <c r="B30" s="140"/>
      <c r="C30" s="140"/>
      <c r="D30" s="140"/>
      <c r="E30" s="140"/>
      <c r="F30" s="140"/>
      <c r="G30" s="140"/>
      <c r="H30" s="133">
        <v>1659</v>
      </c>
      <c r="I30" s="134"/>
      <c r="J30" s="135"/>
      <c r="K30" s="133" t="s">
        <v>83</v>
      </c>
      <c r="L30" s="134"/>
      <c r="M30" s="134"/>
      <c r="N30" s="134"/>
      <c r="O30" s="135"/>
      <c r="P30" s="133" t="s">
        <v>83</v>
      </c>
      <c r="Q30" s="134"/>
      <c r="R30" s="134"/>
      <c r="S30" s="135"/>
      <c r="T30" s="136" t="s">
        <v>84</v>
      </c>
      <c r="U30" s="137"/>
      <c r="V30" s="137"/>
      <c r="W30" s="138"/>
      <c r="X30" s="136" t="s">
        <v>84</v>
      </c>
      <c r="Y30" s="137"/>
      <c r="Z30" s="137"/>
      <c r="AA30" s="138"/>
      <c r="AB30" s="136" t="s">
        <v>84</v>
      </c>
      <c r="AC30" s="137"/>
      <c r="AD30" s="138"/>
      <c r="AE30" s="136" t="s">
        <v>84</v>
      </c>
      <c r="AF30" s="137"/>
      <c r="AG30" s="138"/>
      <c r="AH30" s="133"/>
      <c r="AI30" s="135"/>
    </row>
    <row r="31" spans="1:35" ht="15.75" x14ac:dyDescent="0.25">
      <c r="A31" s="139" t="s">
        <v>43</v>
      </c>
      <c r="B31" s="140"/>
      <c r="C31" s="140"/>
      <c r="D31" s="140"/>
      <c r="E31" s="140"/>
      <c r="F31" s="140"/>
      <c r="G31" s="140"/>
      <c r="H31" s="133">
        <v>1710</v>
      </c>
      <c r="I31" s="134"/>
      <c r="J31" s="135"/>
      <c r="K31" s="133" t="s">
        <v>83</v>
      </c>
      <c r="L31" s="134"/>
      <c r="M31" s="134"/>
      <c r="N31" s="134"/>
      <c r="O31" s="135"/>
      <c r="P31" s="133" t="s">
        <v>83</v>
      </c>
      <c r="Q31" s="134"/>
      <c r="R31" s="134"/>
      <c r="S31" s="135"/>
      <c r="T31" s="136" t="s">
        <v>84</v>
      </c>
      <c r="U31" s="137"/>
      <c r="V31" s="137"/>
      <c r="W31" s="138"/>
      <c r="X31" s="136" t="s">
        <v>84</v>
      </c>
      <c r="Y31" s="137"/>
      <c r="Z31" s="137"/>
      <c r="AA31" s="138"/>
      <c r="AB31" s="136" t="s">
        <v>84</v>
      </c>
      <c r="AC31" s="137"/>
      <c r="AD31" s="138"/>
      <c r="AE31" s="136" t="s">
        <v>84</v>
      </c>
      <c r="AF31" s="137"/>
      <c r="AG31" s="138"/>
      <c r="AH31" s="133"/>
      <c r="AI31" s="135"/>
    </row>
    <row r="32" spans="1:35" ht="15.75" x14ac:dyDescent="0.25">
      <c r="A32" s="139" t="s">
        <v>45</v>
      </c>
      <c r="B32" s="140"/>
      <c r="C32" s="140"/>
      <c r="D32" s="140"/>
      <c r="E32" s="140"/>
      <c r="F32" s="140"/>
      <c r="G32" s="140"/>
      <c r="H32" s="133">
        <v>1714</v>
      </c>
      <c r="I32" s="134"/>
      <c r="J32" s="135"/>
      <c r="K32" s="133" t="s">
        <v>83</v>
      </c>
      <c r="L32" s="134"/>
      <c r="M32" s="134"/>
      <c r="N32" s="134"/>
      <c r="O32" s="135"/>
      <c r="P32" s="133" t="s">
        <v>83</v>
      </c>
      <c r="Q32" s="134"/>
      <c r="R32" s="134"/>
      <c r="S32" s="135"/>
      <c r="T32" s="136" t="s">
        <v>84</v>
      </c>
      <c r="U32" s="137"/>
      <c r="V32" s="137"/>
      <c r="W32" s="138"/>
      <c r="X32" s="136" t="s">
        <v>84</v>
      </c>
      <c r="Y32" s="137"/>
      <c r="Z32" s="137"/>
      <c r="AA32" s="138"/>
      <c r="AB32" s="136" t="s">
        <v>84</v>
      </c>
      <c r="AC32" s="137"/>
      <c r="AD32" s="138"/>
      <c r="AE32" s="136" t="s">
        <v>84</v>
      </c>
      <c r="AF32" s="137"/>
      <c r="AG32" s="138"/>
      <c r="AH32" s="133"/>
      <c r="AI32" s="135"/>
    </row>
    <row r="33" spans="1:35" ht="15.75" x14ac:dyDescent="0.25">
      <c r="A33" s="139" t="s">
        <v>44</v>
      </c>
      <c r="B33" s="140"/>
      <c r="C33" s="140"/>
      <c r="D33" s="140"/>
      <c r="E33" s="140"/>
      <c r="F33" s="140"/>
      <c r="G33" s="140"/>
      <c r="H33" s="133">
        <v>1711</v>
      </c>
      <c r="I33" s="134"/>
      <c r="J33" s="135"/>
      <c r="K33" s="133" t="s">
        <v>83</v>
      </c>
      <c r="L33" s="134"/>
      <c r="M33" s="134"/>
      <c r="N33" s="134"/>
      <c r="O33" s="135"/>
      <c r="P33" s="133" t="s">
        <v>83</v>
      </c>
      <c r="Q33" s="134"/>
      <c r="R33" s="134"/>
      <c r="S33" s="135"/>
      <c r="T33" s="136" t="s">
        <v>84</v>
      </c>
      <c r="U33" s="137"/>
      <c r="V33" s="137"/>
      <c r="W33" s="138"/>
      <c r="X33" s="136" t="s">
        <v>84</v>
      </c>
      <c r="Y33" s="137"/>
      <c r="Z33" s="137"/>
      <c r="AA33" s="138"/>
      <c r="AB33" s="136" t="s">
        <v>84</v>
      </c>
      <c r="AC33" s="137"/>
      <c r="AD33" s="138"/>
      <c r="AE33" s="136" t="s">
        <v>84</v>
      </c>
      <c r="AF33" s="137"/>
      <c r="AG33" s="138"/>
      <c r="AH33" s="133"/>
      <c r="AI33" s="135"/>
    </row>
    <row r="34" spans="1:35" ht="15.75" x14ac:dyDescent="0.25">
      <c r="A34" s="139" t="s">
        <v>49</v>
      </c>
      <c r="B34" s="140"/>
      <c r="C34" s="140"/>
      <c r="D34" s="140"/>
      <c r="E34" s="140"/>
      <c r="F34" s="140"/>
      <c r="G34" s="140"/>
      <c r="H34" s="133">
        <v>1713</v>
      </c>
      <c r="I34" s="134"/>
      <c r="J34" s="135"/>
      <c r="K34" s="133" t="s">
        <v>83</v>
      </c>
      <c r="L34" s="134"/>
      <c r="M34" s="134"/>
      <c r="N34" s="134"/>
      <c r="O34" s="135"/>
      <c r="P34" s="133" t="s">
        <v>83</v>
      </c>
      <c r="Q34" s="134"/>
      <c r="R34" s="134"/>
      <c r="S34" s="135"/>
      <c r="T34" s="136" t="s">
        <v>84</v>
      </c>
      <c r="U34" s="137"/>
      <c r="V34" s="137"/>
      <c r="W34" s="138"/>
      <c r="X34" s="136" t="s">
        <v>84</v>
      </c>
      <c r="Y34" s="137"/>
      <c r="Z34" s="137"/>
      <c r="AA34" s="138"/>
      <c r="AB34" s="136" t="s">
        <v>84</v>
      </c>
      <c r="AC34" s="137"/>
      <c r="AD34" s="138"/>
      <c r="AE34" s="136" t="s">
        <v>84</v>
      </c>
      <c r="AF34" s="137"/>
      <c r="AG34" s="138"/>
      <c r="AH34" s="133"/>
      <c r="AI34" s="135"/>
    </row>
  </sheetData>
  <mergeCells count="214"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4" workbookViewId="0">
      <selection activeCell="Q24" sqref="Q24:W24"/>
    </sheetView>
  </sheetViews>
  <sheetFormatPr defaultRowHeight="15" x14ac:dyDescent="0.25"/>
  <cols>
    <col min="1" max="35" width="3.7109375" customWidth="1"/>
  </cols>
  <sheetData>
    <row r="1" spans="1:35" ht="18.75" x14ac:dyDescent="0.3">
      <c r="A1" s="148" t="s">
        <v>51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50"/>
    </row>
    <row r="2" spans="1:35" ht="15.75" x14ac:dyDescent="0.25">
      <c r="A2" s="139" t="s">
        <v>37</v>
      </c>
      <c r="B2" s="140"/>
      <c r="C2" s="140"/>
      <c r="D2" s="140"/>
      <c r="E2" s="140"/>
      <c r="F2" s="140"/>
      <c r="G2" s="147"/>
      <c r="H2" s="133">
        <v>1409</v>
      </c>
      <c r="I2" s="134"/>
      <c r="J2" s="135"/>
      <c r="K2" s="133" t="s">
        <v>83</v>
      </c>
      <c r="L2" s="134"/>
      <c r="M2" s="134"/>
      <c r="N2" s="134"/>
      <c r="O2" s="135"/>
      <c r="P2" s="133" t="s">
        <v>83</v>
      </c>
      <c r="Q2" s="134"/>
      <c r="R2" s="134"/>
      <c r="S2" s="135"/>
      <c r="T2" s="136" t="s">
        <v>84</v>
      </c>
      <c r="U2" s="137"/>
      <c r="V2" s="137"/>
      <c r="W2" s="138"/>
      <c r="X2" s="136" t="s">
        <v>84</v>
      </c>
      <c r="Y2" s="137"/>
      <c r="Z2" s="137"/>
      <c r="AA2" s="138"/>
      <c r="AB2" s="136" t="s">
        <v>84</v>
      </c>
      <c r="AC2" s="137"/>
      <c r="AD2" s="138"/>
      <c r="AE2" s="136" t="s">
        <v>84</v>
      </c>
      <c r="AF2" s="137"/>
      <c r="AG2" s="138"/>
      <c r="AH2" s="133"/>
      <c r="AI2" s="135"/>
    </row>
    <row r="3" spans="1:35" ht="15.75" x14ac:dyDescent="0.25">
      <c r="A3" s="139" t="s">
        <v>38</v>
      </c>
      <c r="B3" s="140"/>
      <c r="C3" s="140"/>
      <c r="D3" s="140"/>
      <c r="E3" s="140"/>
      <c r="F3" s="140"/>
      <c r="G3" s="147"/>
      <c r="H3" s="133">
        <v>1416</v>
      </c>
      <c r="I3" s="134"/>
      <c r="J3" s="135"/>
      <c r="K3" s="133" t="s">
        <v>83</v>
      </c>
      <c r="L3" s="134"/>
      <c r="M3" s="134"/>
      <c r="N3" s="134"/>
      <c r="O3" s="135"/>
      <c r="P3" s="133" t="s">
        <v>83</v>
      </c>
      <c r="Q3" s="134"/>
      <c r="R3" s="134"/>
      <c r="S3" s="135"/>
      <c r="T3" s="136" t="s">
        <v>84</v>
      </c>
      <c r="U3" s="137"/>
      <c r="V3" s="137"/>
      <c r="W3" s="138"/>
      <c r="X3" s="136" t="s">
        <v>84</v>
      </c>
      <c r="Y3" s="137"/>
      <c r="Z3" s="137"/>
      <c r="AA3" s="138"/>
      <c r="AB3" s="136" t="s">
        <v>84</v>
      </c>
      <c r="AC3" s="137"/>
      <c r="AD3" s="138"/>
      <c r="AE3" s="136" t="s">
        <v>84</v>
      </c>
      <c r="AF3" s="137"/>
      <c r="AG3" s="138"/>
      <c r="AH3" s="133"/>
      <c r="AI3" s="135"/>
    </row>
    <row r="4" spans="1:35" ht="18.75" x14ac:dyDescent="0.25">
      <c r="A4" s="172" t="s">
        <v>52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4"/>
    </row>
    <row r="5" spans="1:35" ht="15.75" x14ac:dyDescent="0.25">
      <c r="A5" s="139"/>
      <c r="B5" s="140"/>
      <c r="C5" s="140"/>
      <c r="D5" s="140"/>
      <c r="E5" s="140"/>
      <c r="F5" s="140"/>
      <c r="G5" s="140"/>
      <c r="H5" s="134"/>
      <c r="I5" s="134"/>
      <c r="J5" s="135"/>
      <c r="K5" s="133"/>
      <c r="L5" s="134"/>
      <c r="M5" s="134"/>
      <c r="N5" s="134"/>
      <c r="O5" s="135"/>
      <c r="P5" s="133"/>
      <c r="Q5" s="134"/>
      <c r="R5" s="134"/>
      <c r="S5" s="135"/>
      <c r="T5" s="133"/>
      <c r="U5" s="134"/>
      <c r="V5" s="134"/>
      <c r="W5" s="135"/>
      <c r="X5" s="133"/>
      <c r="Y5" s="134"/>
      <c r="Z5" s="134"/>
      <c r="AA5" s="135"/>
      <c r="AB5" s="133"/>
      <c r="AC5" s="134"/>
      <c r="AD5" s="135"/>
      <c r="AE5" s="133"/>
      <c r="AF5" s="134"/>
      <c r="AG5" s="135"/>
      <c r="AH5" s="133"/>
      <c r="AI5" s="135"/>
    </row>
    <row r="6" spans="1:35" ht="15.75" x14ac:dyDescent="0.25">
      <c r="A6" s="139"/>
      <c r="B6" s="140"/>
      <c r="C6" s="140"/>
      <c r="D6" s="140"/>
      <c r="E6" s="140"/>
      <c r="F6" s="140"/>
      <c r="G6" s="140"/>
      <c r="H6" s="133"/>
      <c r="I6" s="134"/>
      <c r="J6" s="135"/>
      <c r="K6" s="133"/>
      <c r="L6" s="134"/>
      <c r="M6" s="134"/>
      <c r="N6" s="134"/>
      <c r="O6" s="135"/>
      <c r="P6" s="133"/>
      <c r="Q6" s="134"/>
      <c r="R6" s="134"/>
      <c r="S6" s="135"/>
      <c r="T6" s="133"/>
      <c r="U6" s="134"/>
      <c r="V6" s="134"/>
      <c r="W6" s="135"/>
      <c r="X6" s="133"/>
      <c r="Y6" s="134"/>
      <c r="Z6" s="134"/>
      <c r="AA6" s="135"/>
      <c r="AB6" s="133"/>
      <c r="AC6" s="134"/>
      <c r="AD6" s="135"/>
      <c r="AE6" s="133"/>
      <c r="AF6" s="134"/>
      <c r="AG6" s="135"/>
      <c r="AH6" s="133"/>
      <c r="AI6" s="135"/>
    </row>
    <row r="7" spans="1:35" ht="15.75" x14ac:dyDescent="0.25">
      <c r="A7" s="139"/>
      <c r="B7" s="140"/>
      <c r="C7" s="140"/>
      <c r="D7" s="140"/>
      <c r="E7" s="140"/>
      <c r="F7" s="140"/>
      <c r="G7" s="140"/>
      <c r="H7" s="133"/>
      <c r="I7" s="134"/>
      <c r="J7" s="135"/>
      <c r="K7" s="133"/>
      <c r="L7" s="134"/>
      <c r="M7" s="134"/>
      <c r="N7" s="134"/>
      <c r="O7" s="135"/>
      <c r="P7" s="133"/>
      <c r="Q7" s="134"/>
      <c r="R7" s="134"/>
      <c r="S7" s="135"/>
      <c r="T7" s="133"/>
      <c r="U7" s="134"/>
      <c r="V7" s="134"/>
      <c r="W7" s="135"/>
      <c r="X7" s="133"/>
      <c r="Y7" s="134"/>
      <c r="Z7" s="134"/>
      <c r="AA7" s="135"/>
      <c r="AB7" s="133"/>
      <c r="AC7" s="134"/>
      <c r="AD7" s="135"/>
      <c r="AE7" s="133"/>
      <c r="AF7" s="134"/>
      <c r="AG7" s="135"/>
      <c r="AH7" s="133"/>
      <c r="AI7" s="135"/>
    </row>
    <row r="9" spans="1:35" ht="18.75" x14ac:dyDescent="0.3">
      <c r="A9" s="156" t="s">
        <v>53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</row>
    <row r="10" spans="1:35" ht="18.75" customHeight="1" x14ac:dyDescent="0.25">
      <c r="A10" s="86" t="s">
        <v>54</v>
      </c>
      <c r="B10" s="86"/>
      <c r="C10" s="86"/>
      <c r="D10" s="86"/>
      <c r="E10" s="86"/>
      <c r="F10" s="86"/>
      <c r="G10" s="86"/>
      <c r="H10" s="86"/>
      <c r="I10" s="186" t="s">
        <v>27</v>
      </c>
      <c r="J10" s="186"/>
      <c r="K10" s="186"/>
      <c r="L10" s="185" t="s">
        <v>28</v>
      </c>
      <c r="M10" s="185"/>
      <c r="N10" s="185"/>
      <c r="O10" s="185"/>
      <c r="P10" s="185"/>
      <c r="Q10" s="153" t="s">
        <v>32</v>
      </c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4"/>
    </row>
    <row r="11" spans="1:35" ht="15" customHeight="1" x14ac:dyDescent="0.25">
      <c r="A11" s="86"/>
      <c r="B11" s="86"/>
      <c r="C11" s="86"/>
      <c r="D11" s="86"/>
      <c r="E11" s="86"/>
      <c r="F11" s="86"/>
      <c r="G11" s="86"/>
      <c r="H11" s="86"/>
      <c r="I11" s="186"/>
      <c r="J11" s="186"/>
      <c r="K11" s="186"/>
      <c r="L11" s="86" t="s">
        <v>55</v>
      </c>
      <c r="M11" s="86"/>
      <c r="N11" s="86"/>
      <c r="O11" s="86"/>
      <c r="P11" s="86"/>
      <c r="Q11" s="142" t="s">
        <v>56</v>
      </c>
      <c r="R11" s="142"/>
      <c r="S11" s="142"/>
      <c r="T11" s="142"/>
      <c r="U11" s="142"/>
      <c r="V11" s="142"/>
      <c r="W11" s="143"/>
      <c r="X11" s="157" t="s">
        <v>55</v>
      </c>
      <c r="Y11" s="158"/>
      <c r="Z11" s="158"/>
      <c r="AA11" s="158"/>
      <c r="AB11" s="158"/>
      <c r="AC11" s="158"/>
      <c r="AD11" s="159"/>
      <c r="AE11" s="157" t="s">
        <v>50</v>
      </c>
      <c r="AF11" s="158"/>
      <c r="AG11" s="158"/>
      <c r="AH11" s="158"/>
      <c r="AI11" s="159"/>
    </row>
    <row r="12" spans="1:35" ht="15" customHeight="1" x14ac:dyDescent="0.25">
      <c r="A12" s="86"/>
      <c r="B12" s="86"/>
      <c r="C12" s="86"/>
      <c r="D12" s="86"/>
      <c r="E12" s="86"/>
      <c r="F12" s="86"/>
      <c r="G12" s="86"/>
      <c r="H12" s="86"/>
      <c r="I12" s="186"/>
      <c r="J12" s="186"/>
      <c r="K12" s="186"/>
      <c r="L12" s="86"/>
      <c r="M12" s="86"/>
      <c r="N12" s="86"/>
      <c r="O12" s="86"/>
      <c r="P12" s="86"/>
      <c r="Q12" s="145"/>
      <c r="R12" s="145"/>
      <c r="S12" s="145"/>
      <c r="T12" s="145"/>
      <c r="U12" s="145"/>
      <c r="V12" s="145"/>
      <c r="W12" s="146"/>
      <c r="X12" s="160"/>
      <c r="Y12" s="161"/>
      <c r="Z12" s="161"/>
      <c r="AA12" s="161"/>
      <c r="AB12" s="161"/>
      <c r="AC12" s="161"/>
      <c r="AD12" s="162"/>
      <c r="AE12" s="160"/>
      <c r="AF12" s="161"/>
      <c r="AG12" s="161"/>
      <c r="AH12" s="161"/>
      <c r="AI12" s="162"/>
    </row>
    <row r="13" spans="1:35" ht="15" customHeight="1" x14ac:dyDescent="0.25">
      <c r="A13" s="86"/>
      <c r="B13" s="86"/>
      <c r="C13" s="86"/>
      <c r="D13" s="86"/>
      <c r="E13" s="86"/>
      <c r="F13" s="86"/>
      <c r="G13" s="86"/>
      <c r="H13" s="86"/>
      <c r="I13" s="186"/>
      <c r="J13" s="186"/>
      <c r="K13" s="186"/>
      <c r="L13" s="86"/>
      <c r="M13" s="86"/>
      <c r="N13" s="86"/>
      <c r="O13" s="86"/>
      <c r="P13" s="86"/>
      <c r="Q13" s="195"/>
      <c r="R13" s="195"/>
      <c r="S13" s="195"/>
      <c r="T13" s="195"/>
      <c r="U13" s="195"/>
      <c r="V13" s="195"/>
      <c r="W13" s="196"/>
      <c r="X13" s="160"/>
      <c r="Y13" s="161"/>
      <c r="Z13" s="161"/>
      <c r="AA13" s="161"/>
      <c r="AB13" s="161"/>
      <c r="AC13" s="161"/>
      <c r="AD13" s="162"/>
      <c r="AE13" s="160"/>
      <c r="AF13" s="161"/>
      <c r="AG13" s="161"/>
      <c r="AH13" s="161"/>
      <c r="AI13" s="162"/>
    </row>
    <row r="14" spans="1:35" x14ac:dyDescent="0.25">
      <c r="A14" s="191" t="s">
        <v>33</v>
      </c>
      <c r="B14" s="191"/>
      <c r="C14" s="191"/>
      <c r="D14" s="191"/>
      <c r="E14" s="191"/>
      <c r="F14" s="191"/>
      <c r="G14" s="191"/>
      <c r="H14" s="191"/>
      <c r="I14" s="61" t="s">
        <v>34</v>
      </c>
      <c r="J14" s="61"/>
      <c r="K14" s="61"/>
      <c r="L14" s="191">
        <v>1</v>
      </c>
      <c r="M14" s="191"/>
      <c r="N14" s="191"/>
      <c r="O14" s="191"/>
      <c r="P14" s="191"/>
      <c r="Q14" s="191">
        <v>2</v>
      </c>
      <c r="R14" s="191"/>
      <c r="S14" s="191"/>
      <c r="T14" s="191"/>
      <c r="U14" s="191"/>
      <c r="V14" s="191"/>
      <c r="W14" s="191"/>
      <c r="X14" s="191">
        <v>3</v>
      </c>
      <c r="Y14" s="191"/>
      <c r="Z14" s="191"/>
      <c r="AA14" s="191"/>
      <c r="AB14" s="191"/>
      <c r="AC14" s="191"/>
      <c r="AD14" s="191"/>
      <c r="AE14" s="191">
        <v>4</v>
      </c>
      <c r="AF14" s="191"/>
      <c r="AG14" s="191"/>
      <c r="AH14" s="191"/>
      <c r="AI14" s="191"/>
    </row>
    <row r="15" spans="1:35" ht="18.75" x14ac:dyDescent="0.3">
      <c r="A15" s="148" t="s">
        <v>35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0"/>
    </row>
    <row r="16" spans="1:35" ht="15.75" x14ac:dyDescent="0.25">
      <c r="A16" s="182" t="s">
        <v>36</v>
      </c>
      <c r="B16" s="183"/>
      <c r="C16" s="183"/>
      <c r="D16" s="183"/>
      <c r="E16" s="183"/>
      <c r="F16" s="183"/>
      <c r="G16" s="183"/>
      <c r="H16" s="184"/>
      <c r="I16" s="133">
        <v>1103</v>
      </c>
      <c r="J16" s="134"/>
      <c r="K16" s="135"/>
      <c r="L16" s="188">
        <v>5.3999999999999999E-2</v>
      </c>
      <c r="M16" s="189"/>
      <c r="N16" s="189"/>
      <c r="O16" s="189"/>
      <c r="P16" s="190"/>
      <c r="Q16" s="136" t="s">
        <v>85</v>
      </c>
      <c r="R16" s="137"/>
      <c r="S16" s="137"/>
      <c r="T16" s="137"/>
      <c r="U16" s="137"/>
      <c r="V16" s="137"/>
      <c r="W16" s="138"/>
      <c r="X16" s="136" t="s">
        <v>85</v>
      </c>
      <c r="Y16" s="137"/>
      <c r="Z16" s="137"/>
      <c r="AA16" s="137"/>
      <c r="AB16" s="137"/>
      <c r="AC16" s="137"/>
      <c r="AD16" s="138"/>
      <c r="AE16" s="187" t="s">
        <v>85</v>
      </c>
      <c r="AF16" s="187"/>
      <c r="AG16" s="187"/>
      <c r="AH16" s="187"/>
      <c r="AI16" s="187"/>
    </row>
    <row r="17" spans="1:35" ht="15.75" x14ac:dyDescent="0.25">
      <c r="A17" s="182" t="s">
        <v>57</v>
      </c>
      <c r="B17" s="183"/>
      <c r="C17" s="183"/>
      <c r="D17" s="183"/>
      <c r="E17" s="183"/>
      <c r="F17" s="183"/>
      <c r="G17" s="183"/>
      <c r="H17" s="184"/>
      <c r="I17" s="133">
        <v>1116</v>
      </c>
      <c r="J17" s="134"/>
      <c r="K17" s="135"/>
      <c r="L17" s="188">
        <v>0.111</v>
      </c>
      <c r="M17" s="189"/>
      <c r="N17" s="189"/>
      <c r="O17" s="189"/>
      <c r="P17" s="190"/>
      <c r="Q17" s="136" t="s">
        <v>85</v>
      </c>
      <c r="R17" s="137"/>
      <c r="S17" s="137"/>
      <c r="T17" s="137"/>
      <c r="U17" s="137"/>
      <c r="V17" s="137"/>
      <c r="W17" s="138"/>
      <c r="X17" s="136" t="s">
        <v>85</v>
      </c>
      <c r="Y17" s="137"/>
      <c r="Z17" s="137"/>
      <c r="AA17" s="137"/>
      <c r="AB17" s="137"/>
      <c r="AC17" s="137"/>
      <c r="AD17" s="138"/>
      <c r="AE17" s="187" t="s">
        <v>85</v>
      </c>
      <c r="AF17" s="187"/>
      <c r="AG17" s="187"/>
      <c r="AH17" s="187"/>
      <c r="AI17" s="187"/>
    </row>
    <row r="18" spans="1:35" ht="15.75" x14ac:dyDescent="0.25">
      <c r="A18" s="182" t="s">
        <v>46</v>
      </c>
      <c r="B18" s="183"/>
      <c r="C18" s="183"/>
      <c r="D18" s="183"/>
      <c r="E18" s="183"/>
      <c r="F18" s="183"/>
      <c r="G18" s="183"/>
      <c r="H18" s="184"/>
      <c r="I18" s="133">
        <v>1310</v>
      </c>
      <c r="J18" s="134"/>
      <c r="K18" s="135"/>
      <c r="L18" s="192">
        <f>L17</f>
        <v>0.111</v>
      </c>
      <c r="M18" s="193"/>
      <c r="N18" s="193"/>
      <c r="O18" s="193"/>
      <c r="P18" s="194"/>
      <c r="Q18" s="136" t="s">
        <v>85</v>
      </c>
      <c r="R18" s="137"/>
      <c r="S18" s="137"/>
      <c r="T18" s="137"/>
      <c r="U18" s="137"/>
      <c r="V18" s="137"/>
      <c r="W18" s="138"/>
      <c r="X18" s="136" t="s">
        <v>85</v>
      </c>
      <c r="Y18" s="137"/>
      <c r="Z18" s="137"/>
      <c r="AA18" s="137"/>
      <c r="AB18" s="137"/>
      <c r="AC18" s="137"/>
      <c r="AD18" s="138"/>
      <c r="AE18" s="187" t="s">
        <v>85</v>
      </c>
      <c r="AF18" s="187"/>
      <c r="AG18" s="187"/>
      <c r="AH18" s="187"/>
      <c r="AI18" s="187"/>
    </row>
    <row r="19" spans="1:35" ht="18.75" x14ac:dyDescent="0.3">
      <c r="A19" s="148" t="s">
        <v>47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50"/>
    </row>
    <row r="20" spans="1:35" ht="15.75" x14ac:dyDescent="0.25">
      <c r="A20" s="139" t="s">
        <v>36</v>
      </c>
      <c r="B20" s="140"/>
      <c r="C20" s="140"/>
      <c r="D20" s="140"/>
      <c r="E20" s="140"/>
      <c r="F20" s="140"/>
      <c r="G20" s="140"/>
      <c r="H20" s="147"/>
      <c r="I20" s="133">
        <v>1103</v>
      </c>
      <c r="J20" s="134"/>
      <c r="K20" s="135"/>
      <c r="L20" s="192">
        <v>6.8000000000000005E-2</v>
      </c>
      <c r="M20" s="193"/>
      <c r="N20" s="193"/>
      <c r="O20" s="193"/>
      <c r="P20" s="194"/>
      <c r="Q20" s="136" t="s">
        <v>85</v>
      </c>
      <c r="R20" s="137"/>
      <c r="S20" s="137"/>
      <c r="T20" s="137"/>
      <c r="U20" s="137"/>
      <c r="V20" s="137"/>
      <c r="W20" s="138"/>
      <c r="X20" s="136" t="s">
        <v>85</v>
      </c>
      <c r="Y20" s="137"/>
      <c r="Z20" s="137"/>
      <c r="AA20" s="137"/>
      <c r="AB20" s="137"/>
      <c r="AC20" s="137"/>
      <c r="AD20" s="138"/>
      <c r="AE20" s="187" t="s">
        <v>85</v>
      </c>
      <c r="AF20" s="187"/>
      <c r="AG20" s="187"/>
      <c r="AH20" s="187"/>
      <c r="AI20" s="187"/>
    </row>
    <row r="21" spans="1:35" ht="15.75" x14ac:dyDescent="0.25">
      <c r="A21" s="139" t="s">
        <v>58</v>
      </c>
      <c r="B21" s="140"/>
      <c r="C21" s="140"/>
      <c r="D21" s="140"/>
      <c r="E21" s="140"/>
      <c r="F21" s="140"/>
      <c r="G21" s="140"/>
      <c r="H21" s="147"/>
      <c r="I21" s="133">
        <v>1104</v>
      </c>
      <c r="J21" s="134"/>
      <c r="K21" s="135"/>
      <c r="L21" s="192">
        <v>0.104</v>
      </c>
      <c r="M21" s="193"/>
      <c r="N21" s="193"/>
      <c r="O21" s="193"/>
      <c r="P21" s="194"/>
      <c r="Q21" s="136" t="s">
        <v>85</v>
      </c>
      <c r="R21" s="137"/>
      <c r="S21" s="137"/>
      <c r="T21" s="137"/>
      <c r="U21" s="137"/>
      <c r="V21" s="137"/>
      <c r="W21" s="138"/>
      <c r="X21" s="136" t="s">
        <v>85</v>
      </c>
      <c r="Y21" s="137"/>
      <c r="Z21" s="137"/>
      <c r="AA21" s="137"/>
      <c r="AB21" s="137"/>
      <c r="AC21" s="137"/>
      <c r="AD21" s="138"/>
      <c r="AE21" s="187" t="s">
        <v>85</v>
      </c>
      <c r="AF21" s="187"/>
      <c r="AG21" s="187"/>
      <c r="AH21" s="187"/>
      <c r="AI21" s="187"/>
    </row>
    <row r="22" spans="1:35" ht="18.75" x14ac:dyDescent="0.3">
      <c r="A22" s="148" t="s">
        <v>51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50"/>
    </row>
    <row r="23" spans="1:35" ht="15.75" x14ac:dyDescent="0.25">
      <c r="A23" s="175" t="s">
        <v>59</v>
      </c>
      <c r="B23" s="176"/>
      <c r="C23" s="176"/>
      <c r="D23" s="176"/>
      <c r="E23" s="176"/>
      <c r="F23" s="176"/>
      <c r="G23" s="176"/>
      <c r="H23" s="177"/>
      <c r="I23" s="178">
        <v>1177</v>
      </c>
      <c r="J23" s="179"/>
      <c r="K23" s="180"/>
      <c r="L23" s="192" t="s">
        <v>83</v>
      </c>
      <c r="M23" s="193"/>
      <c r="N23" s="193"/>
      <c r="O23" s="193"/>
      <c r="P23" s="194"/>
      <c r="Q23" s="136" t="s">
        <v>85</v>
      </c>
      <c r="R23" s="137"/>
      <c r="S23" s="137"/>
      <c r="T23" s="137"/>
      <c r="U23" s="137"/>
      <c r="V23" s="137"/>
      <c r="W23" s="138"/>
      <c r="X23" s="136" t="s">
        <v>85</v>
      </c>
      <c r="Y23" s="137"/>
      <c r="Z23" s="137"/>
      <c r="AA23" s="137"/>
      <c r="AB23" s="137"/>
      <c r="AC23" s="137"/>
      <c r="AD23" s="138"/>
      <c r="AE23" s="187" t="s">
        <v>85</v>
      </c>
      <c r="AF23" s="187"/>
      <c r="AG23" s="187"/>
      <c r="AH23" s="187"/>
      <c r="AI23" s="187"/>
    </row>
    <row r="24" spans="1:35" ht="15.75" x14ac:dyDescent="0.25">
      <c r="A24" s="175" t="s">
        <v>60</v>
      </c>
      <c r="B24" s="176"/>
      <c r="C24" s="176"/>
      <c r="D24" s="176"/>
      <c r="E24" s="176"/>
      <c r="F24" s="176"/>
      <c r="G24" s="176"/>
      <c r="H24" s="177"/>
      <c r="I24" s="178">
        <v>1178</v>
      </c>
      <c r="J24" s="179"/>
      <c r="K24" s="180"/>
      <c r="L24" s="192" t="s">
        <v>83</v>
      </c>
      <c r="M24" s="193"/>
      <c r="N24" s="193"/>
      <c r="O24" s="193"/>
      <c r="P24" s="194"/>
      <c r="Q24" s="136" t="s">
        <v>85</v>
      </c>
      <c r="R24" s="137"/>
      <c r="S24" s="137"/>
      <c r="T24" s="137"/>
      <c r="U24" s="137"/>
      <c r="V24" s="137"/>
      <c r="W24" s="138"/>
      <c r="X24" s="136" t="s">
        <v>85</v>
      </c>
      <c r="Y24" s="137"/>
      <c r="Z24" s="137"/>
      <c r="AA24" s="137"/>
      <c r="AB24" s="137"/>
      <c r="AC24" s="137"/>
      <c r="AD24" s="138"/>
      <c r="AE24" s="187" t="s">
        <v>85</v>
      </c>
      <c r="AF24" s="187"/>
      <c r="AG24" s="187"/>
      <c r="AH24" s="187"/>
      <c r="AI24" s="187"/>
    </row>
    <row r="25" spans="1:35" ht="18.75" x14ac:dyDescent="0.3">
      <c r="A25" s="148" t="s">
        <v>61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0"/>
    </row>
    <row r="26" spans="1:35" ht="15.75" x14ac:dyDescent="0.25">
      <c r="A26" s="175"/>
      <c r="B26" s="176"/>
      <c r="C26" s="176"/>
      <c r="D26" s="176"/>
      <c r="E26" s="176"/>
      <c r="F26" s="176"/>
      <c r="G26" s="176"/>
      <c r="H26" s="177"/>
      <c r="I26" s="178"/>
      <c r="J26" s="179"/>
      <c r="K26" s="180"/>
      <c r="L26" s="133"/>
      <c r="M26" s="134"/>
      <c r="N26" s="134"/>
      <c r="O26" s="134"/>
      <c r="P26" s="135"/>
      <c r="Q26" s="133"/>
      <c r="R26" s="134"/>
      <c r="S26" s="134"/>
      <c r="T26" s="134"/>
      <c r="U26" s="134"/>
      <c r="V26" s="134"/>
      <c r="W26" s="135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</row>
    <row r="27" spans="1:35" ht="15.75" x14ac:dyDescent="0.25">
      <c r="A27" s="175"/>
      <c r="B27" s="176"/>
      <c r="C27" s="176"/>
      <c r="D27" s="176"/>
      <c r="E27" s="176"/>
      <c r="F27" s="176"/>
      <c r="G27" s="176"/>
      <c r="H27" s="177"/>
      <c r="I27" s="178"/>
      <c r="J27" s="179"/>
      <c r="K27" s="180"/>
      <c r="L27" s="133"/>
      <c r="M27" s="134"/>
      <c r="N27" s="134"/>
      <c r="O27" s="134"/>
      <c r="P27" s="135"/>
      <c r="Q27" s="133"/>
      <c r="R27" s="134"/>
      <c r="S27" s="134"/>
      <c r="T27" s="134"/>
      <c r="U27" s="134"/>
      <c r="V27" s="134"/>
      <c r="W27" s="135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</row>
  </sheetData>
  <mergeCells count="120"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R20" sqref="R20"/>
    </sheetView>
  </sheetViews>
  <sheetFormatPr defaultRowHeight="15" x14ac:dyDescent="0.25"/>
  <cols>
    <col min="1" max="35" width="3.7109375" customWidth="1"/>
  </cols>
  <sheetData>
    <row r="1" spans="1:35" ht="18.75" x14ac:dyDescent="0.3">
      <c r="A1" s="156" t="s">
        <v>62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</row>
    <row r="2" spans="1:35" ht="18.75" customHeight="1" x14ac:dyDescent="0.25">
      <c r="A2" s="200" t="s">
        <v>69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186" t="s">
        <v>68</v>
      </c>
      <c r="P2" s="186"/>
      <c r="Q2" s="186"/>
      <c r="R2" s="186" t="s">
        <v>67</v>
      </c>
      <c r="S2" s="186"/>
      <c r="T2" s="186"/>
      <c r="U2" s="186"/>
      <c r="V2" s="186"/>
      <c r="W2" s="186"/>
      <c r="X2" s="186" t="s">
        <v>66</v>
      </c>
      <c r="Y2" s="186"/>
      <c r="Z2" s="186"/>
      <c r="AA2" s="186"/>
      <c r="AB2" s="186"/>
      <c r="AC2" s="186"/>
      <c r="AD2" s="186" t="s">
        <v>65</v>
      </c>
      <c r="AE2" s="186"/>
      <c r="AF2" s="186"/>
      <c r="AG2" s="186"/>
      <c r="AH2" s="186"/>
      <c r="AI2" s="186"/>
    </row>
    <row r="3" spans="1:35" ht="18.75" customHeigh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</row>
    <row r="4" spans="1:35" ht="18.75" customHeight="1" x14ac:dyDescent="0.2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</row>
    <row r="5" spans="1:35" ht="18.75" customHeight="1" x14ac:dyDescent="0.25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186"/>
      <c r="P6" s="186"/>
      <c r="Q6" s="186"/>
      <c r="R6" s="86" t="s">
        <v>64</v>
      </c>
      <c r="S6" s="86"/>
      <c r="T6" s="86"/>
      <c r="U6" s="86" t="s">
        <v>63</v>
      </c>
      <c r="V6" s="86"/>
      <c r="W6" s="86"/>
      <c r="X6" s="86" t="s">
        <v>64</v>
      </c>
      <c r="Y6" s="86"/>
      <c r="Z6" s="86"/>
      <c r="AA6" s="86" t="s">
        <v>63</v>
      </c>
      <c r="AB6" s="86"/>
      <c r="AC6" s="86"/>
      <c r="AD6" s="86" t="s">
        <v>64</v>
      </c>
      <c r="AE6" s="86"/>
      <c r="AF6" s="86"/>
      <c r="AG6" s="86" t="s">
        <v>63</v>
      </c>
      <c r="AH6" s="86"/>
      <c r="AI6" s="86"/>
    </row>
    <row r="7" spans="1:35" ht="15" customHeight="1" x14ac:dyDescent="0.25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186"/>
      <c r="P7" s="186"/>
      <c r="Q7" s="1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</row>
    <row r="8" spans="1:35" ht="15" customHeight="1" x14ac:dyDescent="0.25">
      <c r="A8" s="86" t="s">
        <v>33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34</v>
      </c>
      <c r="P8" s="86"/>
      <c r="Q8" s="86"/>
      <c r="R8" s="86">
        <v>1</v>
      </c>
      <c r="S8" s="86"/>
      <c r="T8" s="86"/>
      <c r="U8" s="86">
        <v>2</v>
      </c>
      <c r="V8" s="86"/>
      <c r="W8" s="86"/>
      <c r="X8" s="86">
        <v>3</v>
      </c>
      <c r="Y8" s="86"/>
      <c r="Z8" s="86"/>
      <c r="AA8" s="86">
        <v>4</v>
      </c>
      <c r="AB8" s="86"/>
      <c r="AC8" s="86"/>
      <c r="AD8" s="86">
        <v>5</v>
      </c>
      <c r="AE8" s="86"/>
      <c r="AF8" s="86"/>
      <c r="AG8" s="86">
        <v>6</v>
      </c>
      <c r="AH8" s="86"/>
      <c r="AI8" s="86"/>
    </row>
    <row r="9" spans="1:35" ht="15.75" x14ac:dyDescent="0.25">
      <c r="A9" s="139" t="s">
        <v>70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7"/>
      <c r="O9" s="86"/>
      <c r="P9" s="86"/>
      <c r="Q9" s="86"/>
      <c r="R9" s="86">
        <v>1</v>
      </c>
      <c r="S9" s="86"/>
      <c r="T9" s="86"/>
      <c r="U9" s="86">
        <v>4.0949999999999998</v>
      </c>
      <c r="V9" s="86"/>
      <c r="W9" s="86"/>
      <c r="X9" s="86">
        <v>1</v>
      </c>
      <c r="Y9" s="86"/>
      <c r="Z9" s="86"/>
      <c r="AA9" s="86">
        <f>U9</f>
        <v>4.0949999999999998</v>
      </c>
      <c r="AB9" s="86"/>
      <c r="AC9" s="86"/>
      <c r="AD9" s="86">
        <f>(R9/X9)*100</f>
        <v>100</v>
      </c>
      <c r="AE9" s="86"/>
      <c r="AF9" s="86"/>
      <c r="AG9" s="86">
        <f>U9/AA9*100</f>
        <v>100</v>
      </c>
      <c r="AH9" s="86"/>
      <c r="AI9" s="86"/>
    </row>
    <row r="10" spans="1:35" ht="15.75" x14ac:dyDescent="0.25">
      <c r="A10" s="139" t="s">
        <v>71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7"/>
      <c r="O10" s="86"/>
      <c r="P10" s="86"/>
      <c r="Q10" s="86"/>
      <c r="R10" s="86" t="s">
        <v>85</v>
      </c>
      <c r="S10" s="86"/>
      <c r="T10" s="86"/>
      <c r="U10" s="86" t="s">
        <v>85</v>
      </c>
      <c r="V10" s="86"/>
      <c r="W10" s="86"/>
      <c r="X10" s="86" t="s">
        <v>85</v>
      </c>
      <c r="Y10" s="86"/>
      <c r="Z10" s="86"/>
      <c r="AA10" s="86" t="s">
        <v>85</v>
      </c>
      <c r="AB10" s="86"/>
      <c r="AC10" s="86"/>
      <c r="AD10" s="86" t="s">
        <v>85</v>
      </c>
      <c r="AE10" s="86"/>
      <c r="AF10" s="86"/>
      <c r="AG10" s="86" t="s">
        <v>207</v>
      </c>
      <c r="AH10" s="86"/>
      <c r="AI10" s="86"/>
    </row>
    <row r="11" spans="1:35" ht="15.75" x14ac:dyDescent="0.25">
      <c r="A11" s="139" t="s">
        <v>72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7"/>
      <c r="O11" s="86"/>
      <c r="P11" s="86"/>
      <c r="Q11" s="86"/>
      <c r="R11" s="86" t="s">
        <v>85</v>
      </c>
      <c r="S11" s="86"/>
      <c r="T11" s="86"/>
      <c r="U11" s="86" t="s">
        <v>85</v>
      </c>
      <c r="V11" s="86"/>
      <c r="W11" s="86"/>
      <c r="X11" s="86" t="s">
        <v>85</v>
      </c>
      <c r="Y11" s="86"/>
      <c r="Z11" s="86"/>
      <c r="AA11" s="86" t="s">
        <v>85</v>
      </c>
      <c r="AB11" s="86"/>
      <c r="AC11" s="86"/>
      <c r="AD11" s="86" t="s">
        <v>85</v>
      </c>
      <c r="AE11" s="86"/>
      <c r="AF11" s="86"/>
      <c r="AG11" s="86" t="s">
        <v>85</v>
      </c>
      <c r="AH11" s="86"/>
      <c r="AI11" s="86"/>
    </row>
    <row r="12" spans="1:35" ht="15.75" x14ac:dyDescent="0.25">
      <c r="A12" s="139" t="s">
        <v>73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7"/>
      <c r="O12" s="86"/>
      <c r="P12" s="86"/>
      <c r="Q12" s="86"/>
      <c r="R12" s="86" t="s">
        <v>85</v>
      </c>
      <c r="S12" s="86"/>
      <c r="T12" s="86"/>
      <c r="U12" s="86" t="s">
        <v>85</v>
      </c>
      <c r="V12" s="86"/>
      <c r="W12" s="86"/>
      <c r="X12" s="86" t="s">
        <v>85</v>
      </c>
      <c r="Y12" s="86"/>
      <c r="Z12" s="86"/>
      <c r="AA12" s="86" t="s">
        <v>85</v>
      </c>
      <c r="AB12" s="86"/>
      <c r="AC12" s="86"/>
      <c r="AD12" s="86" t="s">
        <v>85</v>
      </c>
      <c r="AE12" s="86"/>
      <c r="AF12" s="86"/>
      <c r="AG12" s="86" t="s">
        <v>85</v>
      </c>
      <c r="AH12" s="86"/>
      <c r="AI12" s="86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97" t="s">
        <v>76</v>
      </c>
      <c r="C18" s="197"/>
      <c r="D18" s="197"/>
      <c r="E18" s="197"/>
      <c r="F18" s="197"/>
      <c r="J18" t="s">
        <v>79</v>
      </c>
      <c r="Y18" s="199" t="s">
        <v>80</v>
      </c>
      <c r="Z18" s="199"/>
      <c r="AA18" s="199"/>
      <c r="AB18" s="199"/>
      <c r="AC18" s="199"/>
      <c r="AD18" s="199"/>
      <c r="AE18" s="199"/>
    </row>
    <row r="19" spans="2:32" x14ac:dyDescent="0.25">
      <c r="B19" s="198" t="s">
        <v>77</v>
      </c>
      <c r="C19" s="198"/>
      <c r="D19" s="198"/>
      <c r="E19" s="198"/>
      <c r="F19" s="198"/>
      <c r="J19" t="s">
        <v>78</v>
      </c>
      <c r="Y19" s="198" t="s">
        <v>81</v>
      </c>
      <c r="Z19" s="198"/>
      <c r="AA19" s="198"/>
      <c r="AB19" s="198"/>
      <c r="AC19" s="198"/>
      <c r="AD19" s="198"/>
      <c r="AE19" s="198"/>
    </row>
    <row r="20" spans="2:32" x14ac:dyDescent="0.25">
      <c r="X20" s="199" t="s">
        <v>82</v>
      </c>
      <c r="Y20" s="199"/>
      <c r="Z20" s="199"/>
      <c r="AA20" s="199"/>
      <c r="AB20" s="199"/>
      <c r="AC20" s="199"/>
      <c r="AD20" s="199"/>
      <c r="AE20" s="199"/>
      <c r="AF20" s="199"/>
    </row>
  </sheetData>
  <mergeCells count="57"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G12:AI12"/>
    <mergeCell ref="B18:F18"/>
    <mergeCell ref="B19:F19"/>
    <mergeCell ref="Y18:AE18"/>
    <mergeCell ref="Y19:AE19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W23"/>
  <sheetViews>
    <sheetView tabSelected="1" topLeftCell="F1" workbookViewId="0">
      <selection activeCell="X17" sqref="X17"/>
    </sheetView>
  </sheetViews>
  <sheetFormatPr defaultRowHeight="15" x14ac:dyDescent="0.25"/>
  <cols>
    <col min="1" max="58" width="3.28515625" customWidth="1"/>
  </cols>
  <sheetData>
    <row r="1" spans="6:49" ht="20.25" x14ac:dyDescent="0.25">
      <c r="F1" s="201" t="s">
        <v>86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</row>
    <row r="2" spans="6:49" ht="15.75" x14ac:dyDescent="0.25">
      <c r="F2" s="9"/>
      <c r="G2" s="9" t="s">
        <v>97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87</v>
      </c>
      <c r="J3" s="206" t="str">
        <f>'2-га'!P3</f>
        <v>III</v>
      </c>
      <c r="K3" s="206"/>
      <c r="L3" s="18" t="str">
        <f>'2-га'!Q3</f>
        <v>квартал 2022 року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75" x14ac:dyDescent="0.25">
      <c r="F5" s="202" t="s">
        <v>88</v>
      </c>
      <c r="G5" s="202"/>
      <c r="H5" s="202"/>
      <c r="I5" s="202"/>
      <c r="J5" s="202" t="str">
        <f>J3</f>
        <v>III</v>
      </c>
      <c r="K5" s="202"/>
      <c r="L5" s="19" t="str">
        <f>CONCATENATE(L3,"у")</f>
        <v>квартал 2022 рокуу</v>
      </c>
      <c r="M5" s="19"/>
      <c r="N5" s="19"/>
      <c r="O5" s="9"/>
      <c r="P5" s="9"/>
      <c r="Q5" s="9"/>
      <c r="S5" s="9" t="s">
        <v>99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75" x14ac:dyDescent="0.25">
      <c r="F6" s="13"/>
      <c r="G6" s="22" t="s">
        <v>211</v>
      </c>
      <c r="H6" s="2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75" x14ac:dyDescent="0.25">
      <c r="F7" s="13"/>
      <c r="G7" s="22" t="s">
        <v>212</v>
      </c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54"/>
      <c r="W7" s="54"/>
      <c r="X7" s="54"/>
      <c r="Y7" s="54"/>
      <c r="Z7" s="54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75" x14ac:dyDescent="0.25">
      <c r="F8" s="15" t="s">
        <v>89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55"/>
      <c r="W8" s="55"/>
      <c r="X8" s="55"/>
      <c r="Y8" s="55"/>
      <c r="Z8" s="55"/>
      <c r="AA8" s="9"/>
      <c r="AB8" s="9"/>
      <c r="AC8" s="9"/>
      <c r="AD8" s="9"/>
    </row>
    <row r="9" spans="6:49" ht="15.75" x14ac:dyDescent="0.25">
      <c r="F9" s="9"/>
      <c r="G9" s="9" t="s">
        <v>90</v>
      </c>
      <c r="H9" s="9"/>
      <c r="I9" s="9"/>
      <c r="J9" s="9"/>
      <c r="K9" s="9"/>
      <c r="L9" s="203">
        <f>'3-я'!L16:P16*1000</f>
        <v>54</v>
      </c>
      <c r="M9" s="203"/>
      <c r="N9" s="22" t="str">
        <f>IF(COUNTIF(ДОЗА,M9),"голова",IF(COUNTIF(ДОЗИ,M9),"голови","голів"))</f>
        <v>голів</v>
      </c>
      <c r="O9" s="9"/>
      <c r="P9" s="9"/>
      <c r="Q9" s="9"/>
      <c r="R9" s="9"/>
      <c r="S9" s="9"/>
      <c r="T9" s="9"/>
      <c r="U9" s="9"/>
      <c r="V9" s="56"/>
      <c r="W9" s="56"/>
      <c r="X9" s="55"/>
      <c r="Y9" s="57"/>
      <c r="Z9" s="55"/>
      <c r="AA9" s="16"/>
      <c r="AB9" s="16"/>
      <c r="AC9" s="16"/>
      <c r="AD9" s="9"/>
    </row>
    <row r="10" spans="6:49" ht="15.75" x14ac:dyDescent="0.25">
      <c r="F10" s="9"/>
      <c r="G10" s="9" t="s">
        <v>92</v>
      </c>
      <c r="H10" s="9"/>
      <c r="I10" s="9"/>
      <c r="J10" s="9"/>
      <c r="K10" s="9"/>
      <c r="L10" s="9"/>
      <c r="M10" s="203">
        <f>'3-я'!L17*1000</f>
        <v>111</v>
      </c>
      <c r="N10" s="203"/>
      <c r="O10" s="22" t="str">
        <f>IF(COUNTIF(ДОЗА,N10),"голова",IF(COUNTIF(ДОЗИ,N10),"голови","голів"))</f>
        <v>голів</v>
      </c>
      <c r="P10" s="16"/>
      <c r="Q10" s="9"/>
      <c r="R10" s="9"/>
      <c r="S10" s="16"/>
      <c r="T10" s="16"/>
      <c r="U10" s="16"/>
      <c r="V10" s="55"/>
      <c r="W10" s="55"/>
      <c r="X10" s="55"/>
      <c r="Y10" s="55"/>
      <c r="Z10" s="55"/>
      <c r="AA10" s="9"/>
      <c r="AB10" s="9"/>
      <c r="AC10" s="9"/>
      <c r="AD10" s="9"/>
    </row>
    <row r="11" spans="6:49" ht="15.75" x14ac:dyDescent="0.25">
      <c r="F11" s="9"/>
      <c r="G11" s="9" t="s">
        <v>93</v>
      </c>
      <c r="H11" s="9"/>
      <c r="I11" s="9"/>
      <c r="J11" s="9"/>
      <c r="K11" s="9"/>
      <c r="L11" s="9"/>
      <c r="M11" s="203">
        <f>M10</f>
        <v>111</v>
      </c>
      <c r="N11" s="203"/>
      <c r="O11" s="22" t="str">
        <f>IF(COUNTIF(ДОЗА,N11),"голова",IF(COUNTIF(ДОЗИ,N11),"голови","голів"))</f>
        <v>голів</v>
      </c>
      <c r="P11" s="16"/>
      <c r="Q11" s="9"/>
      <c r="R11" s="9"/>
      <c r="S11" s="16"/>
      <c r="T11" s="16"/>
      <c r="U11" s="16"/>
      <c r="V11" s="55"/>
      <c r="W11" s="55"/>
      <c r="X11" s="55"/>
      <c r="Y11" s="55"/>
      <c r="Z11" s="55"/>
      <c r="AA11" s="9"/>
      <c r="AB11" s="9"/>
      <c r="AC11" s="9"/>
      <c r="AD11" s="9"/>
    </row>
    <row r="12" spans="6:49" ht="15.75" x14ac:dyDescent="0.25">
      <c r="F12" s="15" t="s"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55"/>
      <c r="W12" s="55"/>
      <c r="X12" s="55"/>
      <c r="Y12" s="55"/>
      <c r="Z12" s="55"/>
      <c r="AA12" s="9"/>
      <c r="AB12" s="9"/>
      <c r="AC12" s="9"/>
      <c r="AD12" s="9"/>
    </row>
    <row r="13" spans="6:49" ht="15.75" x14ac:dyDescent="0.25">
      <c r="F13" s="15"/>
      <c r="G13" s="9" t="s">
        <v>90</v>
      </c>
      <c r="H13" s="9"/>
      <c r="I13" s="9"/>
      <c r="J13" s="9"/>
      <c r="K13" s="9"/>
      <c r="L13" s="203">
        <f>'3-я'!L20*1000</f>
        <v>68</v>
      </c>
      <c r="M13" s="203"/>
      <c r="N13" s="22" t="str">
        <f>IF(COUNTIF(ДОЗА,M13),"голова",IF(COUNTIF(ДОЗИ,M13),"голови","голів"))</f>
        <v>голів</v>
      </c>
      <c r="O13" s="9"/>
      <c r="P13" s="9"/>
      <c r="Q13" s="9"/>
      <c r="R13" s="9"/>
      <c r="S13" s="9"/>
      <c r="T13" s="9"/>
      <c r="U13" s="9"/>
      <c r="V13" s="56"/>
      <c r="W13" s="56"/>
      <c r="X13" s="55"/>
      <c r="Y13" s="55"/>
      <c r="Z13" s="57"/>
      <c r="AA13" s="9"/>
      <c r="AB13" s="16"/>
      <c r="AC13" s="16"/>
      <c r="AD13" s="16"/>
    </row>
    <row r="14" spans="6:49" ht="15.75" x14ac:dyDescent="0.25">
      <c r="F14" s="15"/>
      <c r="G14" s="9" t="s">
        <v>95</v>
      </c>
      <c r="H14" s="9"/>
      <c r="I14" s="9"/>
      <c r="J14" s="9"/>
      <c r="K14" s="9"/>
      <c r="L14" s="9"/>
      <c r="M14" s="9"/>
      <c r="N14" s="9"/>
      <c r="O14" s="203">
        <f>'3-я'!L21*1000</f>
        <v>104</v>
      </c>
      <c r="P14" s="203"/>
      <c r="Q14" s="9" t="s">
        <v>91</v>
      </c>
      <c r="R14" s="16"/>
      <c r="S14" s="9"/>
      <c r="T14" s="9"/>
      <c r="U14" s="16"/>
      <c r="V14" s="57"/>
      <c r="W14" s="57"/>
      <c r="X14" s="55"/>
      <c r="Y14" s="55"/>
      <c r="Z14" s="55"/>
      <c r="AA14" s="9"/>
      <c r="AB14" s="9"/>
      <c r="AC14" s="9"/>
      <c r="AD14" s="9"/>
    </row>
    <row r="15" spans="6:49" ht="15.75" x14ac:dyDescent="0.25">
      <c r="F15" s="15"/>
      <c r="G15" s="9"/>
      <c r="H15" s="9"/>
      <c r="I15" s="9"/>
      <c r="J15" s="9"/>
      <c r="K15" s="9"/>
      <c r="L15" s="9"/>
      <c r="M15" s="9"/>
      <c r="N15" s="9"/>
      <c r="O15" s="20"/>
      <c r="P15" s="20"/>
      <c r="Q15" s="9"/>
      <c r="R15" s="16"/>
      <c r="S15" s="9"/>
      <c r="T15" s="9"/>
      <c r="U15" s="16"/>
      <c r="V15" s="16"/>
      <c r="W15" s="16"/>
      <c r="X15" s="9"/>
      <c r="Y15" s="9"/>
      <c r="Z15" s="9"/>
      <c r="AA15" s="9"/>
      <c r="AB15" s="9"/>
      <c r="AC15" s="9"/>
      <c r="AD15" s="9"/>
    </row>
    <row r="16" spans="6:49" ht="15.75" x14ac:dyDescent="0.25">
      <c r="F16" s="15"/>
      <c r="G16" s="9"/>
      <c r="H16" s="9"/>
      <c r="I16" s="9"/>
      <c r="J16" s="9"/>
      <c r="K16" s="9"/>
      <c r="L16" s="9"/>
      <c r="M16" s="9"/>
      <c r="N16" s="9"/>
      <c r="O16" s="20"/>
      <c r="P16" s="20"/>
      <c r="Q16" s="9"/>
      <c r="R16" s="16"/>
      <c r="S16" s="9"/>
      <c r="T16" s="9"/>
      <c r="U16" s="16"/>
      <c r="V16" s="16"/>
      <c r="W16" s="16"/>
      <c r="X16" s="9"/>
      <c r="Y16" s="9"/>
      <c r="Z16" s="9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03"/>
      <c r="P17" s="203"/>
      <c r="Q17" s="203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0"/>
      <c r="P18" s="20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20"/>
      <c r="P19" s="20"/>
      <c r="Q19" s="9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8.75" x14ac:dyDescent="0.3"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6:30" ht="18.75" x14ac:dyDescent="0.3">
      <c r="F22" s="16"/>
      <c r="G22" s="16"/>
      <c r="H22" s="16"/>
      <c r="I22" s="16"/>
      <c r="J22" s="16"/>
      <c r="K22" s="16"/>
      <c r="L22" s="16"/>
      <c r="M22" s="16"/>
      <c r="N22" s="16"/>
      <c r="O22" s="204"/>
      <c r="P22" s="204"/>
      <c r="Q22" s="204"/>
      <c r="R22" s="204"/>
      <c r="S22" s="204"/>
      <c r="T22" s="17"/>
      <c r="U22" s="16"/>
      <c r="V22" s="205" t="s">
        <v>96</v>
      </c>
      <c r="W22" s="205"/>
      <c r="X22" s="205"/>
      <c r="Y22" s="205"/>
      <c r="Z22" s="205"/>
      <c r="AA22" s="205"/>
      <c r="AB22" s="205"/>
      <c r="AC22" s="205"/>
      <c r="AD22" s="205"/>
    </row>
    <row r="23" spans="6:30" x14ac:dyDescent="0.25"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</sheetData>
  <mergeCells count="12">
    <mergeCell ref="F1:AD1"/>
    <mergeCell ref="F5:I5"/>
    <mergeCell ref="O14:P14"/>
    <mergeCell ref="O22:S22"/>
    <mergeCell ref="V22:AD22"/>
    <mergeCell ref="J5:K5"/>
    <mergeCell ref="L9:M9"/>
    <mergeCell ref="M10:N10"/>
    <mergeCell ref="M11:N11"/>
    <mergeCell ref="L13:M13"/>
    <mergeCell ref="O17:Q17"/>
    <mergeCell ref="J3:K3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749992370372631"/>
  </sheetPr>
  <dimension ref="A1:AS62"/>
  <sheetViews>
    <sheetView workbookViewId="0">
      <selection activeCell="AQ2" sqref="AQ2:AQ20"/>
    </sheetView>
  </sheetViews>
  <sheetFormatPr defaultColWidth="9.140625" defaultRowHeight="15" x14ac:dyDescent="0.25"/>
  <cols>
    <col min="1" max="42" width="3.28515625" style="26" customWidth="1"/>
    <col min="43" max="43" width="9.140625" style="26"/>
    <col min="44" max="44" width="5" style="26" customWidth="1"/>
    <col min="45" max="16384" width="9.140625" style="26"/>
  </cols>
  <sheetData>
    <row r="1" spans="1:45" ht="15.75" x14ac:dyDescent="0.25">
      <c r="AB1" s="27" t="s">
        <v>100</v>
      </c>
    </row>
    <row r="2" spans="1:45" ht="15.75" x14ac:dyDescent="0.25">
      <c r="V2" s="28" t="s">
        <v>101</v>
      </c>
      <c r="W2" s="26" t="s">
        <v>102</v>
      </c>
      <c r="AB2" s="27" t="s">
        <v>103</v>
      </c>
      <c r="AI2" s="29" t="s">
        <v>104</v>
      </c>
      <c r="AQ2" s="30" t="s">
        <v>105</v>
      </c>
      <c r="AS2" s="26" t="s">
        <v>106</v>
      </c>
    </row>
    <row r="3" spans="1:45" ht="15.75" x14ac:dyDescent="0.25">
      <c r="A3" s="31" t="s">
        <v>107</v>
      </c>
      <c r="B3" s="27"/>
      <c r="C3" s="27"/>
      <c r="D3" s="27"/>
      <c r="E3" s="27"/>
      <c r="F3" s="27"/>
      <c r="G3" s="27"/>
      <c r="H3" s="27"/>
      <c r="N3" s="27"/>
      <c r="O3" s="27"/>
      <c r="Q3" s="207"/>
      <c r="R3" s="207"/>
      <c r="S3" s="207"/>
      <c r="V3" s="28" t="s">
        <v>108</v>
      </c>
      <c r="W3" s="27" t="s">
        <v>109</v>
      </c>
      <c r="AB3" s="27" t="s">
        <v>110</v>
      </c>
      <c r="AI3" s="29" t="s">
        <v>111</v>
      </c>
      <c r="AQ3" s="30">
        <v>1</v>
      </c>
      <c r="AS3" s="30">
        <v>2</v>
      </c>
    </row>
    <row r="4" spans="1:45" ht="15.75" x14ac:dyDescent="0.25">
      <c r="A4" s="31" t="s">
        <v>112</v>
      </c>
      <c r="B4" s="27"/>
      <c r="C4" s="27"/>
      <c r="D4" s="27"/>
      <c r="E4" s="27"/>
      <c r="F4" s="27"/>
      <c r="G4" s="27"/>
      <c r="H4" s="27"/>
      <c r="J4" s="27"/>
      <c r="N4" s="27"/>
      <c r="O4" s="27"/>
      <c r="Q4" s="27"/>
      <c r="R4" s="27"/>
      <c r="S4" s="27"/>
      <c r="W4" s="27" t="s">
        <v>113</v>
      </c>
      <c r="AB4" s="27" t="s">
        <v>114</v>
      </c>
      <c r="AI4" s="29" t="s">
        <v>115</v>
      </c>
      <c r="AQ4" s="30">
        <v>21</v>
      </c>
      <c r="AS4" s="30">
        <v>3</v>
      </c>
    </row>
    <row r="5" spans="1:45" ht="15.75" x14ac:dyDescent="0.25">
      <c r="A5" s="31" t="s">
        <v>116</v>
      </c>
      <c r="B5" s="27"/>
      <c r="C5" s="27"/>
      <c r="D5" s="27"/>
      <c r="E5" s="27"/>
      <c r="F5" s="27"/>
      <c r="G5" s="27"/>
      <c r="H5" s="27"/>
      <c r="J5" s="27"/>
      <c r="L5" s="27"/>
      <c r="N5" s="27"/>
      <c r="O5" s="27"/>
      <c r="Q5" s="27"/>
      <c r="R5" s="27"/>
      <c r="S5" s="27"/>
      <c r="AB5" s="27" t="s">
        <v>117</v>
      </c>
      <c r="AI5" s="29" t="s">
        <v>118</v>
      </c>
      <c r="AQ5" s="30">
        <v>31</v>
      </c>
      <c r="AS5" s="30">
        <v>4</v>
      </c>
    </row>
    <row r="6" spans="1:45" ht="15.75" x14ac:dyDescent="0.25">
      <c r="A6" s="27" t="s">
        <v>119</v>
      </c>
      <c r="B6" s="32"/>
      <c r="C6" s="27"/>
      <c r="D6" s="27"/>
      <c r="E6" s="27"/>
      <c r="F6" s="27"/>
      <c r="G6" s="33"/>
      <c r="H6" s="33"/>
      <c r="I6" s="33"/>
      <c r="J6" s="32"/>
      <c r="K6" s="32"/>
      <c r="L6" s="32"/>
      <c r="M6" s="32" t="s">
        <v>120</v>
      </c>
      <c r="N6" s="27"/>
      <c r="O6" s="34"/>
      <c r="P6" s="35"/>
      <c r="Q6" s="208" t="s">
        <v>121</v>
      </c>
      <c r="R6" s="208"/>
      <c r="S6" s="208"/>
      <c r="AB6" s="27" t="s">
        <v>122</v>
      </c>
      <c r="AI6" s="29" t="s">
        <v>123</v>
      </c>
      <c r="AQ6" s="30">
        <v>41</v>
      </c>
      <c r="AS6" s="30">
        <v>22</v>
      </c>
    </row>
    <row r="7" spans="1:45" ht="15.75" x14ac:dyDescent="0.25">
      <c r="A7" s="27"/>
      <c r="B7" s="27" t="s">
        <v>124</v>
      </c>
      <c r="C7" s="27"/>
      <c r="D7" s="27"/>
      <c r="E7" s="27"/>
      <c r="F7" s="208" t="s">
        <v>125</v>
      </c>
      <c r="G7" s="208"/>
      <c r="H7" s="208"/>
      <c r="I7" s="33"/>
      <c r="J7" s="32"/>
      <c r="K7" s="27" t="s">
        <v>126</v>
      </c>
      <c r="L7" s="32"/>
      <c r="M7" s="32"/>
      <c r="N7" s="27"/>
      <c r="O7" s="34"/>
      <c r="P7" s="35"/>
      <c r="R7" s="36" t="s">
        <v>15</v>
      </c>
      <c r="S7" s="35" t="s">
        <v>127</v>
      </c>
      <c r="AB7" s="27" t="s">
        <v>128</v>
      </c>
      <c r="AI7" s="29" t="s">
        <v>129</v>
      </c>
      <c r="AQ7" s="30">
        <v>51</v>
      </c>
      <c r="AS7" s="30">
        <v>23</v>
      </c>
    </row>
    <row r="8" spans="1:45" ht="15.75" x14ac:dyDescent="0.25">
      <c r="A8" s="27"/>
      <c r="B8" s="27"/>
      <c r="C8" s="27"/>
      <c r="D8" s="27"/>
      <c r="E8" s="27"/>
      <c r="F8" s="37"/>
      <c r="G8" s="37"/>
      <c r="H8" s="37"/>
      <c r="I8" s="33"/>
      <c r="J8" s="32"/>
      <c r="K8" s="27"/>
      <c r="L8" s="32"/>
      <c r="M8" s="32"/>
      <c r="N8" s="27"/>
      <c r="O8" s="34"/>
      <c r="P8" s="35"/>
      <c r="R8" s="36"/>
      <c r="S8" s="35"/>
      <c r="AB8" s="27" t="s">
        <v>130</v>
      </c>
      <c r="AI8" s="29" t="s">
        <v>131</v>
      </c>
      <c r="AQ8" s="30">
        <v>61</v>
      </c>
      <c r="AS8" s="30">
        <v>24</v>
      </c>
    </row>
    <row r="9" spans="1:45" ht="15.75" x14ac:dyDescent="0.25">
      <c r="A9" s="27"/>
      <c r="B9" s="27"/>
      <c r="C9" s="27"/>
      <c r="D9" s="27"/>
      <c r="E9" s="27"/>
      <c r="F9" s="37"/>
      <c r="G9" s="37"/>
      <c r="H9" s="37"/>
      <c r="I9" s="33"/>
      <c r="J9" s="32"/>
      <c r="K9" s="27"/>
      <c r="L9" s="32"/>
      <c r="M9" s="32"/>
      <c r="N9" s="27"/>
      <c r="O9" s="34"/>
      <c r="P9" s="35"/>
      <c r="R9" s="36"/>
      <c r="S9" s="35"/>
      <c r="AB9" s="27" t="s">
        <v>132</v>
      </c>
      <c r="AI9" s="29" t="s">
        <v>133</v>
      </c>
      <c r="AQ9" s="30">
        <v>71</v>
      </c>
      <c r="AS9" s="30">
        <v>32</v>
      </c>
    </row>
    <row r="10" spans="1:45" ht="15.75" x14ac:dyDescent="0.25">
      <c r="A10" s="31" t="s">
        <v>134</v>
      </c>
      <c r="B10" s="32"/>
      <c r="C10" s="27"/>
      <c r="D10" s="27"/>
      <c r="E10" s="27"/>
      <c r="F10" s="27"/>
      <c r="G10" s="33"/>
      <c r="H10" s="33"/>
      <c r="AB10" s="27" t="s">
        <v>135</v>
      </c>
      <c r="AI10" s="29" t="s">
        <v>136</v>
      </c>
      <c r="AQ10" s="30">
        <v>81</v>
      </c>
      <c r="AS10" s="30">
        <v>33</v>
      </c>
    </row>
    <row r="11" spans="1:45" ht="15.75" x14ac:dyDescent="0.25">
      <c r="A11" s="31" t="s">
        <v>137</v>
      </c>
      <c r="B11" s="32"/>
      <c r="C11" s="27"/>
      <c r="D11" s="27"/>
      <c r="E11" s="27"/>
      <c r="F11" s="27"/>
      <c r="G11" s="33"/>
      <c r="H11" s="33"/>
      <c r="AB11" s="27" t="s">
        <v>138</v>
      </c>
      <c r="AI11" s="29" t="s">
        <v>139</v>
      </c>
      <c r="AQ11" s="30">
        <v>91</v>
      </c>
      <c r="AS11" s="30">
        <v>34</v>
      </c>
    </row>
    <row r="12" spans="1:45" ht="15.75" x14ac:dyDescent="0.25">
      <c r="A12" s="31" t="s">
        <v>140</v>
      </c>
      <c r="B12" s="32"/>
      <c r="C12" s="27"/>
      <c r="D12" s="27"/>
      <c r="E12" s="27"/>
      <c r="F12" s="27"/>
      <c r="G12" s="33"/>
      <c r="H12" s="33"/>
      <c r="AB12" s="27" t="s">
        <v>141</v>
      </c>
      <c r="AI12" s="29" t="s">
        <v>142</v>
      </c>
      <c r="AQ12" s="30">
        <v>101</v>
      </c>
      <c r="AS12" s="30">
        <v>42</v>
      </c>
    </row>
    <row r="13" spans="1:45" ht="15.75" x14ac:dyDescent="0.25">
      <c r="A13" s="31" t="s">
        <v>143</v>
      </c>
      <c r="B13" s="32"/>
      <c r="C13" s="27"/>
      <c r="D13" s="27"/>
      <c r="E13" s="27"/>
      <c r="F13" s="27"/>
      <c r="G13" s="33"/>
      <c r="H13" s="33"/>
      <c r="AB13" s="27" t="s">
        <v>144</v>
      </c>
      <c r="AQ13" s="30">
        <v>121</v>
      </c>
      <c r="AS13" s="30">
        <v>43</v>
      </c>
    </row>
    <row r="14" spans="1:45" ht="15.75" x14ac:dyDescent="0.25">
      <c r="A14" s="31"/>
      <c r="B14" s="32"/>
      <c r="C14" s="27"/>
      <c r="D14" s="27"/>
      <c r="E14" s="27"/>
      <c r="F14" s="27"/>
      <c r="G14" s="33"/>
      <c r="H14" s="33"/>
      <c r="AB14" s="27" t="s">
        <v>145</v>
      </c>
      <c r="AQ14" s="30">
        <v>131</v>
      </c>
      <c r="AS14" s="30">
        <v>44</v>
      </c>
    </row>
    <row r="15" spans="1:45" ht="15.75" x14ac:dyDescent="0.25">
      <c r="A15" s="31"/>
      <c r="B15" s="27"/>
      <c r="C15" s="27"/>
      <c r="D15" s="27"/>
      <c r="E15" s="27"/>
      <c r="F15" s="37"/>
      <c r="G15" s="37"/>
      <c r="H15" s="37"/>
      <c r="L15" s="27"/>
      <c r="M15" s="29"/>
      <c r="N15" s="27"/>
      <c r="O15" s="27"/>
      <c r="AB15" s="27" t="s">
        <v>146</v>
      </c>
      <c r="AQ15" s="30">
        <v>141</v>
      </c>
      <c r="AS15" s="30">
        <v>52</v>
      </c>
    </row>
    <row r="16" spans="1:45" ht="15.75" x14ac:dyDescent="0.25">
      <c r="A16" s="38"/>
      <c r="B16" s="39"/>
      <c r="C16" s="40"/>
      <c r="D16" s="40"/>
      <c r="E16" s="40"/>
      <c r="F16" s="40"/>
      <c r="G16" s="39"/>
      <c r="H16" s="39"/>
      <c r="L16" s="27"/>
      <c r="M16" s="29"/>
      <c r="N16" s="27"/>
      <c r="O16" s="27"/>
      <c r="AB16" s="27" t="s">
        <v>147</v>
      </c>
      <c r="AQ16" s="30">
        <v>151</v>
      </c>
      <c r="AS16" s="30">
        <v>53</v>
      </c>
    </row>
    <row r="17" spans="1:45" ht="15.75" x14ac:dyDescent="0.25">
      <c r="A17" s="38"/>
      <c r="B17" s="40"/>
      <c r="C17" s="40"/>
      <c r="D17" s="40"/>
      <c r="E17" s="40"/>
      <c r="F17" s="41"/>
      <c r="G17" s="42"/>
      <c r="H17" s="42"/>
      <c r="L17" s="27"/>
      <c r="M17" s="29"/>
      <c r="N17" s="27"/>
      <c r="O17" s="27"/>
      <c r="AB17" s="29" t="s">
        <v>148</v>
      </c>
      <c r="AQ17" s="30">
        <v>161</v>
      </c>
      <c r="AS17" s="30">
        <v>54</v>
      </c>
    </row>
    <row r="18" spans="1:45" ht="15.75" x14ac:dyDescent="0.25">
      <c r="A18" s="38"/>
      <c r="B18" s="40"/>
      <c r="C18" s="40"/>
      <c r="D18" s="40"/>
      <c r="E18" s="40"/>
      <c r="F18" s="41"/>
      <c r="G18" s="42"/>
      <c r="H18" s="42"/>
      <c r="L18" s="27"/>
      <c r="M18" s="29"/>
      <c r="N18" s="27"/>
      <c r="O18" s="27"/>
      <c r="AQ18" s="30">
        <v>171</v>
      </c>
      <c r="AS18" s="30">
        <v>62</v>
      </c>
    </row>
    <row r="19" spans="1:45" ht="15.75" x14ac:dyDescent="0.25">
      <c r="A19" s="27" t="s">
        <v>149</v>
      </c>
      <c r="B19" s="32"/>
      <c r="C19" s="27"/>
      <c r="D19" s="27"/>
      <c r="E19" s="27"/>
      <c r="F19" s="27"/>
      <c r="G19" s="32"/>
      <c r="H19" s="32"/>
      <c r="I19" s="32"/>
      <c r="J19" s="32"/>
      <c r="K19" s="32"/>
      <c r="L19" s="32"/>
      <c r="M19" s="209" t="s">
        <v>150</v>
      </c>
      <c r="N19" s="209"/>
      <c r="O19" s="209"/>
      <c r="P19" s="27" t="s">
        <v>151</v>
      </c>
      <c r="Q19" s="43"/>
      <c r="R19" s="43"/>
      <c r="S19" s="27"/>
      <c r="T19" s="210">
        <v>44652</v>
      </c>
      <c r="U19" s="210"/>
      <c r="V19" s="210"/>
      <c r="AQ19" s="30">
        <v>181</v>
      </c>
      <c r="AS19" s="30">
        <v>63</v>
      </c>
    </row>
    <row r="20" spans="1:45" ht="15.75" x14ac:dyDescent="0.25">
      <c r="A20" s="27"/>
      <c r="B20" s="27" t="s">
        <v>152</v>
      </c>
      <c r="C20" s="27"/>
      <c r="D20" s="27"/>
      <c r="E20" s="27"/>
      <c r="F20" s="27"/>
      <c r="G20" s="32"/>
      <c r="H20" s="32"/>
      <c r="I20" s="44">
        <v>1</v>
      </c>
      <c r="J20" s="27" t="s">
        <v>127</v>
      </c>
      <c r="K20" s="32"/>
      <c r="L20" s="27"/>
      <c r="M20" s="27"/>
      <c r="N20" s="27"/>
      <c r="O20" s="27"/>
      <c r="P20" s="32"/>
      <c r="Q20" s="32"/>
      <c r="R20" s="44"/>
      <c r="S20" s="27"/>
      <c r="T20" s="32"/>
      <c r="U20" s="27"/>
      <c r="V20" s="27"/>
      <c r="AQ20" s="30">
        <v>191</v>
      </c>
      <c r="AS20" s="30">
        <v>64</v>
      </c>
    </row>
    <row r="21" spans="1:45" ht="15.75" x14ac:dyDescent="0.25">
      <c r="A21" s="27"/>
      <c r="B21" s="27"/>
      <c r="C21" s="27"/>
      <c r="D21" s="27"/>
      <c r="E21" s="27"/>
      <c r="F21" s="27"/>
      <c r="G21" s="32"/>
      <c r="H21" s="32"/>
      <c r="I21" s="44"/>
      <c r="J21" s="27"/>
      <c r="K21" s="32"/>
      <c r="L21" s="27"/>
      <c r="M21" s="27"/>
      <c r="N21" s="27"/>
      <c r="O21" s="27"/>
      <c r="P21" s="32"/>
      <c r="Q21" s="32"/>
      <c r="R21" s="44"/>
      <c r="S21" s="27"/>
      <c r="T21" s="32"/>
      <c r="U21" s="27"/>
      <c r="V21" s="27"/>
      <c r="AS21" s="30">
        <v>72</v>
      </c>
    </row>
    <row r="22" spans="1:45" ht="15.75" x14ac:dyDescent="0.25">
      <c r="A22" s="27" t="s">
        <v>153</v>
      </c>
      <c r="B22" s="32"/>
      <c r="C22" s="27"/>
      <c r="D22" s="27"/>
      <c r="E22" s="27"/>
      <c r="F22" s="27"/>
      <c r="G22" s="32"/>
      <c r="H22" s="32"/>
      <c r="I22" s="32"/>
      <c r="J22" s="32"/>
      <c r="K22" s="32"/>
      <c r="L22" s="32"/>
      <c r="P22" s="209">
        <v>185827</v>
      </c>
      <c r="Q22" s="209"/>
      <c r="R22" s="209"/>
      <c r="S22" s="27" t="s">
        <v>151</v>
      </c>
      <c r="T22" s="43"/>
      <c r="U22" s="43"/>
      <c r="V22" s="27"/>
      <c r="W22" s="210">
        <v>44621</v>
      </c>
      <c r="X22" s="210"/>
      <c r="Y22" s="210"/>
      <c r="AS22" s="30">
        <v>73</v>
      </c>
    </row>
    <row r="23" spans="1:45" ht="15.75" x14ac:dyDescent="0.25">
      <c r="A23" s="27"/>
      <c r="B23" s="27" t="s">
        <v>152</v>
      </c>
      <c r="C23" s="27"/>
      <c r="D23" s="27"/>
      <c r="E23" s="27"/>
      <c r="F23" s="27"/>
      <c r="G23" s="32"/>
      <c r="H23" s="32"/>
      <c r="I23" s="44">
        <v>1</v>
      </c>
      <c r="J23" s="27" t="s">
        <v>127</v>
      </c>
      <c r="K23" s="32"/>
      <c r="L23" s="27"/>
      <c r="M23" s="27"/>
      <c r="N23" s="27"/>
      <c r="O23" s="27"/>
      <c r="P23" s="32"/>
      <c r="Q23" s="32"/>
      <c r="R23" s="44"/>
      <c r="S23" s="27"/>
      <c r="T23" s="32"/>
      <c r="U23" s="27"/>
      <c r="V23" s="27"/>
      <c r="W23" s="45"/>
      <c r="X23" s="45"/>
      <c r="AS23" s="30">
        <v>74</v>
      </c>
    </row>
    <row r="24" spans="1:45" ht="15.75" x14ac:dyDescent="0.25">
      <c r="A24" s="27"/>
      <c r="B24" s="27"/>
      <c r="C24" s="27"/>
      <c r="D24" s="27"/>
      <c r="E24" s="27"/>
      <c r="F24" s="27"/>
      <c r="G24" s="32"/>
      <c r="H24" s="32"/>
      <c r="I24" s="44"/>
      <c r="J24" s="27"/>
      <c r="K24" s="32"/>
      <c r="L24" s="27"/>
      <c r="M24" s="27"/>
      <c r="N24" s="27"/>
      <c r="O24" s="27"/>
      <c r="P24" s="32"/>
      <c r="Q24" s="32"/>
      <c r="R24" s="44"/>
      <c r="S24" s="27"/>
      <c r="T24" s="32"/>
      <c r="U24" s="27"/>
      <c r="V24" s="27"/>
      <c r="W24" s="45"/>
      <c r="X24" s="45"/>
      <c r="AS24" s="30">
        <v>82</v>
      </c>
    </row>
    <row r="25" spans="1:45" ht="15.75" x14ac:dyDescent="0.25">
      <c r="A25" s="27"/>
      <c r="B25" s="27"/>
      <c r="C25" s="27"/>
      <c r="D25" s="27"/>
      <c r="E25" s="27"/>
      <c r="F25" s="27"/>
      <c r="G25" s="32"/>
      <c r="H25" s="32"/>
      <c r="I25" s="44"/>
      <c r="J25" s="27"/>
      <c r="K25" s="32"/>
      <c r="L25" s="27"/>
      <c r="M25" s="27"/>
      <c r="N25" s="27"/>
      <c r="O25" s="27"/>
      <c r="P25" s="32"/>
      <c r="Q25" s="32"/>
      <c r="R25" s="44"/>
      <c r="S25" s="27"/>
      <c r="T25" s="32"/>
      <c r="U25" s="27"/>
      <c r="V25" s="27"/>
      <c r="W25" s="45"/>
      <c r="X25" s="45"/>
      <c r="AS25" s="30">
        <v>83</v>
      </c>
    </row>
    <row r="26" spans="1:45" ht="15.75" x14ac:dyDescent="0.25">
      <c r="A26" s="31" t="s">
        <v>154</v>
      </c>
      <c r="B26" s="32"/>
      <c r="C26" s="27"/>
      <c r="D26" s="27"/>
      <c r="E26" s="27"/>
      <c r="F26" s="27"/>
      <c r="G26" s="33"/>
      <c r="H26" s="33"/>
      <c r="L26" s="27"/>
      <c r="M26" s="29"/>
      <c r="N26" s="27"/>
      <c r="O26" s="27"/>
      <c r="AS26" s="30">
        <v>84</v>
      </c>
    </row>
    <row r="27" spans="1:45" ht="15.75" x14ac:dyDescent="0.25">
      <c r="A27" s="31" t="s">
        <v>155</v>
      </c>
      <c r="B27" s="32"/>
      <c r="C27" s="27"/>
      <c r="D27" s="27"/>
      <c r="E27" s="27"/>
      <c r="F27" s="27"/>
      <c r="G27" s="33"/>
      <c r="H27" s="33"/>
      <c r="M27" s="29"/>
      <c r="N27" s="27"/>
      <c r="O27" s="27"/>
      <c r="AS27" s="30">
        <v>92</v>
      </c>
    </row>
    <row r="28" spans="1:45" ht="15.75" x14ac:dyDescent="0.25">
      <c r="A28" s="31" t="s">
        <v>154</v>
      </c>
      <c r="B28" s="32"/>
      <c r="C28" s="27"/>
      <c r="D28" s="27"/>
      <c r="E28" s="27"/>
      <c r="F28" s="27"/>
      <c r="G28" s="33"/>
      <c r="H28" s="33"/>
      <c r="K28" s="29"/>
      <c r="M28" s="29"/>
      <c r="N28" s="27"/>
      <c r="O28" s="27"/>
      <c r="AS28" s="30">
        <v>93</v>
      </c>
    </row>
    <row r="29" spans="1:45" ht="15.75" x14ac:dyDescent="0.25">
      <c r="A29" s="31" t="s">
        <v>155</v>
      </c>
      <c r="B29" s="32"/>
      <c r="C29" s="27"/>
      <c r="D29" s="27"/>
      <c r="E29" s="27"/>
      <c r="F29" s="27"/>
      <c r="G29" s="33"/>
      <c r="H29" s="33"/>
      <c r="K29" s="29"/>
      <c r="M29" s="29"/>
      <c r="N29" s="27"/>
      <c r="O29" s="27"/>
      <c r="AS29" s="30">
        <v>94</v>
      </c>
    </row>
    <row r="30" spans="1:45" ht="15.75" x14ac:dyDescent="0.25">
      <c r="A30" s="31" t="s">
        <v>156</v>
      </c>
      <c r="B30" s="27"/>
      <c r="C30" s="27"/>
      <c r="D30" s="27"/>
      <c r="E30" s="27"/>
      <c r="F30" s="46"/>
      <c r="G30" s="47"/>
      <c r="H30" s="47"/>
      <c r="K30" s="29"/>
      <c r="M30" s="29"/>
      <c r="N30" s="27"/>
      <c r="O30" s="27"/>
      <c r="AS30" s="30">
        <v>102</v>
      </c>
    </row>
    <row r="31" spans="1:45" ht="15.75" x14ac:dyDescent="0.25">
      <c r="A31" s="40"/>
      <c r="B31" s="40"/>
      <c r="C31" s="40"/>
      <c r="D31" s="40"/>
      <c r="E31" s="40"/>
      <c r="F31" s="41"/>
      <c r="G31" s="42"/>
      <c r="H31" s="42"/>
      <c r="K31" s="29"/>
      <c r="M31" s="29"/>
      <c r="N31" s="27"/>
      <c r="O31" s="27"/>
      <c r="AS31" s="30">
        <v>103</v>
      </c>
    </row>
    <row r="32" spans="1:45" ht="15" customHeight="1" x14ac:dyDescent="0.25">
      <c r="A32" s="48"/>
      <c r="B32" s="27"/>
      <c r="C32" s="27"/>
      <c r="D32" s="27"/>
      <c r="E32" s="27"/>
      <c r="F32" s="46"/>
      <c r="G32" s="47"/>
      <c r="H32" s="47"/>
      <c r="K32" s="29"/>
      <c r="M32" s="29"/>
      <c r="N32" s="27"/>
      <c r="O32" s="27"/>
      <c r="AS32" s="30">
        <v>104</v>
      </c>
    </row>
    <row r="33" spans="1:45" ht="15.75" x14ac:dyDescent="0.25">
      <c r="A33" s="27" t="s">
        <v>157</v>
      </c>
      <c r="B33" s="32"/>
      <c r="C33" s="27"/>
      <c r="D33" s="27"/>
      <c r="E33" s="27"/>
      <c r="F33" s="27"/>
      <c r="G33" s="33"/>
      <c r="H33" s="33"/>
      <c r="K33" s="29"/>
      <c r="M33" s="29"/>
      <c r="N33" s="27"/>
      <c r="O33" s="27"/>
      <c r="AS33" s="30">
        <v>122</v>
      </c>
    </row>
    <row r="34" spans="1:45" ht="15.75" x14ac:dyDescent="0.25">
      <c r="A34" s="27"/>
      <c r="B34" s="27"/>
      <c r="C34" s="27"/>
      <c r="D34" s="27"/>
      <c r="E34" s="27"/>
      <c r="F34" s="47"/>
      <c r="G34" s="47"/>
      <c r="H34" s="47"/>
      <c r="K34" s="29"/>
      <c r="M34" s="29"/>
      <c r="N34" s="27"/>
      <c r="O34" s="27"/>
      <c r="AS34" s="30">
        <v>123</v>
      </c>
    </row>
    <row r="35" spans="1:45" ht="15.75" x14ac:dyDescent="0.25">
      <c r="A35" s="27" t="s">
        <v>158</v>
      </c>
      <c r="B35" s="32"/>
      <c r="C35" s="27"/>
      <c r="D35" s="27"/>
      <c r="E35" s="27"/>
      <c r="F35" s="27"/>
      <c r="G35" s="32"/>
      <c r="H35" s="32"/>
      <c r="I35" s="32"/>
      <c r="J35" s="32"/>
      <c r="K35" s="32"/>
      <c r="L35" s="32"/>
      <c r="M35" s="32"/>
      <c r="N35" s="208"/>
      <c r="O35" s="208"/>
      <c r="P35" s="208"/>
      <c r="Q35" s="35"/>
      <c r="S35" s="37"/>
      <c r="T35" s="45"/>
      <c r="AS35" s="30">
        <v>124</v>
      </c>
    </row>
    <row r="36" spans="1:45" ht="15.75" x14ac:dyDescent="0.25">
      <c r="A36" s="27"/>
      <c r="B36" s="27"/>
      <c r="C36" s="27"/>
      <c r="D36" s="27"/>
      <c r="E36" s="27"/>
      <c r="F36" s="208"/>
      <c r="G36" s="208"/>
      <c r="H36" s="208"/>
      <c r="I36" s="208"/>
      <c r="J36" s="32"/>
      <c r="K36" s="27"/>
      <c r="L36" s="27"/>
      <c r="M36" s="27"/>
      <c r="N36" s="27"/>
      <c r="O36" s="27"/>
      <c r="P36" s="32"/>
      <c r="Q36" s="32"/>
      <c r="R36" s="44"/>
      <c r="S36" s="27"/>
      <c r="T36" s="45"/>
      <c r="AS36" s="30">
        <v>132</v>
      </c>
    </row>
    <row r="37" spans="1:45" ht="15.75" x14ac:dyDescent="0.25">
      <c r="A37" s="40"/>
      <c r="B37" s="40"/>
      <c r="C37" s="40"/>
      <c r="D37" s="40"/>
      <c r="E37" s="40"/>
      <c r="F37" s="41"/>
      <c r="G37" s="42"/>
      <c r="H37" s="42"/>
      <c r="K37" s="29"/>
      <c r="M37" s="29"/>
      <c r="N37" s="27"/>
      <c r="O37" s="27"/>
      <c r="AS37" s="30">
        <v>133</v>
      </c>
    </row>
    <row r="38" spans="1:45" ht="15.75" x14ac:dyDescent="0.25">
      <c r="A38" s="211" t="s">
        <v>88</v>
      </c>
      <c r="B38" s="211"/>
      <c r="C38" s="211"/>
      <c r="D38" s="211"/>
      <c r="E38" s="212" t="s">
        <v>159</v>
      </c>
      <c r="F38" s="212"/>
      <c r="G38" s="212"/>
      <c r="H38" s="212"/>
      <c r="I38" s="212"/>
      <c r="J38" s="49" t="s">
        <v>160</v>
      </c>
      <c r="K38" s="49"/>
      <c r="L38" s="213" t="s">
        <v>161</v>
      </c>
      <c r="M38" s="213"/>
      <c r="N38" s="213"/>
      <c r="O38" s="50" t="s">
        <v>162</v>
      </c>
      <c r="P38" s="49"/>
      <c r="Q38" s="49" t="s">
        <v>163</v>
      </c>
      <c r="R38" s="49"/>
      <c r="S38" s="49"/>
      <c r="T38" s="49"/>
      <c r="U38" s="49"/>
      <c r="V38" s="49"/>
      <c r="W38" s="49"/>
      <c r="X38" s="49"/>
      <c r="Y38" s="49"/>
      <c r="AS38" s="30">
        <v>134</v>
      </c>
    </row>
    <row r="39" spans="1:45" ht="15.75" x14ac:dyDescent="0.25">
      <c r="A39" s="51"/>
      <c r="B39" s="50" t="s">
        <v>164</v>
      </c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AS39" s="30">
        <v>142</v>
      </c>
    </row>
    <row r="40" spans="1:45" ht="15.75" x14ac:dyDescent="0.25">
      <c r="A40" s="51"/>
      <c r="B40" s="50" t="s">
        <v>165</v>
      </c>
      <c r="C40" s="49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AS40" s="30">
        <v>143</v>
      </c>
    </row>
    <row r="41" spans="1:45" ht="15.75" x14ac:dyDescent="0.25">
      <c r="A41" s="49" t="s">
        <v>98</v>
      </c>
      <c r="B41" s="52">
        <v>1</v>
      </c>
      <c r="C41" s="49" t="s">
        <v>166</v>
      </c>
      <c r="D41" s="49"/>
      <c r="E41" s="49"/>
      <c r="F41" s="214" t="s">
        <v>167</v>
      </c>
      <c r="G41" s="214"/>
      <c r="H41" s="214"/>
      <c r="I41" s="214"/>
      <c r="J41" s="214"/>
      <c r="K41" s="49" t="s">
        <v>168</v>
      </c>
      <c r="L41" s="214" t="s">
        <v>169</v>
      </c>
      <c r="M41" s="214"/>
      <c r="N41" s="214"/>
      <c r="O41" s="53"/>
      <c r="P41" s="50"/>
      <c r="Q41" s="49"/>
      <c r="R41" s="49"/>
      <c r="S41" s="49"/>
      <c r="T41" s="49"/>
      <c r="U41" s="49"/>
      <c r="V41" s="49"/>
      <c r="W41" s="49"/>
      <c r="X41" s="49"/>
      <c r="Y41" s="49"/>
      <c r="AS41" s="30">
        <v>144</v>
      </c>
    </row>
    <row r="42" spans="1:45" ht="15.75" x14ac:dyDescent="0.25">
      <c r="A42" s="49" t="s">
        <v>98</v>
      </c>
      <c r="B42" s="52">
        <v>1</v>
      </c>
      <c r="C42" s="49" t="s">
        <v>170</v>
      </c>
      <c r="D42" s="49"/>
      <c r="E42" s="49"/>
      <c r="F42" s="214" t="s">
        <v>171</v>
      </c>
      <c r="G42" s="214"/>
      <c r="H42" s="214"/>
      <c r="I42" s="214"/>
      <c r="J42" s="214"/>
      <c r="K42" s="49" t="s">
        <v>168</v>
      </c>
      <c r="L42" s="214" t="s">
        <v>169</v>
      </c>
      <c r="M42" s="214"/>
      <c r="N42" s="214"/>
      <c r="O42" s="53"/>
      <c r="P42" s="50"/>
      <c r="Q42" s="49"/>
      <c r="R42" s="49"/>
      <c r="S42" s="49"/>
      <c r="T42" s="49"/>
      <c r="U42" s="49"/>
      <c r="V42" s="49"/>
      <c r="W42" s="49"/>
      <c r="X42" s="49"/>
      <c r="Y42" s="49"/>
      <c r="AS42" s="30">
        <v>152</v>
      </c>
    </row>
    <row r="43" spans="1:45" x14ac:dyDescent="0.25">
      <c r="A43" s="215" t="s">
        <v>172</v>
      </c>
      <c r="B43" s="217" t="s">
        <v>173</v>
      </c>
      <c r="C43" s="217"/>
      <c r="D43" s="217"/>
      <c r="E43" s="217"/>
      <c r="F43" s="218" t="s">
        <v>174</v>
      </c>
      <c r="G43" s="218"/>
      <c r="H43" s="218"/>
      <c r="I43" s="217" t="s">
        <v>175</v>
      </c>
      <c r="J43" s="217"/>
      <c r="K43" s="217"/>
      <c r="L43" s="217"/>
      <c r="M43" s="220" t="s">
        <v>176</v>
      </c>
      <c r="N43" s="220"/>
      <c r="O43" s="220"/>
      <c r="P43" s="221"/>
      <c r="Q43" s="224" t="s">
        <v>177</v>
      </c>
      <c r="R43" s="224"/>
      <c r="S43" s="224"/>
      <c r="T43" s="224"/>
      <c r="U43" s="224" t="s">
        <v>178</v>
      </c>
      <c r="V43" s="224"/>
      <c r="W43" s="224"/>
      <c r="X43" s="224"/>
      <c r="Y43" s="224"/>
    </row>
    <row r="44" spans="1:45" x14ac:dyDescent="0.25">
      <c r="A44" s="216"/>
      <c r="B44" s="217"/>
      <c r="C44" s="217"/>
      <c r="D44" s="217"/>
      <c r="E44" s="217"/>
      <c r="F44" s="219"/>
      <c r="G44" s="219"/>
      <c r="H44" s="219"/>
      <c r="I44" s="217"/>
      <c r="J44" s="217"/>
      <c r="K44" s="217"/>
      <c r="L44" s="217"/>
      <c r="M44" s="222"/>
      <c r="N44" s="222"/>
      <c r="O44" s="222"/>
      <c r="P44" s="223"/>
      <c r="Q44" s="224"/>
      <c r="R44" s="224"/>
      <c r="S44" s="224"/>
      <c r="T44" s="224"/>
      <c r="U44" s="224"/>
      <c r="V44" s="224"/>
      <c r="W44" s="224"/>
      <c r="X44" s="224"/>
      <c r="Y44" s="224"/>
    </row>
    <row r="45" spans="1:45" x14ac:dyDescent="0.25">
      <c r="A45" s="224">
        <v>1</v>
      </c>
      <c r="B45" s="217" t="s">
        <v>179</v>
      </c>
      <c r="C45" s="217"/>
      <c r="D45" s="217"/>
      <c r="E45" s="217"/>
      <c r="F45" s="217" t="s">
        <v>180</v>
      </c>
      <c r="G45" s="217"/>
      <c r="H45" s="217"/>
      <c r="I45" s="217" t="s">
        <v>181</v>
      </c>
      <c r="J45" s="217"/>
      <c r="K45" s="217"/>
      <c r="L45" s="217"/>
      <c r="M45" s="217" t="s">
        <v>182</v>
      </c>
      <c r="N45" s="217"/>
      <c r="O45" s="217"/>
      <c r="P45" s="217"/>
      <c r="Q45" s="217" t="s">
        <v>45</v>
      </c>
      <c r="R45" s="217"/>
      <c r="S45" s="217"/>
      <c r="T45" s="217"/>
      <c r="U45" s="217" t="s">
        <v>183</v>
      </c>
      <c r="V45" s="217"/>
      <c r="W45" s="217"/>
      <c r="X45" s="217"/>
      <c r="Y45" s="217"/>
    </row>
    <row r="46" spans="1:45" x14ac:dyDescent="0.25">
      <c r="A46" s="224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</row>
    <row r="47" spans="1:45" x14ac:dyDescent="0.25">
      <c r="A47" s="224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</row>
    <row r="48" spans="1:45" x14ac:dyDescent="0.25">
      <c r="A48" s="224">
        <v>2</v>
      </c>
      <c r="B48" s="217" t="s">
        <v>184</v>
      </c>
      <c r="C48" s="217"/>
      <c r="D48" s="217"/>
      <c r="E48" s="217"/>
      <c r="F48" s="217" t="s">
        <v>185</v>
      </c>
      <c r="G48" s="217"/>
      <c r="H48" s="217"/>
      <c r="I48" s="217" t="s">
        <v>186</v>
      </c>
      <c r="J48" s="217"/>
      <c r="K48" s="217"/>
      <c r="L48" s="217"/>
      <c r="M48" s="217" t="s">
        <v>187</v>
      </c>
      <c r="N48" s="217"/>
      <c r="O48" s="217"/>
      <c r="P48" s="217"/>
      <c r="Q48" s="217" t="s">
        <v>37</v>
      </c>
      <c r="R48" s="217"/>
      <c r="S48" s="217"/>
      <c r="T48" s="217"/>
      <c r="U48" s="217" t="s">
        <v>188</v>
      </c>
      <c r="V48" s="217"/>
      <c r="W48" s="217"/>
      <c r="X48" s="217"/>
      <c r="Y48" s="217"/>
    </row>
    <row r="49" spans="1:25" x14ac:dyDescent="0.25">
      <c r="A49" s="224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</row>
    <row r="50" spans="1:25" x14ac:dyDescent="0.25">
      <c r="A50" s="224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</row>
    <row r="51" spans="1:25" x14ac:dyDescent="0.25">
      <c r="A51" s="224">
        <v>3</v>
      </c>
      <c r="B51" s="217" t="s">
        <v>189</v>
      </c>
      <c r="C51" s="217"/>
      <c r="D51" s="217"/>
      <c r="E51" s="217"/>
      <c r="F51" s="217" t="s">
        <v>190</v>
      </c>
      <c r="G51" s="217"/>
      <c r="H51" s="217"/>
      <c r="I51" s="217" t="s">
        <v>191</v>
      </c>
      <c r="J51" s="217"/>
      <c r="K51" s="217"/>
      <c r="L51" s="217"/>
      <c r="M51" s="217" t="s">
        <v>192</v>
      </c>
      <c r="N51" s="217"/>
      <c r="O51" s="217"/>
      <c r="P51" s="217"/>
      <c r="Q51" s="217" t="s">
        <v>40</v>
      </c>
      <c r="R51" s="217"/>
      <c r="S51" s="217"/>
      <c r="T51" s="217"/>
      <c r="U51" s="217" t="s">
        <v>193</v>
      </c>
      <c r="V51" s="217"/>
      <c r="W51" s="217"/>
      <c r="X51" s="217"/>
      <c r="Y51" s="217"/>
    </row>
    <row r="52" spans="1:25" x14ac:dyDescent="0.25">
      <c r="A52" s="224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</row>
    <row r="53" spans="1:25" x14ac:dyDescent="0.25">
      <c r="A53" s="224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</row>
    <row r="54" spans="1:25" x14ac:dyDescent="0.25">
      <c r="A54" s="224">
        <v>4</v>
      </c>
      <c r="B54" s="217" t="s">
        <v>194</v>
      </c>
      <c r="C54" s="217"/>
      <c r="D54" s="217"/>
      <c r="E54" s="217"/>
      <c r="F54" s="217" t="s">
        <v>195</v>
      </c>
      <c r="G54" s="217"/>
      <c r="H54" s="217"/>
      <c r="I54" s="217" t="s">
        <v>191</v>
      </c>
      <c r="J54" s="217"/>
      <c r="K54" s="217"/>
      <c r="L54" s="217"/>
      <c r="M54" s="217" t="s">
        <v>196</v>
      </c>
      <c r="N54" s="217"/>
      <c r="O54" s="217"/>
      <c r="P54" s="217"/>
      <c r="Q54" s="217" t="s">
        <v>40</v>
      </c>
      <c r="R54" s="217"/>
      <c r="S54" s="217"/>
      <c r="T54" s="217"/>
      <c r="U54" s="217" t="s">
        <v>193</v>
      </c>
      <c r="V54" s="217"/>
      <c r="W54" s="217"/>
      <c r="X54" s="217"/>
      <c r="Y54" s="217"/>
    </row>
    <row r="55" spans="1:25" x14ac:dyDescent="0.25">
      <c r="A55" s="224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</row>
    <row r="56" spans="1:25" x14ac:dyDescent="0.25">
      <c r="A56" s="224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</row>
    <row r="57" spans="1:25" x14ac:dyDescent="0.25">
      <c r="A57" s="224">
        <v>5</v>
      </c>
      <c r="B57" s="217" t="s">
        <v>197</v>
      </c>
      <c r="C57" s="217"/>
      <c r="D57" s="217"/>
      <c r="E57" s="217"/>
      <c r="F57" s="217" t="s">
        <v>198</v>
      </c>
      <c r="G57" s="217"/>
      <c r="H57" s="217"/>
      <c r="I57" s="217" t="s">
        <v>191</v>
      </c>
      <c r="J57" s="217"/>
      <c r="K57" s="217"/>
      <c r="L57" s="217"/>
      <c r="M57" s="217" t="s">
        <v>199</v>
      </c>
      <c r="N57" s="217"/>
      <c r="O57" s="217"/>
      <c r="P57" s="217"/>
      <c r="Q57" s="217" t="s">
        <v>200</v>
      </c>
      <c r="R57" s="217"/>
      <c r="S57" s="217"/>
      <c r="T57" s="217"/>
      <c r="U57" s="217" t="s">
        <v>201</v>
      </c>
      <c r="V57" s="217"/>
      <c r="W57" s="217"/>
      <c r="X57" s="217"/>
      <c r="Y57" s="217"/>
    </row>
    <row r="58" spans="1:25" x14ac:dyDescent="0.25">
      <c r="A58" s="224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</row>
    <row r="59" spans="1:25" x14ac:dyDescent="0.25">
      <c r="A59" s="224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</row>
    <row r="60" spans="1:25" ht="15" customHeight="1" x14ac:dyDescent="0.25">
      <c r="A60" s="224">
        <v>6</v>
      </c>
      <c r="B60" s="217" t="s">
        <v>202</v>
      </c>
      <c r="C60" s="217"/>
      <c r="D60" s="217"/>
      <c r="E60" s="217"/>
      <c r="F60" s="225" t="s">
        <v>203</v>
      </c>
      <c r="G60" s="220"/>
      <c r="H60" s="221"/>
      <c r="I60" s="225" t="s">
        <v>204</v>
      </c>
      <c r="J60" s="220"/>
      <c r="K60" s="220"/>
      <c r="L60" s="221"/>
      <c r="M60" s="225" t="s">
        <v>205</v>
      </c>
      <c r="N60" s="220"/>
      <c r="O60" s="220"/>
      <c r="P60" s="221"/>
      <c r="Q60" s="225" t="s">
        <v>44</v>
      </c>
      <c r="R60" s="220"/>
      <c r="S60" s="220"/>
      <c r="T60" s="221"/>
      <c r="U60" s="225" t="s">
        <v>206</v>
      </c>
      <c r="V60" s="220"/>
      <c r="W60" s="220"/>
      <c r="X60" s="220"/>
      <c r="Y60" s="221"/>
    </row>
    <row r="61" spans="1:25" x14ac:dyDescent="0.25">
      <c r="A61" s="224"/>
      <c r="B61" s="217"/>
      <c r="C61" s="217"/>
      <c r="D61" s="217"/>
      <c r="E61" s="217"/>
      <c r="F61" s="226"/>
      <c r="G61" s="227"/>
      <c r="H61" s="228"/>
      <c r="I61" s="226"/>
      <c r="J61" s="227"/>
      <c r="K61" s="227"/>
      <c r="L61" s="228"/>
      <c r="M61" s="226"/>
      <c r="N61" s="227"/>
      <c r="O61" s="227"/>
      <c r="P61" s="228"/>
      <c r="Q61" s="226"/>
      <c r="R61" s="227"/>
      <c r="S61" s="227"/>
      <c r="T61" s="228"/>
      <c r="U61" s="226"/>
      <c r="V61" s="227"/>
      <c r="W61" s="227"/>
      <c r="X61" s="227"/>
      <c r="Y61" s="228"/>
    </row>
    <row r="62" spans="1:25" x14ac:dyDescent="0.25">
      <c r="A62" s="224"/>
      <c r="B62" s="217"/>
      <c r="C62" s="217"/>
      <c r="D62" s="217"/>
      <c r="E62" s="217"/>
      <c r="F62" s="229"/>
      <c r="G62" s="222"/>
      <c r="H62" s="223"/>
      <c r="I62" s="229"/>
      <c r="J62" s="222"/>
      <c r="K62" s="222"/>
      <c r="L62" s="223"/>
      <c r="M62" s="229"/>
      <c r="N62" s="222"/>
      <c r="O62" s="222"/>
      <c r="P62" s="223"/>
      <c r="Q62" s="229"/>
      <c r="R62" s="222"/>
      <c r="S62" s="222"/>
      <c r="T62" s="223"/>
      <c r="U62" s="229"/>
      <c r="V62" s="222"/>
      <c r="W62" s="222"/>
      <c r="X62" s="222"/>
      <c r="Y62" s="223"/>
    </row>
  </sheetData>
  <mergeCells count="65">
    <mergeCell ref="U60:Y62"/>
    <mergeCell ref="A60:A62"/>
    <mergeCell ref="B60:E62"/>
    <mergeCell ref="F60:H62"/>
    <mergeCell ref="I60:L62"/>
    <mergeCell ref="M60:P62"/>
    <mergeCell ref="Q60:T62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54:T56"/>
    <mergeCell ref="U48:Y50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8:T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W22:Y22"/>
    <mergeCell ref="N35:P35"/>
    <mergeCell ref="F36:I36"/>
    <mergeCell ref="A38:D38"/>
    <mergeCell ref="E38:I38"/>
    <mergeCell ref="L38:N38"/>
    <mergeCell ref="P22:R22"/>
    <mergeCell ref="Q3:S3"/>
    <mergeCell ref="Q6:S6"/>
    <mergeCell ref="F7:H7"/>
    <mergeCell ref="M19:O19"/>
    <mergeCell ref="T19:V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1-ша стор</vt:lpstr>
      <vt:lpstr>2-га</vt:lpstr>
      <vt:lpstr>3-я</vt:lpstr>
      <vt:lpstr>4-та</vt:lpstr>
      <vt:lpstr>Пояснювальна</vt:lpstr>
      <vt:lpstr>Для выпадающих списков</vt:lpstr>
      <vt:lpstr>ДОЗА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2022-09-28T18:20:15Z</dcterms:modified>
</cp:coreProperties>
</file>