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lapous_boss\Отчет Эпизотолог\2023\03.2023 - місячний + квартальний\"/>
    </mc:Choice>
  </mc:AlternateContent>
  <bookViews>
    <workbookView xWindow="-120" yWindow="-120" windowWidth="24240" windowHeight="13140" tabRatio="931" firstSheet="1" activeTab="1"/>
  </bookViews>
  <sheets>
    <sheet name="1-я стр 1-ВЕТ" sheetId="1" r:id="rId1"/>
    <sheet name="2-я 1-ВЕТ" sheetId="2" r:id="rId2"/>
    <sheet name="Список коти R" sheetId="6" r:id="rId3"/>
    <sheet name="Акт коты R" sheetId="5" r:id="rId4"/>
    <sheet name="Список коти PCHCh" sheetId="4" r:id="rId5"/>
    <sheet name="Акт коты PCHCh" sheetId="3" r:id="rId6"/>
    <sheet name="Списки собак R" sheetId="8" r:id="rId7"/>
    <sheet name="Акт собаки R" sheetId="7" r:id="rId8"/>
    <sheet name="Список собаки L" sheetId="10" r:id="rId9"/>
    <sheet name="Акт собаки L" sheetId="9" r:id="rId10"/>
    <sheet name="Пояснювальна до формы" sheetId="11" r:id="rId11"/>
    <sheet name="Для выпадающих списков" sheetId="12" r:id="rId12"/>
    <sheet name="Лист1" sheetId="14" r:id="rId13"/>
    <sheet name="Связ.выпад. списки" sheetId="18" r:id="rId14"/>
    <sheet name="Соб.Серія_Номер" sheetId="19" r:id="rId15"/>
    <sheet name="Кіт.Серія_Номер" sheetId="20" r:id="rId16"/>
    <sheet name="R" sheetId="21" r:id="rId17"/>
  </sheets>
  <externalReferences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</externalReferences>
  <definedNames>
    <definedName name="__">[1]Отчет!$M$2:$M$3</definedName>
    <definedName name="___">#REF!</definedName>
    <definedName name="_______">[2]!Таблица3[_ДОЗа_]</definedName>
    <definedName name="dd">[3]Звіт!$M$2:$M$3</definedName>
    <definedName name="dfghdfg">#REF!</definedName>
    <definedName name="qw">[4]Отчет!$M$2:$M$3</definedName>
    <definedName name="w">[1]Отчет!$M$2:$M$3</definedName>
    <definedName name="Вакц">[5]!вак[вак]</definedName>
    <definedName name="Вакцини_Всі">'1-я стр 1-ВЕТ'!#REF!</definedName>
    <definedName name="вакцинки">[6]!Таблица7[Вакцины кошек]</definedName>
    <definedName name="вакцины">'[6]Выпадающий список'!$J$3:$J$14</definedName>
    <definedName name="Вакцины_выбор">OFFSET([6]Поиск!$D$2,0,0,MAX([6]Поиск!$A$2:$A$10),1)</definedName>
    <definedName name="вид" localSheetId="13">[7]Отчет!$L$2:$L$3</definedName>
    <definedName name="вид">[5]Отчет!$M$2:$M$3</definedName>
    <definedName name="ДОЗА" localSheetId="13">[6]!Таблица3[_ДОЗа_]</definedName>
    <definedName name="ДОЗА">Таблица3[_ДОЗа_]</definedName>
    <definedName name="ДОЗИ" localSheetId="13">[6]!Таблица6[_ДОЗи_]</definedName>
    <definedName name="ДОЗИ">Таблица6[_ДОЗи_]</definedName>
    <definedName name="Дурамун_5L4">'1-я стр 1-ВЕТ'!#REF!</definedName>
    <definedName name="Дурамун_Плюс_CVK">'1-я стр 1-ВЕТ'!#REF!</definedName>
    <definedName name="жид.комп._Дурамун_Плюс_5L4">'1-я стр 1-ВЕТ'!#REF!</definedName>
    <definedName name="івап">#REF!</definedName>
    <definedName name="кош_вак">[6]Список_если!$E$4:$E$11</definedName>
    <definedName name="пол">[8]Отчет!$N$2:$N$3</definedName>
    <definedName name="с">[9]Отчет!$M$2:$M$3</definedName>
    <definedName name="соб_вак">[6]!Таблица2[Вакцины собак]</definedName>
    <definedName name="Список_улиц">[8]Отчет!$L$2:$L$21</definedName>
    <definedName name="ууу">[10]Отчет!$M$2:$M$3</definedName>
  </definedNames>
  <calcPr calcId="162913"/>
</workbook>
</file>

<file path=xl/calcChain.xml><?xml version="1.0" encoding="utf-8"?>
<calcChain xmlns="http://schemas.openxmlformats.org/spreadsheetml/2006/main">
  <c r="U21" i="9" l="1"/>
  <c r="U19" i="9"/>
  <c r="U17" i="9"/>
  <c r="S19" i="5"/>
  <c r="S21" i="5"/>
  <c r="D33" i="2"/>
  <c r="U27" i="9" l="1"/>
  <c r="S22" i="7" l="1"/>
  <c r="S18" i="7"/>
  <c r="R17" i="3"/>
  <c r="S23" i="5"/>
  <c r="S17" i="5"/>
  <c r="U25" i="9" l="1"/>
  <c r="S16" i="7"/>
  <c r="R21" i="3"/>
  <c r="U23" i="9" l="1"/>
  <c r="S24" i="7" l="1"/>
  <c r="S20" i="7"/>
  <c r="R19" i="3"/>
  <c r="A36" i="4"/>
  <c r="A37" i="4" s="1"/>
  <c r="A38" i="4" s="1"/>
  <c r="A39" i="4" s="1"/>
  <c r="A40" i="4" s="1"/>
  <c r="A41" i="4" s="1"/>
  <c r="A42" i="4" s="1"/>
  <c r="A43" i="4" s="1"/>
  <c r="A21" i="6"/>
  <c r="A22" i="6" s="1"/>
  <c r="A23" i="6"/>
  <c r="A24" i="6"/>
  <c r="A25" i="6"/>
  <c r="A26" i="6"/>
  <c r="A27" i="6"/>
  <c r="A28" i="6"/>
  <c r="A29" i="6"/>
  <c r="A30" i="6"/>
  <c r="A31" i="6"/>
  <c r="A32" i="6"/>
  <c r="A33" i="6"/>
  <c r="J3" i="11" l="1"/>
  <c r="G4" i="9"/>
  <c r="G4" i="7"/>
  <c r="G4" i="3"/>
  <c r="G5" i="5"/>
  <c r="I33" i="2"/>
  <c r="S25" i="5"/>
  <c r="T12" i="14" l="1"/>
  <c r="J8" i="14" l="1"/>
  <c r="J5" i="14"/>
  <c r="C4" i="9"/>
  <c r="C4" i="7"/>
  <c r="C4" i="3"/>
  <c r="C5" i="5"/>
  <c r="A6" i="6"/>
  <c r="A7" i="4"/>
  <c r="A7" i="6" l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8" i="4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19" i="6"/>
  <c r="A20" i="6"/>
  <c r="E5" i="11"/>
  <c r="L10" i="3"/>
  <c r="E13" i="5" l="1"/>
  <c r="E13" i="3"/>
  <c r="D3" i="11"/>
  <c r="A6" i="10" l="1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38" i="10" s="1"/>
  <c r="A39" i="10" s="1"/>
  <c r="A40" i="10" s="1"/>
  <c r="A41" i="10" s="1"/>
  <c r="A42" i="10" s="1"/>
  <c r="A43" i="10" s="1"/>
  <c r="A44" i="10" s="1"/>
  <c r="A45" i="10" s="1"/>
  <c r="A46" i="10" s="1"/>
  <c r="A6" i="8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I13" i="9" l="1"/>
  <c r="H12" i="11" s="1"/>
  <c r="E12" i="7"/>
  <c r="F29" i="5" l="1"/>
  <c r="G13" i="5" s="1"/>
  <c r="H11" i="11"/>
  <c r="M5" i="11"/>
  <c r="F31" i="9"/>
  <c r="H29" i="5" l="1"/>
  <c r="M32" i="9"/>
  <c r="J15" i="11"/>
  <c r="J16" i="11" s="1"/>
  <c r="G14" i="11"/>
  <c r="G10" i="11"/>
  <c r="F33" i="9"/>
  <c r="L10" i="9"/>
  <c r="E27" i="7"/>
  <c r="F29" i="7" s="1"/>
  <c r="M10" i="7"/>
  <c r="L33" i="5"/>
  <c r="G31" i="5"/>
  <c r="I31" i="5" s="1"/>
  <c r="F25" i="3"/>
  <c r="G27" i="3" s="1"/>
  <c r="J36" i="9" l="1"/>
  <c r="Q31" i="9"/>
  <c r="H32" i="9"/>
  <c r="S29" i="5"/>
  <c r="O30" i="5"/>
  <c r="S25" i="3"/>
  <c r="O26" i="3"/>
  <c r="L30" i="3"/>
  <c r="I26" i="3"/>
  <c r="I30" i="5"/>
  <c r="P27" i="7"/>
  <c r="M28" i="7"/>
  <c r="J31" i="7"/>
  <c r="H28" i="7"/>
</calcChain>
</file>

<file path=xl/sharedStrings.xml><?xml version="1.0" encoding="utf-8"?>
<sst xmlns="http://schemas.openxmlformats.org/spreadsheetml/2006/main" count="1122" uniqueCount="518">
  <si>
    <t>Подають:</t>
  </si>
  <si>
    <t>Терміни подання</t>
  </si>
  <si>
    <t>Форма № 1-ВЕТ</t>
  </si>
  <si>
    <t>Керівники державних установ ветеринарної медицини, служб ветеринарної медицини господарств незалежно від форм власності та ті, що займаються підприємницькою ветеринарною діяльністю</t>
  </si>
  <si>
    <t>В строки згідно з інструкцією по ветеринарній звітності</t>
  </si>
  <si>
    <t>ЗАТВЕРЖУЮ</t>
  </si>
  <si>
    <t>Наказ Мінагрополітики України</t>
  </si>
  <si>
    <t>30.12.2005 р. №775</t>
  </si>
  <si>
    <t>за погодженням з Держкомстатом</t>
  </si>
  <si>
    <t>України</t>
  </si>
  <si>
    <t>Місячна</t>
  </si>
  <si>
    <t>Поштова</t>
  </si>
  <si>
    <t>Найменумання організації - складача інформації: ФОП Таранов С.Ю., Ветеринарна клініка "Лапоус"</t>
  </si>
  <si>
    <t>Поштова адреса: м.Київ, 02098 пр-т П.Тичини 16\2, тел. (044)-360-27-06, (073)-031-08-77</t>
  </si>
  <si>
    <t>Коди організації - складача</t>
  </si>
  <si>
    <t>За ЄДРПОУ</t>
  </si>
  <si>
    <t>Територія (КОАТУУ)</t>
  </si>
  <si>
    <t>Виду єкономічної діяльності (КВВЕД)</t>
  </si>
  <si>
    <t>Форми власності (КФВ)</t>
  </si>
  <si>
    <t>Організаційно-правові форми господарювання (КОПФГ)</t>
  </si>
  <si>
    <t>Міністерства іншого центрального органу, якому підпорядкована організація - складач інформации (КОДУ)*</t>
  </si>
  <si>
    <t>1</t>
  </si>
  <si>
    <t>* - тільки для підприємств державного сектору.</t>
  </si>
  <si>
    <t>ЗВІТ</t>
  </si>
  <si>
    <t>Про заразні хвороби тварин</t>
  </si>
  <si>
    <t>Види тварин та назва хвороби</t>
  </si>
  <si>
    <t>Коди виду тварин та хвороб</t>
  </si>
  <si>
    <t>За звітній період</t>
  </si>
  <si>
    <t>Одзоровлено пунктів</t>
  </si>
  <si>
    <t>Залишилось на кінець звітного періоду</t>
  </si>
  <si>
    <t>Виявлено неблагополучних пунктів</t>
  </si>
  <si>
    <t>Захворіло, голів</t>
  </si>
  <si>
    <t>Вибуло, голів</t>
  </si>
  <si>
    <t>Неблагополуч- них пунктів</t>
  </si>
  <si>
    <t>Хворих тварин</t>
  </si>
  <si>
    <t>Забито</t>
  </si>
  <si>
    <t>Загинуло</t>
  </si>
  <si>
    <t>А</t>
  </si>
  <si>
    <t>Б</t>
  </si>
  <si>
    <t>Собаки</t>
  </si>
  <si>
    <t>Сказ</t>
  </si>
  <si>
    <t xml:space="preserve"> -- </t>
  </si>
  <si>
    <t>Бабезіоз</t>
  </si>
  <si>
    <t>Демодекоз</t>
  </si>
  <si>
    <t>Дирофіляріоз</t>
  </si>
  <si>
    <t>Ізоспороз</t>
  </si>
  <si>
    <t>Лептоспіроз</t>
  </si>
  <si>
    <t>Мікроспорія</t>
  </si>
  <si>
    <t>Отодектоз</t>
  </si>
  <si>
    <t>Трихофітія</t>
  </si>
  <si>
    <t>Токсокароз</t>
  </si>
  <si>
    <t>Коти</t>
  </si>
  <si>
    <t>Нотоедроз</t>
  </si>
  <si>
    <t>Цестодози</t>
  </si>
  <si>
    <t>Пояснююча записка на 1 аркушах додається.</t>
  </si>
  <si>
    <t>Директор, гол.вет. Лікар</t>
  </si>
  <si>
    <t>________________</t>
  </si>
  <si>
    <t>(дата)</t>
  </si>
  <si>
    <t>Таранов С.Ю., тел.  (098)-8-99-16-23,  (044)-360-27-06,</t>
  </si>
  <si>
    <t>(підпис)</t>
  </si>
  <si>
    <t>Об’єднання ветеринарної медицини в м. Києві</t>
  </si>
  <si>
    <t>Амбулаторія ветеринарної медицини „Лапоус”, пр-т. П. Тичини, 16/2, тел: 360-27-06</t>
  </si>
  <si>
    <t>АКТ</t>
  </si>
  <si>
    <t xml:space="preserve">Ми, що нижче підписалися, </t>
  </si>
  <si>
    <r>
      <rPr>
        <u/>
        <sz val="12"/>
        <color rgb="FF000000"/>
        <rFont val="Calibri"/>
        <family val="2"/>
        <charset val="1"/>
      </rPr>
      <t xml:space="preserve">головний  лікар ветеринарної медицини </t>
    </r>
    <r>
      <rPr>
        <b/>
        <u/>
        <sz val="12"/>
        <color rgb="FF000000"/>
        <rFont val="Calibri"/>
        <family val="2"/>
        <charset val="1"/>
      </rPr>
      <t>Таранов С.Ю.</t>
    </r>
    <r>
      <rPr>
        <u/>
        <sz val="12"/>
        <color rgb="FF000000"/>
        <rFont val="Calibri"/>
        <family val="2"/>
        <charset val="1"/>
      </rPr>
      <t>,</t>
    </r>
  </si>
  <si>
    <t xml:space="preserve">Склали цей акт про те,  що в період з </t>
  </si>
  <si>
    <r>
      <rPr>
        <sz val="12"/>
        <color rgb="FF000000"/>
        <rFont val="Calibri"/>
        <family val="2"/>
        <charset val="1"/>
      </rPr>
      <t xml:space="preserve">проведено клінічний огляд і профілактичне щеплення </t>
    </r>
    <r>
      <rPr>
        <b/>
        <sz val="12"/>
        <color rgb="FF000000"/>
        <rFont val="Calibri"/>
        <family val="2"/>
        <charset val="1"/>
      </rPr>
      <t>котів</t>
    </r>
    <r>
      <rPr>
        <sz val="12"/>
        <color rgb="FF000000"/>
        <rFont val="Calibri"/>
        <family val="2"/>
        <charset val="1"/>
      </rPr>
      <t xml:space="preserve"> </t>
    </r>
    <r>
      <rPr>
        <b/>
        <sz val="12"/>
        <color rgb="FF000000"/>
        <rFont val="Calibri"/>
        <family val="2"/>
        <charset val="1"/>
      </rPr>
      <t xml:space="preserve">проти панлейкопенії, </t>
    </r>
  </si>
  <si>
    <t xml:space="preserve">каліцивірозу, вірусного ринотрахеїту, хламідіозу </t>
  </si>
  <si>
    <t xml:space="preserve">в кількості </t>
  </si>
  <si>
    <t xml:space="preserve"> голів, які належать приватним господарям.</t>
  </si>
  <si>
    <t xml:space="preserve">Наслідки клінічного огляду: клінічно здорові. </t>
  </si>
  <si>
    <t>Нашкірні захворювання не виявлено.</t>
  </si>
  <si>
    <t xml:space="preserve">При щепленні застосовувалися вакцини: </t>
  </si>
  <si>
    <t xml:space="preserve">  При цьому витрачено </t>
  </si>
  <si>
    <t>доз.</t>
  </si>
  <si>
    <t>Вакцина вводилась підшкірно в дозі 1см.куб.</t>
  </si>
  <si>
    <t>Використано:</t>
  </si>
  <si>
    <t xml:space="preserve">  доз вакцини, шприци по 2 мл. –</t>
  </si>
  <si>
    <t xml:space="preserve"> шт., </t>
  </si>
  <si>
    <t>розчину Сановету –</t>
  </si>
  <si>
    <t xml:space="preserve"> мл, вата – </t>
  </si>
  <si>
    <t xml:space="preserve">г, </t>
  </si>
  <si>
    <t xml:space="preserve">рукавички – </t>
  </si>
  <si>
    <t xml:space="preserve"> пар.</t>
  </si>
  <si>
    <t xml:space="preserve">Знищено: всі використані за призначенням флакони з-під вакцини; </t>
  </si>
  <si>
    <t>шприці на 2 мл в кількості</t>
  </si>
  <si>
    <t>шт.</t>
  </si>
  <si>
    <t>Рекомендаціїї: не переохолоджувати, не купати.</t>
  </si>
  <si>
    <t>Список щеплених котів додається.</t>
  </si>
  <si>
    <t>Підписи:</t>
  </si>
  <si>
    <t xml:space="preserve"> Таранов С.Ю</t>
  </si>
  <si>
    <t>_______________</t>
  </si>
  <si>
    <t>Провідний лікар ветеринарної</t>
  </si>
  <si>
    <t xml:space="preserve"> медицини-епізоотолог </t>
  </si>
  <si>
    <t>Савенко Н.М.</t>
  </si>
  <si>
    <t xml:space="preserve">Список котів, щеплених проти панлейкопенії, каліцивірозу, </t>
  </si>
  <si>
    <t>вірусного ринотрахеїту, хламідіозу.</t>
  </si>
  <si>
    <t>№ п\п</t>
  </si>
  <si>
    <t>ПІБ власника</t>
  </si>
  <si>
    <t>Адреса</t>
  </si>
  <si>
    <t>Кличка, порода, вік тварини,  стать</t>
  </si>
  <si>
    <t>п-т П.Тичини</t>
  </si>
  <si>
    <t>♂</t>
  </si>
  <si>
    <t>метис</t>
  </si>
  <si>
    <t>♀</t>
  </si>
  <si>
    <t>Русанівська наб.</t>
  </si>
  <si>
    <t>сфінкс</t>
  </si>
  <si>
    <t>Березняківська</t>
  </si>
  <si>
    <t>Д.Набережна</t>
  </si>
  <si>
    <t>Ахматовой</t>
  </si>
  <si>
    <t>Руденко</t>
  </si>
  <si>
    <t>Ентузіастів</t>
  </si>
  <si>
    <t>Верховинна</t>
  </si>
  <si>
    <t xml:space="preserve">Склали цей акт про те,  що в період з  </t>
  </si>
  <si>
    <r>
      <rPr>
        <sz val="12"/>
        <color rgb="FF000000"/>
        <rFont val="Calibri"/>
        <family val="2"/>
        <charset val="1"/>
      </rPr>
      <t xml:space="preserve">проведено клінічний огляд і профілактичне щеплення </t>
    </r>
    <r>
      <rPr>
        <b/>
        <sz val="12"/>
        <color rgb="FF000000"/>
        <rFont val="Calibri"/>
        <family val="2"/>
        <charset val="1"/>
      </rPr>
      <t>котів</t>
    </r>
    <r>
      <rPr>
        <sz val="12"/>
        <color rgb="FF000000"/>
        <rFont val="Calibri"/>
        <family val="2"/>
        <charset val="1"/>
      </rPr>
      <t xml:space="preserve"> </t>
    </r>
    <r>
      <rPr>
        <b/>
        <sz val="12"/>
        <color rgb="FF000000"/>
        <rFont val="Calibri"/>
        <family val="2"/>
        <charset val="1"/>
      </rPr>
      <t xml:space="preserve"> проти сказу</t>
    </r>
  </si>
  <si>
    <t xml:space="preserve">придатна до </t>
  </si>
  <si>
    <t xml:space="preserve"> придатна до</t>
  </si>
  <si>
    <t>Список котів, щеплених проти сказу.</t>
  </si>
  <si>
    <r>
      <rPr>
        <sz val="12"/>
        <color rgb="FF000000"/>
        <rFont val="Times New Roman"/>
        <family val="1"/>
        <charset val="204"/>
      </rPr>
      <t xml:space="preserve">Склали цей акт про те,  що в період з  </t>
    </r>
    <r>
      <rPr>
        <u/>
        <sz val="12"/>
        <color rgb="FF000000"/>
        <rFont val="Times New Roman"/>
        <family val="1"/>
        <charset val="204"/>
      </rPr>
      <t xml:space="preserve"> </t>
    </r>
  </si>
  <si>
    <r>
      <rPr>
        <sz val="12"/>
        <color rgb="FF000000"/>
        <rFont val="Times New Roman"/>
        <family val="1"/>
        <charset val="204"/>
      </rPr>
      <t xml:space="preserve">проведено клінічний огляд і профілактичне щеплення </t>
    </r>
    <r>
      <rPr>
        <b/>
        <sz val="12"/>
        <color rgb="FF000000"/>
        <rFont val="Times New Roman"/>
        <family val="1"/>
        <charset val="204"/>
      </rPr>
      <t>собак</t>
    </r>
    <r>
      <rPr>
        <sz val="12"/>
        <color rgb="FF000000"/>
        <rFont val="Times New Roman"/>
        <family val="1"/>
        <charset val="204"/>
      </rPr>
      <t xml:space="preserve"> </t>
    </r>
    <r>
      <rPr>
        <b/>
        <sz val="12"/>
        <color rgb="FF000000"/>
        <rFont val="Times New Roman"/>
        <family val="1"/>
        <charset val="204"/>
      </rPr>
      <t>проти сказу.</t>
    </r>
  </si>
  <si>
    <t>Список собак, щеплених проти сказу.</t>
  </si>
  <si>
    <t>п-т соборності</t>
  </si>
  <si>
    <t>Миколайчука</t>
  </si>
  <si>
    <t>Шумського</t>
  </si>
  <si>
    <t>Шиба-ину</t>
  </si>
  <si>
    <t xml:space="preserve"> При цьому витрачено</t>
  </si>
  <si>
    <t xml:space="preserve"> серія </t>
  </si>
  <si>
    <t>Список щеплених собак додається.</t>
  </si>
  <si>
    <t>Список собак, щеплених проти чуми м`ясоїдних,  аденовірусу типу-2,</t>
  </si>
  <si>
    <t xml:space="preserve"> парагрипу,  парвовірусу, лептоспірозу.</t>
  </si>
  <si>
    <t>Бальзака</t>
  </si>
  <si>
    <t xml:space="preserve">Пояснювальна записка  </t>
  </si>
  <si>
    <t>До звіту про заразні хвороби тварин в Дніпровскому районі м. Києва</t>
  </si>
  <si>
    <t xml:space="preserve">за </t>
  </si>
  <si>
    <t>року (до форми №1-ВЕТ)</t>
  </si>
  <si>
    <t xml:space="preserve">Протягом </t>
  </si>
  <si>
    <t>місяця</t>
  </si>
  <si>
    <t>року</t>
  </si>
  <si>
    <t>в амбулаторії "Лапоус"</t>
  </si>
  <si>
    <t>Щеплено собак:</t>
  </si>
  <si>
    <t xml:space="preserve"> - від сказу - </t>
  </si>
  <si>
    <t>голів</t>
  </si>
  <si>
    <t xml:space="preserve"> - чуми мясоїдних - </t>
  </si>
  <si>
    <t xml:space="preserve"> - від лептоспірозу - </t>
  </si>
  <si>
    <t>Щеплено котів:</t>
  </si>
  <si>
    <t xml:space="preserve"> - від панлейкопенії - </t>
  </si>
  <si>
    <t xml:space="preserve"> - від вірусного ринотрахеїту - </t>
  </si>
  <si>
    <t xml:space="preserve"> /       Таранов С.Ю.        /</t>
  </si>
  <si>
    <t>Грушевського</t>
  </si>
  <si>
    <t>Глушко</t>
  </si>
  <si>
    <t>Метис</t>
  </si>
  <si>
    <t xml:space="preserve"> „Дурамун 5L”, б-ки Зоетіс, cерія 345354A,  придатна до 04.08.20</t>
  </si>
  <si>
    <t>Закревского</t>
  </si>
  <si>
    <t>„Дурамун 5L\CVK”, б-ки Зоетіс,  cерія 350857B ,  придатна до 15.09.20</t>
  </si>
  <si>
    <t>британець</t>
  </si>
  <si>
    <t>„Дурамун 5L4”  б-ки Зоетіс,  cерія</t>
  </si>
  <si>
    <t>„Нобівак DHPPi”, б-ки Інтервет, серія А566G01, придатна до 04.2021</t>
  </si>
  <si>
    <t>„Нобівак DHPPi”, б-ки Інтервет, серія А569A01, придатна до 05.2021</t>
  </si>
  <si>
    <t xml:space="preserve"> „Нобівак RL”,  б-ки Інтервет, серія </t>
  </si>
  <si>
    <t xml:space="preserve">„Нобівак L”, б-ки Інтервет, серія </t>
  </si>
  <si>
    <t>„Вангард+5L”, б-ки Zoetis</t>
  </si>
  <si>
    <t>„Вангард Лептоферм С1”, б-ки Zoetis</t>
  </si>
  <si>
    <t>„Вангард CV”, б-ки Zoetis, серія</t>
  </si>
  <si>
    <t>Єурікан DHPPi+L, б-ки Merial, серія L472829, придатна до 13.03.21</t>
  </si>
  <si>
    <t>Такса</t>
  </si>
  <si>
    <t>Немецкая овчарка</t>
  </si>
  <si>
    <t>Выжла</t>
  </si>
  <si>
    <t>Мальтипу</t>
  </si>
  <si>
    <t>Тойтерьер</t>
  </si>
  <si>
    <t>Ротвейлер</t>
  </si>
  <si>
    <t>Шпиц</t>
  </si>
  <si>
    <t>2-я восточная</t>
  </si>
  <si>
    <t>Депутатська</t>
  </si>
  <si>
    <t>Д-рас.-терьер</t>
  </si>
  <si>
    <t>Кок-спан.</t>
  </si>
  <si>
    <t>за</t>
  </si>
  <si>
    <t>(прізвище та № тел. виконавця)</t>
  </si>
  <si>
    <t>4м.</t>
  </si>
  <si>
    <t>3м.</t>
  </si>
  <si>
    <t>10.2021</t>
  </si>
  <si>
    <t>428362</t>
  </si>
  <si>
    <t>„Рабізін R”, біофабрики Merial   серія № L476373  придатна до 09.2022</t>
  </si>
  <si>
    <t>придатна до</t>
  </si>
  <si>
    <t xml:space="preserve"> - </t>
  </si>
  <si>
    <t>випадок</t>
  </si>
  <si>
    <t>отодектозу</t>
  </si>
  <si>
    <t>у</t>
  </si>
  <si>
    <t>котів</t>
  </si>
  <si>
    <t xml:space="preserve">випадки </t>
  </si>
  <si>
    <t>мікроспорії</t>
  </si>
  <si>
    <t>№</t>
  </si>
  <si>
    <t>ПІБ і адреса власників</t>
  </si>
  <si>
    <t>Тварина</t>
  </si>
  <si>
    <t>Метод дослідження</t>
  </si>
  <si>
    <t>Збудник</t>
  </si>
  <si>
    <t>Діагноз</t>
  </si>
  <si>
    <t>Лікування</t>
  </si>
  <si>
    <t>Балан Д.О., Д.Набережна - 11\102</t>
  </si>
  <si>
    <t>Мікроскопія зішкрібу з вуха</t>
  </si>
  <si>
    <t>Otodectos cynotis</t>
  </si>
  <si>
    <t>Оридерміл 2 раза в день - 10 днів</t>
  </si>
  <si>
    <t>Гетманова А.А., Д.Набережна - 11\102</t>
  </si>
  <si>
    <t>Лота, Собака, шпіц, 2 роки, ♀</t>
  </si>
  <si>
    <t>січня</t>
  </si>
  <si>
    <t xml:space="preserve">Дніпровського р-ну, були зареєстровані випадки захворювання тварин </t>
  </si>
  <si>
    <t>такими заразними хворобами:</t>
  </si>
  <si>
    <t>Ильїна Л.Г., Тичини-9А\16</t>
  </si>
  <si>
    <t>Меліса, кішка, метис, 3 роки, ♀</t>
  </si>
  <si>
    <t>Лампа Вуда</t>
  </si>
  <si>
    <t>Microsporum canis</t>
  </si>
  <si>
    <t xml:space="preserve"> итраконазол 100мг\капсула (итракон) - 2\5 капсулы - 1 раз на добу - 14 днів</t>
  </si>
  <si>
    <t>ССЫЛКА!</t>
  </si>
  <si>
    <t>Лола, Собака, метис, 2 роки, ♀</t>
  </si>
  <si>
    <t>Toxocara canis</t>
  </si>
  <si>
    <t>Мікроскопія аналізу кала</t>
  </si>
  <si>
    <t>"Каніквантель+" - 1 таб на 10 кг ваги - 3-кратно з інтервалом 10 -14 днів</t>
  </si>
  <si>
    <t>Золкина Л.В. Тичини-
26,кв-160</t>
  </si>
  <si>
    <t>Луна, кішка, сфінкс,  6 міс., ♀</t>
  </si>
  <si>
    <t>Toxocara cati</t>
  </si>
  <si>
    <t>Карандюк Ю.А., Лаврухіна-7\15</t>
  </si>
  <si>
    <t>Мія, кішка, метис,3р., ♀</t>
  </si>
  <si>
    <t>Cystoisospora felis</t>
  </si>
  <si>
    <t>Цистоізоспороз</t>
  </si>
  <si>
    <t>Байкокс 5% - 0,2 см3/кг  - 3-кратно з інтервалом 5 днів</t>
  </si>
  <si>
    <t>Фролова А.А, Тичини- 18 б кв 18</t>
  </si>
  <si>
    <t>Джек, собака, бостон-терьер, 6 міс, ♂</t>
  </si>
  <si>
    <t>Мікроскопія глибокого зішкрібу зі шкіри</t>
  </si>
  <si>
    <t>Demodex Canis</t>
  </si>
  <si>
    <t>Бравекто згідно ваги 3-кратно з інтервалом 3 міс</t>
  </si>
  <si>
    <t xml:space="preserve">1) „Дефенсор-3”, біофабрики Зоетіс серія № </t>
  </si>
  <si>
    <t>372923</t>
  </si>
  <si>
    <t>Кличка, порода, вік,  стать  тварини</t>
  </si>
  <si>
    <t>2) „Біофел PCHR”,  б-ки Bioveta, серія №</t>
  </si>
  <si>
    <t xml:space="preserve">125427A </t>
  </si>
  <si>
    <t>3) „Біокан  DHPPi+RL”,  б-ки Bioveta, серія №</t>
  </si>
  <si>
    <t>7) „Дурамун-жид.комп.”, біофабрики Zoetis</t>
  </si>
  <si>
    <t>проведено клінічний огляд і профілактичне щеплення собак проти</t>
  </si>
  <si>
    <t xml:space="preserve"> чуми м`ясоїдних,  аденовірусу типу-2, парагрипу,  парвовірусу, коронавірозу, </t>
  </si>
  <si>
    <t xml:space="preserve">лептоспірозу в кількості </t>
  </si>
  <si>
    <t>Наслідки клін. огляду: клінічно здорові. Нашкірні захворювання не виявлено.</t>
  </si>
  <si>
    <t>3р.</t>
  </si>
  <si>
    <t>1р.</t>
  </si>
  <si>
    <t>6р.</t>
  </si>
  <si>
    <t>_ДОЗа_</t>
  </si>
  <si>
    <t>_ДОЗи_</t>
  </si>
  <si>
    <t>вакцини, шприци по 2 мл. –</t>
  </si>
  <si>
    <t>які належать приватним господарям.</t>
  </si>
  <si>
    <t>„Дурамун-жид.комп.”, біофабрики Zoetis</t>
  </si>
  <si>
    <t>„Дурамун Плюс CVK”, б-ки Зоетіс</t>
  </si>
  <si>
    <t>407614 до 08.2021</t>
  </si>
  <si>
    <t>432124A до 10.2021</t>
  </si>
  <si>
    <t>441619A до 12.2021</t>
  </si>
  <si>
    <t>372923 до 10.2021</t>
  </si>
  <si>
    <t>430890 до 12.2021</t>
  </si>
  <si>
    <t>401930A до 06.2021</t>
  </si>
  <si>
    <t>„Нобівак DHPPi”, б-ки Інтервет</t>
  </si>
  <si>
    <t xml:space="preserve"> „Нобівак RL”,  б-ки Інтервет</t>
  </si>
  <si>
    <t>„Нобівак L”, б-ки Інтервет</t>
  </si>
  <si>
    <t>Вакцини_Всі</t>
  </si>
  <si>
    <t>жид.комп. Дурамун_Плюс_5L4</t>
  </si>
  <si>
    <t>Серія+номер</t>
  </si>
  <si>
    <t>Назва вакцини</t>
  </si>
  <si>
    <t>Серія, номер, придатність</t>
  </si>
  <si>
    <t>…</t>
  </si>
  <si>
    <t>Вакцини</t>
  </si>
  <si>
    <t>1 - складаємо всі данні у вигляді таблиці</t>
  </si>
  <si>
    <t>2 - робимо її розумною таблицею з заголовками - Головна-&gt;Форматувати як таблицю-&gt;із заголовками</t>
  </si>
  <si>
    <r>
      <t xml:space="preserve">5 - видяляємо ячейки в столбці </t>
    </r>
    <r>
      <rPr>
        <sz val="11"/>
        <color theme="4" tint="-0.249977111117893"/>
        <rFont val="Arial"/>
        <family val="2"/>
        <charset val="204"/>
      </rPr>
      <t>Вакцини</t>
    </r>
  </si>
  <si>
    <t>7 - Готово - у столбці Вакцини з'явився випадаючий список всіх вакцин.</t>
  </si>
  <si>
    <r>
      <t xml:space="preserve">8 - видяляємо стовпець </t>
    </r>
    <r>
      <rPr>
        <b/>
        <sz val="11"/>
        <color theme="4" tint="-0.249977111117893"/>
        <rFont val="Calibri"/>
        <family val="2"/>
        <charset val="204"/>
      </rPr>
      <t>Серія+номер</t>
    </r>
  </si>
  <si>
    <r>
      <t>9.1.$B16 - перша ячейка столбця</t>
    </r>
    <r>
      <rPr>
        <sz val="11"/>
        <color theme="4" tint="-0.249977111117893"/>
        <rFont val="Calibri"/>
        <family val="2"/>
        <charset val="204"/>
      </rPr>
      <t xml:space="preserve"> Вакцини</t>
    </r>
  </si>
  <si>
    <r>
      <t xml:space="preserve">9.2. - ссилка на столбець зафіксована за допю </t>
    </r>
    <r>
      <rPr>
        <b/>
        <sz val="11"/>
        <color rgb="FF333333"/>
        <rFont val="Arial"/>
        <family val="2"/>
        <charset val="204"/>
      </rPr>
      <t>$</t>
    </r>
    <r>
      <rPr>
        <sz val="11"/>
        <color rgb="FF333333"/>
        <rFont val="Arial"/>
        <family val="2"/>
        <charset val="204"/>
      </rPr>
      <t>, а строка може змінюватись.</t>
    </r>
  </si>
  <si>
    <t xml:space="preserve">10. - Готово! 
</t>
  </si>
  <si>
    <t>серія №</t>
  </si>
  <si>
    <t>"Дурамун Плюс 5L4", б-ки Зоетіс</t>
  </si>
  <si>
    <r>
      <t xml:space="preserve">3 - Надаємо ім'я таблиці - виділяємо будь-яку ячейку таблиці ,Конструктор-&gt;вводимо ім'я </t>
    </r>
    <r>
      <rPr>
        <b/>
        <sz val="11"/>
        <color rgb="FF000000"/>
        <rFont val="Calibri"/>
        <family val="2"/>
        <charset val="204"/>
      </rPr>
      <t>'Вакцини'</t>
    </r>
  </si>
  <si>
    <r>
      <t>4 - таб. 'Источник' создана.Тепер можна звертатись до неї та її елементам по імені.</t>
    </r>
    <r>
      <rPr>
        <b/>
        <sz val="11"/>
        <color rgb="FF000000"/>
        <rFont val="Calibri"/>
        <family val="2"/>
        <charset val="204"/>
      </rPr>
      <t xml:space="preserve">  = Вакцини[#Заголовки]</t>
    </r>
  </si>
  <si>
    <r>
      <t xml:space="preserve">6 - Данні-&gt;Перевірка данних-&gt;ТипДанних-&gt;Список. В строку Источник пишемо формулу </t>
    </r>
    <r>
      <rPr>
        <b/>
        <sz val="11"/>
        <color rgb="FF000000"/>
        <rFont val="Calibri"/>
        <family val="2"/>
        <charset val="204"/>
      </rPr>
      <t xml:space="preserve"> =ДВССЫЛ("Вакцини[#Заголовки]")</t>
    </r>
  </si>
  <si>
    <r>
      <t xml:space="preserve">9 - Данні-&gt;Перевірка данних-&gt;Список, у строку формул вводимо </t>
    </r>
    <r>
      <rPr>
        <b/>
        <sz val="11"/>
        <color rgb="FF000000"/>
        <rFont val="Calibri"/>
        <family val="2"/>
        <charset val="204"/>
      </rPr>
      <t>=ДВССЫЛ("Вакцини["&amp;$B16&amp;"]")</t>
    </r>
  </si>
  <si>
    <t>„Нобівак L4”, б-ки Інтервет</t>
  </si>
  <si>
    <t>A154A01 до 03.2022</t>
  </si>
  <si>
    <t>A600C01 до 04.2022</t>
  </si>
  <si>
    <t>A447A01 до 01.2022</t>
  </si>
  <si>
    <t>A443A01 до 10.2021</t>
  </si>
  <si>
    <t>„Нобівак RL”, б-ки Інтервет</t>
  </si>
  <si>
    <t>„Біокан  DHPPi+RL”,  б-ки Bioveta</t>
  </si>
  <si>
    <t>Біокан  DHPPi+L</t>
  </si>
  <si>
    <t>„Біокан  DHPPi+L”,  б-ки Bioveta</t>
  </si>
  <si>
    <t>395327 до 01.2022</t>
  </si>
  <si>
    <t>515527 до 02.2022</t>
  </si>
  <si>
    <t xml:space="preserve">Біокан  DHPPi+RL </t>
  </si>
  <si>
    <t>416127 до 05.2022</t>
  </si>
  <si>
    <t>185827 до 03.2022</t>
  </si>
  <si>
    <t>Нобівак L</t>
  </si>
  <si>
    <t>Нобівак RL</t>
  </si>
  <si>
    <t>Нобівак L4</t>
  </si>
  <si>
    <t>Нобівак DHPPi</t>
  </si>
  <si>
    <t>жид.комп. Дурамун_Плюс_5L4, б-ки Зоетіс</t>
  </si>
  <si>
    <t>Дурамун Плюс CVK</t>
  </si>
  <si>
    <t>Дурамун Плюс 5L4</t>
  </si>
  <si>
    <t>жид.комп. Дурамун_+_5L4</t>
  </si>
  <si>
    <t xml:space="preserve"> „Вангард+5L”, біофабрики Zoetis</t>
  </si>
  <si>
    <t>Вангард+5L</t>
  </si>
  <si>
    <t>453137B до 02.2022</t>
  </si>
  <si>
    <t xml:space="preserve"> „Лептоферм”, біофабрики Zoetis</t>
  </si>
  <si>
    <t>Лептоферм C-1</t>
  </si>
  <si>
    <t>Вангард_CV</t>
  </si>
  <si>
    <t xml:space="preserve"> „Вангард_CV”, біофабрики Zoetis</t>
  </si>
  <si>
    <t>430889 до 10.2022</t>
  </si>
  <si>
    <t>432130 до 10.2021</t>
  </si>
  <si>
    <t>407710 до 08.2021</t>
  </si>
  <si>
    <t>”Фелоцел 4” біофабрики Зоетіс</t>
  </si>
  <si>
    <t>Фелоцел-4</t>
  </si>
  <si>
    <t>424860B до 11.2021</t>
  </si>
  <si>
    <t xml:space="preserve"> „Біофел PCHR”,  б-ки Bioveta</t>
  </si>
  <si>
    <t xml:space="preserve"> „Біофел PCH”,  б-ки Bioveta</t>
  </si>
  <si>
    <t>Біофел PCHR</t>
  </si>
  <si>
    <t>025327A до 03.2022</t>
  </si>
  <si>
    <t>775826A до 08.2021</t>
  </si>
  <si>
    <t>Біофел PCH</t>
  </si>
  <si>
    <t>216227A до 11.2022</t>
  </si>
  <si>
    <t>125427A до 04.2022</t>
  </si>
  <si>
    <t xml:space="preserve">„Нобівак Трикет”, біофабрики Інтервет Інтернейшнл Б.В. </t>
  </si>
  <si>
    <t>A397F01 до 02.2023</t>
  </si>
  <si>
    <t>Трикет</t>
  </si>
  <si>
    <t>Еурікан DHPPi+L</t>
  </si>
  <si>
    <t xml:space="preserve"> „Еурікан DHPPi+L”, б-ки Інтервет Інтернейшнл Б.В.</t>
  </si>
  <si>
    <t>L481856 до 06.2022</t>
  </si>
  <si>
    <t>A619A01 до 09.2022</t>
  </si>
  <si>
    <t>A444A03 до 10.2021</t>
  </si>
  <si>
    <t>A209A01 ДО 01.2023</t>
  </si>
  <si>
    <t>419605 B до 10.2021</t>
  </si>
  <si>
    <t>Нобівак R</t>
  </si>
  <si>
    <t>„Нобівак R”, б-ки Інтервет</t>
  </si>
  <si>
    <t>A546C01 до 06.2024</t>
  </si>
  <si>
    <t>Рабізін</t>
  </si>
  <si>
    <t>„Рабізін R”, біофабрики Merial</t>
  </si>
  <si>
    <t>L484839 до 08.2023</t>
  </si>
  <si>
    <t>L476517 до 10.2022</t>
  </si>
  <si>
    <t>L476373 до 09.2022</t>
  </si>
  <si>
    <t>Дефенсор-R</t>
  </si>
  <si>
    <t>„Дефенсор-3”, біофабрики Зоетіс</t>
  </si>
  <si>
    <t>428366 до 11.2021</t>
  </si>
  <si>
    <t>428362 до 10.2021</t>
  </si>
  <si>
    <t>4407676 до 08.2021</t>
  </si>
  <si>
    <t>Рабистар-R</t>
  </si>
  <si>
    <t xml:space="preserve"> „Рабістар”, біофабрики Укрветпродпостач</t>
  </si>
  <si>
    <t>070920 до 09.2022</t>
  </si>
  <si>
    <t>2р.</t>
  </si>
  <si>
    <t>скотіш</t>
  </si>
  <si>
    <t xml:space="preserve"> При цьому витрачено </t>
  </si>
  <si>
    <t>йорк</t>
  </si>
  <si>
    <t>8р.</t>
  </si>
  <si>
    <t>071121</t>
  </si>
  <si>
    <t>11.23</t>
  </si>
  <si>
    <t>Орел М.Е.</t>
  </si>
  <si>
    <t>П.Тичини - 5А/21</t>
  </si>
  <si>
    <t xml:space="preserve">1) „Purevax RCPCh”, біофабрики Merial ,  серія № </t>
  </si>
  <si>
    <t>05.23</t>
  </si>
  <si>
    <t>2)„Рабізін R”, біофабрики Merial   серія</t>
  </si>
  <si>
    <t>04.24</t>
  </si>
  <si>
    <t>06.23</t>
  </si>
  <si>
    <t>р.</t>
  </si>
  <si>
    <t>08.24</t>
  </si>
  <si>
    <t>53266 OB</t>
  </si>
  <si>
    <t>A300 A01</t>
  </si>
  <si>
    <t>06.24</t>
  </si>
  <si>
    <t xml:space="preserve"> 01.25</t>
  </si>
  <si>
    <t>шпіц</t>
  </si>
  <si>
    <t>2</t>
  </si>
  <si>
    <t xml:space="preserve">Дніпровського р-ну,  не були зареєстровані  випадки захворювання тварин </t>
  </si>
  <si>
    <t xml:space="preserve"> заразними хворобами.</t>
  </si>
  <si>
    <t>Оскар</t>
  </si>
  <si>
    <t>3)„Рабізін R”, біофабрики Merial   серія</t>
  </si>
  <si>
    <t>E43868</t>
  </si>
  <si>
    <t>Рудницька О.О.</t>
  </si>
  <si>
    <t>П.Тичини - 14 а / 201</t>
  </si>
  <si>
    <t>Річард</t>
  </si>
  <si>
    <t>Балабан А.І.</t>
  </si>
  <si>
    <t>Дніпровська - 13/43</t>
  </si>
  <si>
    <t>Джері</t>
  </si>
  <si>
    <t>чихуа</t>
  </si>
  <si>
    <t>кокер</t>
  </si>
  <si>
    <t>4р.</t>
  </si>
  <si>
    <t xml:space="preserve">5) „Нобівак RL”, біофабрики Інтервет серія </t>
  </si>
  <si>
    <t xml:space="preserve"> 11.23</t>
  </si>
  <si>
    <t>Лікар ветеринарної медицини</t>
  </si>
  <si>
    <t>Бобир К.Г.</t>
  </si>
  <si>
    <t>Лютий</t>
  </si>
  <si>
    <t>Смулка А.І.</t>
  </si>
  <si>
    <t>Маяковського - 72б/120</t>
  </si>
  <si>
    <t>8м.</t>
  </si>
  <si>
    <t>Маша</t>
  </si>
  <si>
    <t xml:space="preserve">2) „Дефенсор-3”, біофабрики Зоетіс серія № </t>
  </si>
  <si>
    <t>595584</t>
  </si>
  <si>
    <t>11.2023</t>
  </si>
  <si>
    <t xml:space="preserve">4) „Нобівак RL”, біофабрики Інтервет серія </t>
  </si>
  <si>
    <t xml:space="preserve">4) „Нобівак R”, біофабрики Інтервет серія </t>
  </si>
  <si>
    <t>A450A02</t>
  </si>
  <si>
    <t xml:space="preserve">5) „Рабістар”, б-ки Укрветпродпостач серія </t>
  </si>
  <si>
    <t>Адамов О.В.</t>
  </si>
  <si>
    <t>Науки - 30/1</t>
  </si>
  <si>
    <t>Умка</t>
  </si>
  <si>
    <t>5м.</t>
  </si>
  <si>
    <t>Піскова Ю.Г.</t>
  </si>
  <si>
    <t>Дніпровська - 5а / 155</t>
  </si>
  <si>
    <t>Мрія</t>
  </si>
  <si>
    <t>Герніченко Г.Д.</t>
  </si>
  <si>
    <t>Шумського - 8а/123</t>
  </si>
  <si>
    <t>Білоус Д.В.</t>
  </si>
  <si>
    <t>Шумського - 1а / 44</t>
  </si>
  <si>
    <t>Тео</t>
  </si>
  <si>
    <t>Ніколенко Д.В.</t>
  </si>
  <si>
    <t>Дніпровська - 9/74</t>
  </si>
  <si>
    <t>Кася</t>
  </si>
  <si>
    <t>Базілік</t>
  </si>
  <si>
    <t>L496942</t>
  </si>
  <si>
    <t xml:space="preserve"> A417E03</t>
  </si>
  <si>
    <t>Сімба</t>
  </si>
  <si>
    <t>Машьянова В.Ю.</t>
  </si>
  <si>
    <t>Шумського - 3Г/123</t>
  </si>
  <si>
    <t>тойтер'єр</t>
  </si>
  <si>
    <t>10р.</t>
  </si>
  <si>
    <t>14р.</t>
  </si>
  <si>
    <t>A300 A02</t>
  </si>
  <si>
    <t xml:space="preserve">1) „Еурікан DHPPi2-multi”, б-ки Інтервет, серія </t>
  </si>
  <si>
    <t>L480030</t>
  </si>
  <si>
    <t xml:space="preserve"> 03.24</t>
  </si>
  <si>
    <t>6</t>
  </si>
  <si>
    <t>березень</t>
  </si>
  <si>
    <t>Мурка</t>
  </si>
  <si>
    <t>6м.</t>
  </si>
  <si>
    <t>Панфьоров О.В.</t>
  </si>
  <si>
    <t>Березняківска - 14а/294</t>
  </si>
  <si>
    <t>Сатурн</t>
  </si>
  <si>
    <t>Бавовна</t>
  </si>
  <si>
    <t>Петровська Л.Л.</t>
  </si>
  <si>
    <t>Дніпровська - 5 б / 161</t>
  </si>
  <si>
    <t>Мурза</t>
  </si>
  <si>
    <t>Дезі</t>
  </si>
  <si>
    <t>Нікітюк Н.Б.</t>
  </si>
  <si>
    <t>Шумського - 10/10</t>
  </si>
  <si>
    <t>Сніжинка</t>
  </si>
  <si>
    <t xml:space="preserve">провідний лікар ветеринарної медицини-епізоотолог </t>
  </si>
  <si>
    <t>Савенко Н.М.,</t>
  </si>
  <si>
    <t>лікар ветеринарної медицини</t>
  </si>
  <si>
    <t xml:space="preserve">лікар ветеринарної медицини </t>
  </si>
  <si>
    <t>Таранов С.Ю.,</t>
  </si>
  <si>
    <t xml:space="preserve">Савенко Н.М., </t>
  </si>
  <si>
    <t>53233OB</t>
  </si>
  <si>
    <t>05.2023</t>
  </si>
  <si>
    <t>Пєтя</t>
  </si>
  <si>
    <t>11м.</t>
  </si>
  <si>
    <t>Калиновська Ю.А.</t>
  </si>
  <si>
    <t>Березняківска - 12/123</t>
  </si>
  <si>
    <t>Бантик</t>
  </si>
  <si>
    <t>Якимечко Л.В.</t>
  </si>
  <si>
    <t>П.Тичини - 16/2/199</t>
  </si>
  <si>
    <t>Лілу</t>
  </si>
  <si>
    <t>мейн кун</t>
  </si>
  <si>
    <t>Карпенко Н.В.</t>
  </si>
  <si>
    <t>Шумського - 4/8</t>
  </si>
  <si>
    <t>бенгал</t>
  </si>
  <si>
    <t>2м.</t>
  </si>
  <si>
    <t xml:space="preserve">2) „Нобівак Tricat”, б-ки Інтервет, серія  № </t>
  </si>
  <si>
    <t xml:space="preserve">3)”Фелоцел 4” біофабрики Зоетіс,  серія № </t>
  </si>
  <si>
    <t>Клеопатра</t>
  </si>
  <si>
    <t>Санті</t>
  </si>
  <si>
    <t>Железняк Д.В.</t>
  </si>
  <si>
    <t>Миколайчука - 9 / 66</t>
  </si>
  <si>
    <t>Мишка</t>
  </si>
  <si>
    <t>Лавриш А.Г.</t>
  </si>
  <si>
    <t>Шамо - 4/65</t>
  </si>
  <si>
    <t>Чуєнкова О.В.</t>
  </si>
  <si>
    <t>Шумського - 1б/48</t>
  </si>
  <si>
    <t>Боня</t>
  </si>
  <si>
    <t>Ярош К.О.</t>
  </si>
  <si>
    <t>Драгоманова - 3Б/55</t>
  </si>
  <si>
    <t>Каспер</t>
  </si>
  <si>
    <t>Суркова Т.О.</t>
  </si>
  <si>
    <t>Дніпровська - 5б / 144</t>
  </si>
  <si>
    <t>Бен</t>
  </si>
  <si>
    <t>Помчі</t>
  </si>
  <si>
    <t>Гетманова А.О.</t>
  </si>
  <si>
    <t>Шумського - 3г/375</t>
  </si>
  <si>
    <t>Лотті</t>
  </si>
  <si>
    <t>Головачов Є.О.</t>
  </si>
  <si>
    <t>Шумського - 8а / 121</t>
  </si>
  <si>
    <t>цв.-пінчер</t>
  </si>
  <si>
    <t>Паничева В.В.</t>
  </si>
  <si>
    <t>П.Тичини - 16/2 / 16</t>
  </si>
  <si>
    <t>Диего</t>
  </si>
  <si>
    <t>9р.</t>
  </si>
  <si>
    <t>Бокова А.В.</t>
  </si>
  <si>
    <t>Г. Матикіна - 11 а / 6</t>
  </si>
  <si>
    <t>Дюсільдорф</t>
  </si>
  <si>
    <t>різеншн</t>
  </si>
  <si>
    <t>Колеснікова А.В.</t>
  </si>
  <si>
    <t>Дніпровська - 9 /130</t>
  </si>
  <si>
    <t>Філя</t>
  </si>
  <si>
    <t>Стасюк О.А.</t>
  </si>
  <si>
    <t>Бальзака - 55/8</t>
  </si>
  <si>
    <t>Жужа</t>
  </si>
  <si>
    <t xml:space="preserve"> 21.02.2022 по 20.03.2023 року </t>
  </si>
  <si>
    <t xml:space="preserve">595584 </t>
  </si>
  <si>
    <t xml:space="preserve">3) „Нобівак RL”, біофабрики Інтервет серія </t>
  </si>
  <si>
    <t xml:space="preserve">5) „Рабістар”, біофабрики Укрветпродпостач серія </t>
  </si>
  <si>
    <t>Шишунов В.А.</t>
  </si>
  <si>
    <t>Ентузіастів - 29/1/37</t>
  </si>
  <si>
    <t>Печенька</t>
  </si>
  <si>
    <t>фр.бульд.</t>
  </si>
  <si>
    <t xml:space="preserve">2) „Вангард+ 5\L”, біофабрики Zoetis,  серія </t>
  </si>
  <si>
    <t>592550</t>
  </si>
  <si>
    <t xml:space="preserve">3) „Вангард CV”, біофабрики Zoetis,  серія </t>
  </si>
  <si>
    <t>622818</t>
  </si>
  <si>
    <t xml:space="preserve">4) „Нобівак DHPPi”, б-ки Інтервет, серія </t>
  </si>
  <si>
    <t>A677В01</t>
  </si>
  <si>
    <t xml:space="preserve">6) „Нобівак RL”, біофабрики Інтервет серія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</si>
</sst>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419]dd/mm/yyyy"/>
    <numFmt numFmtId="165" formatCode="mm\.yyyy"/>
  </numFmts>
  <fonts count="43" x14ac:knownFonts="1">
    <font>
      <sz val="11"/>
      <color rgb="FF000000"/>
      <name val="Calibri"/>
      <family val="2"/>
      <charset val="1"/>
    </font>
    <font>
      <b/>
      <sz val="14"/>
      <color rgb="FF000000"/>
      <name val="Calibri"/>
      <family val="2"/>
      <charset val="204"/>
    </font>
    <font>
      <sz val="12"/>
      <color rgb="FF000000"/>
      <name val="Calibri"/>
      <family val="2"/>
      <charset val="1"/>
    </font>
    <font>
      <sz val="14"/>
      <color rgb="FF000000"/>
      <name val="Calibri"/>
      <family val="2"/>
      <charset val="204"/>
    </font>
    <font>
      <sz val="14"/>
      <color rgb="FF000000"/>
      <name val="Calibri"/>
      <family val="2"/>
      <charset val="1"/>
    </font>
    <font>
      <b/>
      <sz val="16"/>
      <color rgb="FF000000"/>
      <name val="Calibri"/>
      <family val="2"/>
      <charset val="204"/>
    </font>
    <font>
      <sz val="12"/>
      <color rgb="FF000000"/>
      <name val="Calibri"/>
      <family val="2"/>
      <charset val="204"/>
    </font>
    <font>
      <u/>
      <sz val="12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b/>
      <sz val="10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b/>
      <u/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204"/>
    </font>
    <font>
      <b/>
      <sz val="12"/>
      <color rgb="FF000000"/>
      <name val="Calibri"/>
      <family val="2"/>
      <charset val="1"/>
    </font>
    <font>
      <b/>
      <u/>
      <sz val="12"/>
      <color rgb="FF000000"/>
      <name val="Calibri"/>
      <family val="2"/>
      <charset val="204"/>
    </font>
    <font>
      <u/>
      <sz val="12"/>
      <color rgb="FF000000"/>
      <name val="Calibri"/>
      <family val="2"/>
      <charset val="204"/>
    </font>
    <font>
      <sz val="10"/>
      <color rgb="FF000000"/>
      <name val="Calibri"/>
      <family val="2"/>
      <charset val="1"/>
    </font>
    <font>
      <sz val="12"/>
      <color rgb="FF000000"/>
      <name val="Times New Roman"/>
      <family val="1"/>
      <charset val="204"/>
    </font>
    <font>
      <b/>
      <sz val="11"/>
      <color rgb="FF000000"/>
      <name val="Calibri"/>
      <family val="2"/>
      <charset val="204"/>
    </font>
    <font>
      <b/>
      <sz val="12"/>
      <color rgb="FF000000"/>
      <name val="Times New Roman"/>
      <family val="1"/>
      <charset val="204"/>
    </font>
    <font>
      <u/>
      <sz val="12"/>
      <color rgb="FF000000"/>
      <name val="Times New Roman"/>
      <family val="1"/>
      <charset val="204"/>
    </font>
    <font>
      <b/>
      <u/>
      <sz val="12"/>
      <color rgb="FF000000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u/>
      <sz val="11"/>
      <color rgb="FF000000"/>
      <name val="Times New Roman"/>
      <family val="1"/>
      <charset val="204"/>
    </font>
    <font>
      <b/>
      <sz val="16"/>
      <color rgb="FF000000"/>
      <name val="Times New Roman"/>
      <family val="1"/>
      <charset val="204"/>
    </font>
    <font>
      <b/>
      <u/>
      <sz val="12"/>
      <color rgb="FF333333"/>
      <name val="Times New Roman"/>
      <family val="1"/>
      <charset val="204"/>
    </font>
    <font>
      <sz val="11"/>
      <color theme="1"/>
      <name val="Calibri"/>
      <family val="2"/>
      <charset val="204"/>
    </font>
    <font>
      <sz val="8"/>
      <name val="Calibri"/>
      <family val="2"/>
      <charset val="1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sz val="8"/>
      <color theme="1"/>
      <name val="Times New Roman"/>
      <family val="1"/>
      <charset val="204"/>
    </font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rgb="FF333333"/>
      <name val="Arial"/>
      <family val="2"/>
      <charset val="204"/>
    </font>
    <font>
      <sz val="11"/>
      <color theme="4" tint="-0.249977111117893"/>
      <name val="Arial"/>
      <family val="2"/>
      <charset val="204"/>
    </font>
    <font>
      <b/>
      <sz val="11"/>
      <color theme="4" tint="-0.249977111117893"/>
      <name val="Calibri"/>
      <family val="2"/>
      <charset val="204"/>
    </font>
    <font>
      <sz val="11"/>
      <color theme="4" tint="-0.249977111117893"/>
      <name val="Calibri"/>
      <family val="2"/>
      <charset val="204"/>
    </font>
    <font>
      <b/>
      <sz val="11"/>
      <color rgb="FF333333"/>
      <name val="Arial"/>
      <family val="2"/>
      <charset val="204"/>
    </font>
    <font>
      <b/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0" fontId="35" fillId="0" borderId="0"/>
    <xf numFmtId="0" fontId="36" fillId="0" borderId="0"/>
  </cellStyleXfs>
  <cellXfs count="280">
    <xf numFmtId="0" fontId="0" fillId="0" borderId="0" xfId="0"/>
    <xf numFmtId="0" fontId="2" fillId="0" borderId="0" xfId="0" applyFont="1"/>
    <xf numFmtId="0" fontId="4" fillId="0" borderId="0" xfId="0" applyFont="1"/>
    <xf numFmtId="0" fontId="2" fillId="0" borderId="0" xfId="0" applyFont="1" applyBorder="1" applyAlignment="1">
      <alignment horizontal="center" vertical="center"/>
    </xf>
    <xf numFmtId="0" fontId="2" fillId="0" borderId="0" xfId="0" applyFont="1" applyAlignment="1"/>
    <xf numFmtId="0" fontId="10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Alignment="1"/>
    <xf numFmtId="0" fontId="2" fillId="0" borderId="0" xfId="0" applyFont="1" applyBorder="1" applyAlignment="1">
      <alignment horizontal="left" vertical="center"/>
    </xf>
    <xf numFmtId="0" fontId="2" fillId="0" borderId="0" xfId="0" applyFont="1" applyAlignment="1">
      <alignment vertical="center"/>
    </xf>
    <xf numFmtId="0" fontId="7" fillId="0" borderId="0" xfId="0" applyFont="1"/>
    <xf numFmtId="0" fontId="2" fillId="0" borderId="0" xfId="0" applyFont="1" applyAlignment="1">
      <alignment horizontal="center" vertical="center"/>
    </xf>
    <xf numFmtId="0" fontId="13" fillId="0" borderId="0" xfId="0" applyFont="1"/>
    <xf numFmtId="0" fontId="2" fillId="0" borderId="0" xfId="0" applyFont="1" applyBorder="1"/>
    <xf numFmtId="0" fontId="15" fillId="0" borderId="0" xfId="0" applyFont="1" applyAlignment="1">
      <alignment horizontal="center" vertical="center"/>
    </xf>
    <xf numFmtId="164" fontId="7" fillId="0" borderId="0" xfId="0" applyNumberFormat="1" applyFont="1" applyAlignment="1">
      <alignment vertical="center"/>
    </xf>
    <xf numFmtId="0" fontId="16" fillId="0" borderId="0" xfId="0" applyFont="1" applyBorder="1" applyAlignment="1"/>
    <xf numFmtId="0" fontId="7" fillId="0" borderId="0" xfId="0" applyFont="1" applyBorder="1" applyAlignment="1"/>
    <xf numFmtId="49" fontId="16" fillId="0" borderId="0" xfId="0" applyNumberFormat="1" applyFont="1" applyBorder="1" applyAlignment="1"/>
    <xf numFmtId="49" fontId="2" fillId="0" borderId="0" xfId="0" applyNumberFormat="1" applyFont="1" applyBorder="1" applyAlignment="1"/>
    <xf numFmtId="0" fontId="2" fillId="0" borderId="0" xfId="0" applyFont="1" applyBorder="1" applyAlignment="1">
      <alignment horizontal="center"/>
    </xf>
    <xf numFmtId="49" fontId="17" fillId="0" borderId="0" xfId="0" applyNumberFormat="1" applyFont="1" applyBorder="1" applyAlignment="1">
      <alignment horizontal="center"/>
    </xf>
    <xf numFmtId="0" fontId="15" fillId="0" borderId="0" xfId="0" applyFont="1" applyAlignment="1">
      <alignment horizontal="center"/>
    </xf>
    <xf numFmtId="0" fontId="18" fillId="0" borderId="0" xfId="0" applyFont="1" applyAlignment="1">
      <alignment vertical="center"/>
    </xf>
    <xf numFmtId="0" fontId="18" fillId="0" borderId="0" xfId="0" applyFont="1" applyAlignment="1">
      <alignment horizontal="left" vertical="center"/>
    </xf>
    <xf numFmtId="49" fontId="7" fillId="0" borderId="0" xfId="0" applyNumberFormat="1" applyFont="1" applyBorder="1" applyAlignment="1">
      <alignment vertical="center"/>
    </xf>
    <xf numFmtId="0" fontId="15" fillId="0" borderId="0" xfId="0" applyFont="1" applyBorder="1" applyAlignment="1">
      <alignment horizontal="center" vertical="center"/>
    </xf>
    <xf numFmtId="0" fontId="2" fillId="0" borderId="0" xfId="0" applyFont="1" applyBorder="1" applyAlignment="1"/>
    <xf numFmtId="49" fontId="7" fillId="0" borderId="0" xfId="0" applyNumberFormat="1" applyFont="1" applyAlignment="1">
      <alignment horizontal="center" vertical="center"/>
    </xf>
    <xf numFmtId="0" fontId="18" fillId="0" borderId="0" xfId="0" applyFont="1" applyAlignment="1">
      <alignment horizontal="left"/>
    </xf>
    <xf numFmtId="0" fontId="18" fillId="0" borderId="0" xfId="0" applyFont="1"/>
    <xf numFmtId="0" fontId="21" fillId="0" borderId="0" xfId="0" applyFont="1"/>
    <xf numFmtId="0" fontId="18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18" fillId="0" borderId="0" xfId="0" applyFont="1" applyBorder="1"/>
    <xf numFmtId="0" fontId="21" fillId="0" borderId="0" xfId="0" applyFont="1" applyBorder="1" applyAlignment="1"/>
    <xf numFmtId="0" fontId="18" fillId="0" borderId="0" xfId="0" applyFont="1" applyBorder="1" applyAlignment="1"/>
    <xf numFmtId="49" fontId="21" fillId="0" borderId="0" xfId="0" applyNumberFormat="1" applyFont="1" applyBorder="1" applyAlignment="1">
      <alignment vertical="center"/>
    </xf>
    <xf numFmtId="0" fontId="23" fillId="0" borderId="0" xfId="0" applyFont="1"/>
    <xf numFmtId="0" fontId="0" fillId="0" borderId="0" xfId="0" applyBorder="1"/>
    <xf numFmtId="0" fontId="22" fillId="0" borderId="0" xfId="0" applyFont="1" applyAlignment="1">
      <alignment horizontal="center"/>
    </xf>
    <xf numFmtId="0" fontId="20" fillId="0" borderId="0" xfId="0" applyFont="1"/>
    <xf numFmtId="0" fontId="6" fillId="0" borderId="0" xfId="0" applyFont="1" applyAlignment="1">
      <alignment horizontal="left"/>
    </xf>
    <xf numFmtId="49" fontId="15" fillId="0" borderId="0" xfId="0" applyNumberFormat="1" applyFont="1" applyBorder="1" applyAlignment="1">
      <alignment horizontal="center" vertical="center"/>
    </xf>
    <xf numFmtId="0" fontId="6" fillId="0" borderId="0" xfId="0" applyFont="1"/>
    <xf numFmtId="0" fontId="7" fillId="0" borderId="0" xfId="0" applyFont="1" applyAlignment="1">
      <alignment horizontal="center" vertical="center"/>
    </xf>
    <xf numFmtId="0" fontId="25" fillId="0" borderId="0" xfId="0" applyFont="1"/>
    <xf numFmtId="0" fontId="25" fillId="0" borderId="0" xfId="0" applyFont="1" applyBorder="1" applyAlignment="1"/>
    <xf numFmtId="49" fontId="23" fillId="0" borderId="0" xfId="0" applyNumberFormat="1" applyFont="1" applyBorder="1" applyAlignment="1">
      <alignment horizontal="center"/>
    </xf>
    <xf numFmtId="0" fontId="27" fillId="0" borderId="0" xfId="0" applyFont="1" applyAlignment="1">
      <alignment horizontal="center" vertical="center"/>
    </xf>
    <xf numFmtId="0" fontId="22" fillId="0" borderId="0" xfId="0" applyFont="1"/>
    <xf numFmtId="0" fontId="24" fillId="0" borderId="0" xfId="0" applyFont="1"/>
    <xf numFmtId="0" fontId="2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4" fontId="7" fillId="0" borderId="0" xfId="0" applyNumberFormat="1" applyFont="1" applyBorder="1" applyAlignment="1">
      <alignment horizontal="center" vertical="center"/>
    </xf>
    <xf numFmtId="49" fontId="7" fillId="0" borderId="0" xfId="0" applyNumberFormat="1" applyFont="1" applyBorder="1" applyAlignment="1">
      <alignment horizontal="center" vertical="center"/>
    </xf>
    <xf numFmtId="49" fontId="25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0" fillId="0" borderId="0" xfId="0" applyProtection="1">
      <protection locked="0"/>
    </xf>
    <xf numFmtId="0" fontId="4" fillId="0" borderId="0" xfId="0" applyFont="1" applyProtection="1">
      <protection locked="0"/>
    </xf>
    <xf numFmtId="0" fontId="0" fillId="0" borderId="0" xfId="0" applyProtection="1"/>
    <xf numFmtId="0" fontId="2" fillId="0" borderId="0" xfId="0" applyFont="1" applyProtection="1"/>
    <xf numFmtId="0" fontId="13" fillId="0" borderId="0" xfId="0" applyFont="1" applyAlignment="1"/>
    <xf numFmtId="0" fontId="28" fillId="0" borderId="0" xfId="0" applyFont="1" applyFill="1" applyBorder="1"/>
    <xf numFmtId="0" fontId="11" fillId="0" borderId="0" xfId="0" applyFont="1"/>
    <xf numFmtId="0" fontId="2" fillId="0" borderId="0" xfId="0" applyFont="1" applyAlignment="1">
      <alignment wrapText="1"/>
    </xf>
    <xf numFmtId="0" fontId="1" fillId="0" borderId="0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8" fillId="0" borderId="0" xfId="0" applyFont="1" applyFill="1" applyAlignment="1">
      <alignment horizontal="center"/>
    </xf>
    <xf numFmtId="0" fontId="18" fillId="0" borderId="0" xfId="0" applyFont="1" applyFill="1" applyAlignment="1">
      <alignment vertical="center"/>
    </xf>
    <xf numFmtId="0" fontId="18" fillId="0" borderId="0" xfId="0" applyFont="1" applyFill="1"/>
    <xf numFmtId="0" fontId="22" fillId="0" borderId="0" xfId="0" applyFont="1" applyFill="1"/>
    <xf numFmtId="0" fontId="0" fillId="0" borderId="2" xfId="0" applyFill="1" applyBorder="1" applyAlignment="1">
      <alignment horizontal="center" vertical="center"/>
    </xf>
    <xf numFmtId="0" fontId="17" fillId="0" borderId="3" xfId="0" applyFont="1" applyFill="1" applyBorder="1" applyAlignment="1">
      <alignment horizontal="center" vertical="center" wrapText="1"/>
    </xf>
    <xf numFmtId="0" fontId="19" fillId="0" borderId="3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0" fillId="0" borderId="0" xfId="0" applyFill="1"/>
    <xf numFmtId="0" fontId="2" fillId="0" borderId="4" xfId="0" applyFont="1" applyFill="1" applyBorder="1" applyAlignment="1">
      <alignment horizontal="center" vertical="center"/>
    </xf>
    <xf numFmtId="0" fontId="19" fillId="0" borderId="3" xfId="0" applyFont="1" applyFill="1" applyBorder="1" applyAlignment="1">
      <alignment horizontal="center" vertical="center"/>
    </xf>
    <xf numFmtId="0" fontId="19" fillId="0" borderId="4" xfId="0" applyFont="1" applyFill="1" applyBorder="1" applyAlignment="1">
      <alignment horizontal="center" vertical="center"/>
    </xf>
    <xf numFmtId="0" fontId="0" fillId="0" borderId="0" xfId="0" applyAlignment="1"/>
    <xf numFmtId="0" fontId="30" fillId="0" borderId="2" xfId="0" applyFont="1" applyFill="1" applyBorder="1" applyAlignment="1">
      <alignment vertical="center" wrapText="1"/>
    </xf>
    <xf numFmtId="0" fontId="30" fillId="0" borderId="2" xfId="0" applyFont="1" applyFill="1" applyBorder="1" applyAlignment="1">
      <alignment horizontal="center" vertical="center" wrapText="1"/>
    </xf>
    <xf numFmtId="49" fontId="2" fillId="0" borderId="0" xfId="0" applyNumberFormat="1" applyFont="1"/>
    <xf numFmtId="0" fontId="31" fillId="0" borderId="0" xfId="0" applyFont="1"/>
    <xf numFmtId="0" fontId="32" fillId="0" borderId="0" xfId="0" applyFont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31" fillId="0" borderId="0" xfId="0" applyFont="1" applyAlignment="1">
      <alignment vertical="center"/>
    </xf>
    <xf numFmtId="0" fontId="31" fillId="0" borderId="0" xfId="0" applyFont="1" applyAlignment="1">
      <alignment horizontal="center"/>
    </xf>
    <xf numFmtId="0" fontId="2" fillId="0" borderId="2" xfId="0" applyFont="1" applyBorder="1" applyAlignment="1">
      <alignment horizontal="center" vertical="center"/>
    </xf>
    <xf numFmtId="49" fontId="7" fillId="0" borderId="0" xfId="0" applyNumberFormat="1" applyFont="1" applyBorder="1" applyAlignment="1">
      <alignment horizontal="center" vertical="center"/>
    </xf>
    <xf numFmtId="49" fontId="25" fillId="0" borderId="0" xfId="0" applyNumberFormat="1" applyFont="1" applyBorder="1" applyAlignment="1">
      <alignment horizontal="center"/>
    </xf>
    <xf numFmtId="0" fontId="30" fillId="0" borderId="2" xfId="0" applyFont="1" applyBorder="1" applyAlignment="1">
      <alignment vertical="center" wrapText="1"/>
    </xf>
    <xf numFmtId="0" fontId="30" fillId="0" borderId="2" xfId="0" applyFont="1" applyBorder="1" applyAlignment="1">
      <alignment horizontal="center" vertical="center" wrapText="1"/>
    </xf>
    <xf numFmtId="0" fontId="11" fillId="0" borderId="0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6" fillId="0" borderId="0" xfId="0" applyFont="1" applyBorder="1" applyAlignment="1"/>
    <xf numFmtId="0" fontId="20" fillId="0" borderId="0" xfId="0" applyFont="1" applyBorder="1" applyAlignment="1">
      <alignment vertical="center"/>
    </xf>
    <xf numFmtId="0" fontId="23" fillId="0" borderId="0" xfId="0" applyFont="1" applyBorder="1" applyAlignment="1">
      <alignment vertical="center"/>
    </xf>
    <xf numFmtId="0" fontId="13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0" fillId="0" borderId="0" xfId="0" applyAlignment="1">
      <alignment horizontal="center" vertical="center"/>
    </xf>
    <xf numFmtId="0" fontId="9" fillId="0" borderId="0" xfId="0" applyFont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2" fillId="0" borderId="0" xfId="0" applyFont="1" applyProtection="1">
      <protection locked="0"/>
    </xf>
    <xf numFmtId="0" fontId="7" fillId="0" borderId="0" xfId="0" applyFont="1" applyProtection="1"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13" fillId="0" borderId="0" xfId="0" applyFont="1" applyProtection="1">
      <protection locked="0"/>
    </xf>
    <xf numFmtId="0" fontId="2" fillId="0" borderId="0" xfId="0" applyFont="1" applyBorder="1" applyProtection="1">
      <protection locked="0"/>
    </xf>
    <xf numFmtId="0" fontId="7" fillId="0" borderId="0" xfId="0" applyFont="1" applyBorder="1" applyProtection="1">
      <protection locked="0"/>
    </xf>
    <xf numFmtId="0" fontId="7" fillId="0" borderId="0" xfId="0" applyFont="1" applyBorder="1" applyAlignment="1" applyProtection="1">
      <protection locked="0"/>
    </xf>
    <xf numFmtId="49" fontId="7" fillId="0" borderId="0" xfId="0" applyNumberFormat="1" applyFont="1" applyBorder="1" applyAlignment="1" applyProtection="1">
      <alignment vertical="center"/>
      <protection locked="0"/>
    </xf>
    <xf numFmtId="0" fontId="15" fillId="0" borderId="0" xfId="0" applyFont="1" applyBorder="1" applyAlignment="1" applyProtection="1">
      <alignment horizontal="center" vertical="center"/>
      <protection locked="0"/>
    </xf>
    <xf numFmtId="49" fontId="7" fillId="0" borderId="0" xfId="0" applyNumberFormat="1" applyFont="1" applyBorder="1" applyAlignment="1" applyProtection="1">
      <protection locked="0"/>
    </xf>
    <xf numFmtId="49" fontId="2" fillId="0" borderId="0" xfId="0" applyNumberFormat="1" applyFont="1" applyBorder="1" applyAlignment="1" applyProtection="1">
      <protection locked="0"/>
    </xf>
    <xf numFmtId="0" fontId="2" fillId="0" borderId="0" xfId="0" applyFont="1" applyBorder="1" applyAlignment="1" applyProtection="1">
      <protection locked="0"/>
    </xf>
    <xf numFmtId="0" fontId="0" fillId="0" borderId="0" xfId="0" applyFill="1" applyBorder="1" applyProtection="1">
      <protection locked="0"/>
    </xf>
    <xf numFmtId="0" fontId="28" fillId="0" borderId="0" xfId="0" applyFont="1" applyFill="1" applyBorder="1" applyProtection="1">
      <protection locked="0"/>
    </xf>
    <xf numFmtId="0" fontId="15" fillId="0" borderId="0" xfId="0" applyFont="1" applyAlignment="1" applyProtection="1">
      <alignment horizontal="center"/>
      <protection locked="0"/>
    </xf>
    <xf numFmtId="0" fontId="18" fillId="0" borderId="0" xfId="0" applyFont="1" applyAlignment="1" applyProtection="1">
      <alignment vertical="center"/>
      <protection locked="0"/>
    </xf>
    <xf numFmtId="0" fontId="18" fillId="0" borderId="0" xfId="0" applyFont="1" applyAlignment="1" applyProtection="1">
      <alignment horizontal="left" vertical="center"/>
      <protection locked="0"/>
    </xf>
    <xf numFmtId="0" fontId="13" fillId="0" borderId="0" xfId="0" applyFont="1" applyProtection="1"/>
    <xf numFmtId="0" fontId="2" fillId="0" borderId="0" xfId="0" applyFont="1" applyAlignment="1" applyProtection="1">
      <alignment horizontal="center" vertical="center"/>
    </xf>
    <xf numFmtId="0" fontId="0" fillId="0" borderId="2" xfId="0" applyBorder="1" applyAlignment="1">
      <alignment horizontal="center" vertical="center"/>
    </xf>
    <xf numFmtId="0" fontId="35" fillId="0" borderId="0" xfId="1"/>
    <xf numFmtId="0" fontId="35" fillId="3" borderId="2" xfId="1" applyFill="1" applyBorder="1" applyAlignment="1">
      <alignment horizontal="center" vertical="center"/>
    </xf>
    <xf numFmtId="0" fontId="37" fillId="0" borderId="0" xfId="2" applyFont="1"/>
    <xf numFmtId="0" fontId="36" fillId="0" borderId="0" xfId="2"/>
    <xf numFmtId="0" fontId="42" fillId="0" borderId="15" xfId="1" applyFont="1" applyBorder="1" applyAlignment="1">
      <alignment horizontal="center" vertical="center"/>
    </xf>
    <xf numFmtId="0" fontId="36" fillId="0" borderId="2" xfId="2" applyBorder="1"/>
    <xf numFmtId="0" fontId="36" fillId="4" borderId="2" xfId="2" applyFill="1" applyBorder="1" applyAlignment="1">
      <alignment horizontal="center" vertical="center"/>
    </xf>
    <xf numFmtId="0" fontId="35" fillId="0" borderId="0" xfId="1" applyFill="1"/>
    <xf numFmtId="0" fontId="0" fillId="0" borderId="0" xfId="1" applyNumberFormat="1" applyFont="1" applyFill="1" applyAlignment="1"/>
    <xf numFmtId="0" fontId="42" fillId="0" borderId="15" xfId="1" applyNumberFormat="1" applyFont="1" applyFill="1" applyBorder="1" applyAlignment="1">
      <alignment horizontal="center" vertical="center"/>
    </xf>
    <xf numFmtId="0" fontId="19" fillId="3" borderId="2" xfId="1" applyFont="1" applyFill="1" applyBorder="1" applyAlignment="1">
      <alignment horizontal="center" vertical="center"/>
    </xf>
    <xf numFmtId="0" fontId="19" fillId="3" borderId="2" xfId="0" applyFont="1" applyFill="1" applyBorder="1" applyAlignment="1">
      <alignment horizontal="center" vertical="center"/>
    </xf>
    <xf numFmtId="0" fontId="19" fillId="3" borderId="16" xfId="0" applyFont="1" applyFill="1" applyBorder="1" applyAlignment="1">
      <alignment horizontal="center" vertical="center"/>
    </xf>
    <xf numFmtId="0" fontId="42" fillId="0" borderId="15" xfId="1" applyNumberFormat="1" applyFont="1" applyFill="1" applyBorder="1" applyAlignment="1">
      <alignment horizontal="left" vertical="center"/>
    </xf>
    <xf numFmtId="0" fontId="42" fillId="0" borderId="15" xfId="1" applyFont="1" applyBorder="1" applyAlignment="1">
      <alignment horizontal="left" vertical="center"/>
    </xf>
    <xf numFmtId="0" fontId="11" fillId="0" borderId="15" xfId="1" applyFont="1" applyBorder="1" applyAlignment="1">
      <alignment horizontal="left" vertical="center"/>
    </xf>
    <xf numFmtId="0" fontId="19" fillId="3" borderId="3" xfId="1" applyFont="1" applyFill="1" applyBorder="1" applyAlignment="1">
      <alignment horizontal="center" vertical="center"/>
    </xf>
    <xf numFmtId="0" fontId="11" fillId="0" borderId="15" xfId="1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1" applyNumberFormat="1" applyFont="1" applyFill="1" applyAlignment="1">
      <alignment horizontal="left"/>
    </xf>
    <xf numFmtId="0" fontId="22" fillId="0" borderId="0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Border="1" applyAlignment="1" applyProtection="1">
      <alignment horizontal="center"/>
      <protection locked="0"/>
    </xf>
    <xf numFmtId="0" fontId="22" fillId="0" borderId="0" xfId="0" applyFont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30" fillId="0" borderId="0" xfId="0" applyFont="1" applyFill="1" applyBorder="1" applyAlignment="1">
      <alignment vertical="center" wrapText="1"/>
    </xf>
    <xf numFmtId="0" fontId="0" fillId="0" borderId="2" xfId="0" applyBorder="1"/>
    <xf numFmtId="0" fontId="19" fillId="0" borderId="3" xfId="0" applyFont="1" applyBorder="1" applyAlignment="1">
      <alignment horizontal="center" vertical="center"/>
    </xf>
    <xf numFmtId="0" fontId="30" fillId="0" borderId="8" xfId="0" applyFont="1" applyFill="1" applyBorder="1" applyAlignment="1">
      <alignment vertical="center" wrapText="1"/>
    </xf>
    <xf numFmtId="0" fontId="30" fillId="0" borderId="8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49" fontId="25" fillId="0" borderId="0" xfId="0" applyNumberFormat="1" applyFont="1" applyBorder="1" applyAlignment="1">
      <alignment horizontal="center"/>
    </xf>
    <xf numFmtId="0" fontId="2" fillId="0" borderId="0" xfId="0" applyFont="1" applyAlignment="1" applyProtection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30" fillId="0" borderId="0" xfId="0" applyFont="1" applyFill="1" applyBorder="1" applyAlignment="1">
      <alignment horizontal="center" vertical="center" wrapText="1"/>
    </xf>
    <xf numFmtId="0" fontId="16" fillId="0" borderId="0" xfId="0" applyFont="1"/>
    <xf numFmtId="49" fontId="16" fillId="0" borderId="0" xfId="0" applyNumberFormat="1" applyFont="1"/>
    <xf numFmtId="0" fontId="4" fillId="0" borderId="2" xfId="0" applyFont="1" applyBorder="1" applyAlignment="1" applyProtection="1">
      <alignment horizontal="center" vertical="center" wrapText="1"/>
    </xf>
    <xf numFmtId="0" fontId="0" fillId="0" borderId="2" xfId="0" applyBorder="1" applyAlignment="1" applyProtection="1">
      <alignment horizontal="center" vertical="center" wrapText="1"/>
    </xf>
    <xf numFmtId="49" fontId="4" fillId="0" borderId="2" xfId="0" applyNumberFormat="1" applyFont="1" applyBorder="1" applyAlignment="1" applyProtection="1">
      <alignment horizontal="center" vertical="center"/>
    </xf>
    <xf numFmtId="0" fontId="0" fillId="0" borderId="2" xfId="0" applyBorder="1" applyAlignment="1" applyProtection="1">
      <alignment horizontal="center" vertical="center"/>
    </xf>
    <xf numFmtId="0" fontId="0" fillId="0" borderId="2" xfId="0" applyBorder="1" applyAlignment="1" applyProtection="1">
      <alignment horizontal="center"/>
    </xf>
    <xf numFmtId="49" fontId="4" fillId="0" borderId="2" xfId="0" applyNumberFormat="1" applyFont="1" applyBorder="1" applyAlignment="1" applyProtection="1">
      <alignment horizontal="center"/>
    </xf>
    <xf numFmtId="0" fontId="4" fillId="0" borderId="2" xfId="0" applyFont="1" applyBorder="1" applyAlignment="1" applyProtection="1">
      <alignment horizontal="left" vertical="center"/>
    </xf>
    <xf numFmtId="0" fontId="4" fillId="0" borderId="3" xfId="0" applyFont="1" applyBorder="1" applyAlignment="1" applyProtection="1">
      <alignment horizontal="center" vertical="center" wrapText="1"/>
    </xf>
    <xf numFmtId="0" fontId="4" fillId="0" borderId="1" xfId="0" applyFont="1" applyBorder="1" applyAlignment="1" applyProtection="1">
      <alignment horizontal="center" vertical="center" wrapText="1"/>
    </xf>
    <xf numFmtId="0" fontId="0" fillId="0" borderId="3" xfId="0" applyBorder="1" applyAlignment="1" applyProtection="1">
      <alignment horizontal="center" vertical="center" wrapText="1"/>
    </xf>
    <xf numFmtId="0" fontId="1" fillId="0" borderId="1" xfId="0" applyFont="1" applyBorder="1" applyAlignment="1" applyProtection="1">
      <alignment horizontal="center" vertical="center"/>
    </xf>
    <xf numFmtId="0" fontId="1" fillId="0" borderId="2" xfId="0" applyFont="1" applyBorder="1" applyAlignment="1" applyProtection="1">
      <alignment horizontal="center" vertical="center"/>
    </xf>
    <xf numFmtId="0" fontId="1" fillId="0" borderId="0" xfId="0" applyFont="1" applyBorder="1" applyAlignment="1" applyProtection="1">
      <alignment horizontal="center" vertical="center"/>
    </xf>
    <xf numFmtId="0" fontId="2" fillId="0" borderId="2" xfId="0" applyFont="1" applyBorder="1" applyAlignment="1" applyProtection="1">
      <alignment horizontal="center" vertical="center" wrapText="1"/>
    </xf>
    <xf numFmtId="0" fontId="3" fillId="0" borderId="0" xfId="0" applyFont="1" applyBorder="1" applyAlignment="1" applyProtection="1">
      <alignment horizontal="center" vertical="center"/>
    </xf>
    <xf numFmtId="0" fontId="3" fillId="0" borderId="0" xfId="0" applyFont="1" applyBorder="1" applyAlignment="1" applyProtection="1">
      <alignment horizontal="left" vertical="center"/>
    </xf>
    <xf numFmtId="0" fontId="4" fillId="0" borderId="0" xfId="0" applyFont="1" applyBorder="1" applyAlignment="1" applyProtection="1">
      <alignment horizontal="left" vertical="center"/>
    </xf>
    <xf numFmtId="0" fontId="7" fillId="0" borderId="0" xfId="0" applyFont="1" applyBorder="1" applyAlignment="1">
      <alignment horizontal="right"/>
    </xf>
    <xf numFmtId="0" fontId="7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top"/>
    </xf>
    <xf numFmtId="0" fontId="2" fillId="0" borderId="2" xfId="0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19" fillId="0" borderId="3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49" fontId="7" fillId="0" borderId="0" xfId="0" applyNumberFormat="1" applyFont="1" applyBorder="1" applyAlignment="1" applyProtection="1">
      <alignment horizontal="center" vertical="center"/>
      <protection locked="0"/>
    </xf>
    <xf numFmtId="49" fontId="25" fillId="0" borderId="0" xfId="0" applyNumberFormat="1" applyFont="1" applyAlignment="1">
      <alignment horizontal="center" vertical="center"/>
    </xf>
    <xf numFmtId="49" fontId="21" fillId="0" borderId="0" xfId="0" applyNumberFormat="1" applyFont="1" applyBorder="1" applyAlignment="1">
      <alignment horizontal="center" vertical="center"/>
    </xf>
    <xf numFmtId="49" fontId="25" fillId="0" borderId="0" xfId="0" applyNumberFormat="1" applyFont="1" applyBorder="1" applyAlignment="1">
      <alignment horizontal="center"/>
    </xf>
    <xf numFmtId="0" fontId="2" fillId="0" borderId="0" xfId="0" applyFont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/>
      <protection locked="0"/>
    </xf>
    <xf numFmtId="0" fontId="15" fillId="0" borderId="0" xfId="0" applyFont="1" applyBorder="1" applyAlignment="1" applyProtection="1">
      <alignment horizontal="center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21" fillId="0" borderId="0" xfId="0" applyFont="1" applyAlignment="1">
      <alignment horizontal="center" vertical="center"/>
    </xf>
    <xf numFmtId="0" fontId="9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left" vertical="center"/>
      <protection locked="0"/>
    </xf>
    <xf numFmtId="0" fontId="12" fillId="0" borderId="0" xfId="0" applyFont="1" applyBorder="1" applyAlignment="1" applyProtection="1">
      <alignment horizontal="center" vertical="center"/>
    </xf>
    <xf numFmtId="0" fontId="0" fillId="0" borderId="0" xfId="0" applyAlignment="1" applyProtection="1">
      <alignment horizontal="center"/>
      <protection locked="0"/>
    </xf>
    <xf numFmtId="0" fontId="2" fillId="0" borderId="0" xfId="0" applyFont="1" applyFill="1" applyAlignment="1" applyProtection="1">
      <alignment horizontal="center" vertical="center"/>
    </xf>
    <xf numFmtId="0" fontId="0" fillId="0" borderId="0" xfId="0" applyAlignment="1" applyProtection="1">
      <alignment horizontal="center" vertical="center"/>
      <protection locked="0"/>
    </xf>
    <xf numFmtId="0" fontId="19" fillId="0" borderId="3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/>
    </xf>
    <xf numFmtId="0" fontId="15" fillId="0" borderId="0" xfId="0" applyFont="1" applyBorder="1" applyAlignment="1">
      <alignment horizontal="center"/>
    </xf>
    <xf numFmtId="0" fontId="12" fillId="0" borderId="0" xfId="0" applyFont="1" applyBorder="1" applyAlignment="1">
      <alignment horizontal="center" vertical="center"/>
    </xf>
    <xf numFmtId="49" fontId="7" fillId="0" borderId="0" xfId="0" applyNumberFormat="1" applyFon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22" fillId="0" borderId="0" xfId="0" applyFont="1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18" fillId="0" borderId="0" xfId="0" applyFont="1" applyBorder="1" applyAlignment="1">
      <alignment horizontal="right"/>
    </xf>
    <xf numFmtId="0" fontId="20" fillId="0" borderId="0" xfId="0" applyFont="1" applyBorder="1" applyAlignment="1">
      <alignment horizontal="center" vertical="center"/>
    </xf>
    <xf numFmtId="0" fontId="18" fillId="0" borderId="0" xfId="0" applyFont="1" applyBorder="1" applyAlignment="1">
      <alignment horizontal="left" vertical="center"/>
    </xf>
    <xf numFmtId="0" fontId="6" fillId="0" borderId="0" xfId="0" applyFont="1" applyAlignment="1">
      <alignment horizontal="left"/>
    </xf>
    <xf numFmtId="49" fontId="7" fillId="0" borderId="0" xfId="0" applyNumberFormat="1" applyFont="1" applyBorder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165" fontId="7" fillId="0" borderId="0" xfId="0" applyNumberFormat="1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23" fillId="0" borderId="5" xfId="0" applyFont="1" applyBorder="1" applyAlignment="1">
      <alignment horizontal="center"/>
    </xf>
    <xf numFmtId="0" fontId="24" fillId="0" borderId="0" xfId="0" applyFont="1" applyBorder="1" applyAlignment="1">
      <alignment horizontal="center"/>
    </xf>
    <xf numFmtId="0" fontId="26" fillId="0" borderId="0" xfId="0" applyFont="1" applyBorder="1" applyAlignment="1">
      <alignment horizontal="center" vertical="center"/>
    </xf>
    <xf numFmtId="0" fontId="18" fillId="0" borderId="0" xfId="0" applyFont="1" applyFill="1" applyBorder="1" applyAlignment="1">
      <alignment horizontal="center"/>
    </xf>
    <xf numFmtId="0" fontId="18" fillId="0" borderId="0" xfId="0" applyFont="1" applyFill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165" fontId="2" fillId="0" borderId="0" xfId="0" applyNumberFormat="1" applyFont="1" applyBorder="1" applyAlignment="1">
      <alignment horizontal="center" vertical="center"/>
    </xf>
    <xf numFmtId="0" fontId="34" fillId="0" borderId="1" xfId="0" applyFont="1" applyBorder="1" applyAlignment="1">
      <alignment horizontal="center" vertical="center" wrapText="1"/>
    </xf>
    <xf numFmtId="0" fontId="34" fillId="0" borderId="6" xfId="0" applyFont="1" applyBorder="1" applyAlignment="1">
      <alignment horizontal="center" vertical="center" wrapText="1"/>
    </xf>
    <xf numFmtId="0" fontId="34" fillId="0" borderId="7" xfId="0" applyFont="1" applyBorder="1" applyAlignment="1">
      <alignment horizontal="center" vertical="center" wrapText="1"/>
    </xf>
    <xf numFmtId="0" fontId="34" fillId="0" borderId="10" xfId="0" applyFont="1" applyBorder="1" applyAlignment="1">
      <alignment horizontal="center" vertical="center" wrapText="1"/>
    </xf>
    <xf numFmtId="0" fontId="34" fillId="0" borderId="0" xfId="0" applyFont="1" applyBorder="1" applyAlignment="1">
      <alignment horizontal="center" vertical="center" wrapText="1"/>
    </xf>
    <xf numFmtId="0" fontId="34" fillId="0" borderId="11" xfId="0" applyFont="1" applyBorder="1" applyAlignment="1">
      <alignment horizontal="center" vertical="center" wrapText="1"/>
    </xf>
    <xf numFmtId="0" fontId="34" fillId="0" borderId="12" xfId="0" applyFont="1" applyBorder="1" applyAlignment="1">
      <alignment horizontal="center" vertical="center" wrapText="1"/>
    </xf>
    <xf numFmtId="0" fontId="34" fillId="0" borderId="5" xfId="0" applyFont="1" applyBorder="1" applyAlignment="1">
      <alignment horizontal="center" vertical="center" wrapText="1"/>
    </xf>
    <xf numFmtId="0" fontId="34" fillId="0" borderId="9" xfId="0" applyFont="1" applyBorder="1" applyAlignment="1">
      <alignment horizontal="center" vertical="center" wrapText="1"/>
    </xf>
    <xf numFmtId="0" fontId="34" fillId="0" borderId="2" xfId="0" applyFont="1" applyBorder="1" applyAlignment="1">
      <alignment horizontal="center" vertical="center"/>
    </xf>
    <xf numFmtId="0" fontId="34" fillId="0" borderId="2" xfId="0" applyFont="1" applyBorder="1" applyAlignment="1">
      <alignment horizontal="center" vertical="center" wrapText="1"/>
    </xf>
    <xf numFmtId="0" fontId="33" fillId="2" borderId="0" xfId="0" applyFont="1" applyFill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34" fillId="0" borderId="3" xfId="0" applyFont="1" applyBorder="1" applyAlignment="1">
      <alignment horizontal="center" vertical="center"/>
    </xf>
    <xf numFmtId="0" fontId="34" fillId="0" borderId="8" xfId="0" applyFont="1" applyBorder="1" applyAlignment="1">
      <alignment horizontal="center" vertical="center"/>
    </xf>
    <xf numFmtId="0" fontId="34" fillId="0" borderId="6" xfId="0" applyFont="1" applyBorder="1" applyAlignment="1">
      <alignment horizontal="center" vertical="center"/>
    </xf>
    <xf numFmtId="0" fontId="34" fillId="0" borderId="5" xfId="0" applyFont="1" applyBorder="1" applyAlignment="1">
      <alignment horizontal="center" vertical="center"/>
    </xf>
    <xf numFmtId="0" fontId="31" fillId="0" borderId="0" xfId="0" applyFont="1" applyAlignment="1">
      <alignment horizontal="center"/>
    </xf>
    <xf numFmtId="0" fontId="32" fillId="0" borderId="0" xfId="0" applyFont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5" fontId="2" fillId="0" borderId="0" xfId="0" applyNumberFormat="1" applyFont="1" applyBorder="1" applyAlignment="1" applyProtection="1">
      <alignment horizontal="center" vertical="center"/>
      <protection locked="0"/>
    </xf>
    <xf numFmtId="0" fontId="7" fillId="0" borderId="0" xfId="0" applyFont="1" applyBorder="1" applyAlignment="1" applyProtection="1">
      <alignment horizontal="center"/>
      <protection locked="0"/>
    </xf>
    <xf numFmtId="0" fontId="20" fillId="0" borderId="0" xfId="0" applyFont="1" applyAlignment="1">
      <alignment horizontal="left" vertical="center"/>
    </xf>
    <xf numFmtId="0" fontId="13" fillId="0" borderId="0" xfId="0" applyFont="1" applyAlignment="1">
      <alignment horizontal="left" vertical="center"/>
    </xf>
    <xf numFmtId="1" fontId="15" fillId="0" borderId="0" xfId="0" applyNumberFormat="1" applyFont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22" fillId="0" borderId="0" xfId="0" applyFont="1" applyFill="1" applyBorder="1" applyAlignment="1">
      <alignment horizontal="center"/>
    </xf>
  </cellXfs>
  <cellStyles count="3">
    <cellStyle name="Звичайний" xfId="0" builtinId="0"/>
    <cellStyle name="Обычный 2" xfId="1"/>
    <cellStyle name="Обычный 3" xfId="2"/>
  </cellStyles>
  <dxfs count="38"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border outline="0">
        <top style="thin">
          <color auto="1"/>
        </top>
      </border>
    </dxf>
    <dxf>
      <border outline="0"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border outline="0">
        <top style="thin">
          <color theme="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border outline="0"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border outline="0">
        <top style="thin">
          <color theme="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border outline="0"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18E"/>
      <rgbColor rgb="FF808080"/>
      <rgbColor rgb="FF9999FF"/>
      <rgbColor rgb="FF7030A0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26" Type="http://schemas.openxmlformats.org/officeDocument/2006/relationships/externalLink" Target="externalLinks/externalLink9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3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7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6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2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5.xml"/><Relationship Id="rId27" Type="http://schemas.openxmlformats.org/officeDocument/2006/relationships/externalLink" Target="externalLinks/externalLink10.xml"/><Relationship Id="rId30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Boss/&#1054;&#1090;&#1095;&#1077;&#1090;%20&#1069;&#1087;&#1080;&#1079;&#1086;&#1090;&#1086;&#1083;&#1086;&#1075;/2021/03.2021%20-%20&#1084;&#1077;&#1089;&#1103;&#1095;&#1085;&#1099;&#1081;%20+%20&#1082;&#1074;&#1072;&#1088;&#1090;&#1072;&#1083;&#1100;&#1085;&#1099;&#1081;/&#1041;&#1099;&#1089;&#1090;&#1088;&#1099;&#1081;%20&#1086;&#1090;&#1095;&#1077;&#1090;%2002.2021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Boss/&#1054;&#1090;&#1095;&#1077;&#1090;%20&#1069;&#1087;&#1080;&#1079;&#1086;&#1090;&#1086;&#1083;&#1086;&#1075;/2021/05.2021%20-%20&#1084;&#1077;&#1089;&#1103;&#1095;&#1085;&#1099;&#1081;/&#1041;&#1099;&#1089;&#1090;&#1088;&#1099;&#1081;%20&#1086;&#1090;&#1095;&#1077;&#1090;%2005.202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lapous_boss/&#1054;&#1090;&#1095;&#1077;&#1090;%20&#1069;&#1087;&#1080;&#1079;&#1086;&#1090;&#1086;&#1083;&#1086;&#1075;/2022/10.2022%20-%20&#1084;&#1110;&#1089;&#1103;&#1095;&#1085;&#1080;&#1081;/10.2022-&#1060;&#1086;&#1088;&#1084;&#1072;%20&#8470;%201-&#1042;&#1077;&#1090;%20&#1074;&#1089;&#1110;%20&#1089;&#1090;&#1086;&#1088;&#1110;&#1085;&#1082;&#1080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54;&#1090;&#1095;&#1077;&#1090;%20&#1069;&#1087;&#1080;&#1079;&#1086;&#1090;&#1086;&#1083;&#1086;&#1075;/2022_&#1079;%20&#1078;&#1086;&#1074;&#1090;&#1085;&#1103;/11.2022%20-%20&#1084;&#1110;&#1089;&#1103;&#1095;&#1085;&#1080;&#1081;/&#1064;&#1074;&#1080;&#1076;&#1082;&#1080;&#1081;%20&#1079;&#1074;&#1110;&#1090;%2011.2022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Boss/&#1054;&#1090;&#1095;&#1077;&#1090;%20&#1069;&#1087;&#1080;&#1079;&#1086;&#1090;&#1086;&#1083;&#1086;&#1075;/2021/06.2021%20-%20&#1084;&#1077;&#1089;&#1103;&#1095;&#1085;&#1099;&#1081;%20+%20&#1082;&#1074;&#1072;&#1088;&#1090;&#1072;&#1083;&#1100;&#1085;&#1099;&#1081;/&#1041;&#1099;&#1089;&#1090;&#1088;&#1099;&#1081;%20&#1086;&#1090;&#1095;&#1077;&#1090;%2006.2021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LAPOUS_BOSS/&#1054;&#1090;&#1095;&#1077;&#1090;%20&#1069;&#1087;&#1080;&#1079;&#1086;&#1090;&#1086;&#1083;&#1086;&#1075;/05.2020%20-%20&#1084;&#1077;&#1089;&#1103;&#1095;&#1085;&#1099;&#1081;/&#1041;&#1099;&#1089;&#1090;&#1088;&#1099;&#1081;%20&#1086;&#1090;&#1095;&#1077;&#1090;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Boss/&#1054;&#1090;&#1095;&#1077;&#1090;%20&#1069;&#1087;&#1080;&#1079;&#1086;&#1090;&#1086;&#1083;&#1086;&#1075;/2021/06.2021%20-%20&#1084;&#1077;&#1089;&#1103;&#1095;&#1085;&#1099;&#1081;%20+%20&#1082;&#1074;&#1072;&#1088;&#1090;&#1072;&#1083;&#1100;&#1085;&#1099;&#1081;/&#1060;&#1086;&#1088;&#1084;&#1091;&#1083;&#1099;%20&#1080;%20&#1092;&#1086;&#1082;&#1091;&#1089;&#1099;%20&#1074;%20&#1045;&#1050;&#1057;&#1045;&#1051;&#1068;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LAPOUS_BOSS/&#1054;&#1090;&#1095;&#1077;&#1090;%20&#1069;&#1087;&#1080;&#1079;&#1086;&#1090;&#1086;&#1083;&#1086;&#1075;/12.2020%20-%20&#1084;&#1077;&#1089;.%20+%20&#1082;&#1074;&#1072;&#1088;&#1090;.%20+&#1075;&#1086;&#1076;/&#1041;&#1099;&#1089;&#1090;&#1088;&#1099;&#1081;%20&#1086;&#1090;&#1095;&#1077;&#1090;%2018.12.2020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ergiy/Desktop/&#1041;&#1099;&#1089;&#1090;&#1088;&#1099;&#1081;%20&#1086;&#1090;&#1095;&#1077;&#1090;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Boss/&#1054;&#1090;&#1095;&#1077;&#1090;%20&#1069;&#1087;&#1080;&#1079;&#1086;&#1090;&#1086;&#1083;&#1086;&#1075;/2021/04.2021%20-%20&#1084;&#1077;&#1089;&#1103;&#1095;&#1085;&#1099;&#1081;/&#1041;&#1099;&#1089;&#1090;&#1088;&#1099;&#1081;%20&#1086;&#1090;&#1095;&#1077;&#1090;%2004.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тчет"/>
      <sheetName val="Рабочее"/>
      <sheetName val="Кошки"/>
      <sheetName val="Собаки"/>
    </sheetNames>
    <sheetDataSet>
      <sheetData sheetId="0">
        <row r="2">
          <cell r="M2" t="str">
            <v>♂</v>
          </cell>
        </row>
        <row r="3">
          <cell r="M3" t="str">
            <v>♀</v>
          </cell>
        </row>
      </sheetData>
      <sheetData sheetId="1"/>
      <sheetData sheetId="2"/>
      <sheetData sheetId="3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тчет"/>
      <sheetName val="Рабочее"/>
      <sheetName val="Кошки"/>
      <sheetName val="Собаки"/>
    </sheetNames>
    <sheetDataSet>
      <sheetData sheetId="0">
        <row r="2">
          <cell r="M2" t="str">
            <v>♂</v>
          </cell>
        </row>
        <row r="3">
          <cell r="M3" t="str">
            <v>♀</v>
          </cell>
        </row>
      </sheetData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-я стр 1-ВЕТ"/>
      <sheetName val="2-я 1-ВЕТ"/>
      <sheetName val="Список коти R"/>
      <sheetName val="Акт коты R"/>
      <sheetName val="Список коти PCHCh"/>
      <sheetName val="Акт коты PCHCh"/>
      <sheetName val="Списки собак R"/>
      <sheetName val="Акт собаки R"/>
      <sheetName val="Список собаки L"/>
      <sheetName val="Акт собаки L"/>
      <sheetName val="Пояснювальна до формы"/>
      <sheetName val="Для выпадающих списков"/>
      <sheetName val="Лист1"/>
      <sheetName val="Связ.выпад. списки"/>
      <sheetName val="Соб.Серія_Номер"/>
      <sheetName val="Кіт.Серія_Номер"/>
      <sheetName val="R"/>
      <sheetName val="1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Звіт"/>
      <sheetName val="Робоче"/>
      <sheetName val="Кішки"/>
      <sheetName val="Собаки"/>
    </sheetNames>
    <sheetDataSet>
      <sheetData sheetId="0">
        <row r="2">
          <cell r="M2" t="str">
            <v>♂</v>
          </cell>
        </row>
        <row r="3">
          <cell r="M3" t="str">
            <v>♀</v>
          </cell>
        </row>
      </sheetData>
      <sheetData sheetId="1"/>
      <sheetData sheetId="2"/>
      <sheetData sheetId="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тчет"/>
      <sheetName val="Рабочее"/>
      <sheetName val="Кошки"/>
      <sheetName val="Собаки"/>
    </sheetNames>
    <sheetDataSet>
      <sheetData sheetId="0">
        <row r="2">
          <cell r="M2" t="str">
            <v>♂</v>
          </cell>
        </row>
        <row r="3">
          <cell r="M3" t="str">
            <v>♀</v>
          </cell>
        </row>
      </sheetData>
      <sheetData sheetId="1"/>
      <sheetData sheetId="2"/>
      <sheetData sheetId="3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тчет"/>
      <sheetName val="Рабочее"/>
      <sheetName val="Кошки"/>
      <sheetName val="Собаки"/>
      <sheetName val="Быстрый отчет"/>
    </sheetNames>
    <sheetDataSet>
      <sheetData sheetId="0">
        <row r="2">
          <cell r="M2" t="str">
            <v>собака</v>
          </cell>
        </row>
        <row r="3">
          <cell r="M3" t="str">
            <v>кошка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одсчет Повторений"/>
      <sheetName val="Выпадающий список"/>
      <sheetName val="Номерация если пусто"/>
      <sheetName val="Сцепить ячейку с буквой"/>
      <sheetName val="Слева символы"/>
      <sheetName val="Разное"/>
      <sheetName val="Список_если"/>
      <sheetName val="Поиск"/>
      <sheetName val="Доза-дози"/>
      <sheetName val="Связ.выпад. списки"/>
      <sheetName val="Формулы и фокусы в ЕКСЕЛЬ"/>
    </sheetNames>
    <sheetDataSet>
      <sheetData sheetId="0" refreshError="1"/>
      <sheetData sheetId="1">
        <row r="3">
          <cell r="J3" t="str">
            <v>Defensor-R 354692 до 11.20</v>
          </cell>
        </row>
        <row r="4">
          <cell r="J4" t="str">
            <v>Rabisin-R L468491 до 03.22</v>
          </cell>
        </row>
        <row r="5">
          <cell r="J5" t="str">
            <v>Rabisin-R L476373 до 09.22</v>
          </cell>
        </row>
        <row r="6">
          <cell r="J6" t="str">
            <v>Rabisin-R L476517 до 10.22</v>
          </cell>
        </row>
        <row r="7">
          <cell r="J7" t="str">
            <v>Биокан DHPPi+LR 596026 до 08.21</v>
          </cell>
        </row>
        <row r="8">
          <cell r="J8" t="str">
            <v>Вангард CV 407710 до 08.22</v>
          </cell>
        </row>
        <row r="9">
          <cell r="J9" t="str">
            <v>Вангард+5L 432130 до 10.21</v>
          </cell>
        </row>
        <row r="10">
          <cell r="J10" t="str">
            <v>Вангард5+ 392698 до 04.21</v>
          </cell>
        </row>
        <row r="11">
          <cell r="J11" t="str">
            <v>Дурамун   5л4  432126B до 10.21</v>
          </cell>
        </row>
        <row r="12">
          <cell r="J12" t="str">
            <v>Дурамун + СвК 419383 до 09.21</v>
          </cell>
        </row>
        <row r="13">
          <cell r="J13" t="str">
            <v>Лептоферм 372925 до 01.22</v>
          </cell>
        </row>
        <row r="14">
          <cell r="J14" t="str">
            <v>Ноб. DHPPi   A581E01 до 08.21</v>
          </cell>
        </row>
      </sheetData>
      <sheetData sheetId="2" refreshError="1"/>
      <sheetData sheetId="3" refreshError="1"/>
      <sheetData sheetId="4" refreshError="1"/>
      <sheetData sheetId="5" refreshError="1"/>
      <sheetData sheetId="6">
        <row r="4">
          <cell r="E4" t="str">
            <v>Defensor-R 367263 до 01.21</v>
          </cell>
        </row>
        <row r="5">
          <cell r="E5" t="str">
            <v>Purevax RCPCh L472876 до 01.21</v>
          </cell>
        </row>
        <row r="6">
          <cell r="E6" t="str">
            <v>Rabisin-R L476373 до 09.22</v>
          </cell>
        </row>
        <row r="7">
          <cell r="E7" t="str">
            <v>Tricat A391B01 до 07.22</v>
          </cell>
        </row>
        <row r="8">
          <cell r="E8" t="str">
            <v>Биокан R 016026A до 10.21</v>
          </cell>
        </row>
        <row r="9">
          <cell r="E9" t="str">
            <v>Биофел PCH 876026А до 10.21</v>
          </cell>
        </row>
        <row r="10">
          <cell r="E10" t="str">
            <v>Ноб. R  A524A01 до 10.23</v>
          </cell>
        </row>
        <row r="11">
          <cell r="E11" t="str">
            <v>Фел. 413028A до 09.21</v>
          </cell>
        </row>
      </sheetData>
      <sheetData sheetId="7">
        <row r="2">
          <cell r="A2">
            <v>1</v>
          </cell>
          <cell r="D2" t="str">
            <v>Defensor-R 367263 до 01.21</v>
          </cell>
        </row>
        <row r="3">
          <cell r="A3">
            <v>2</v>
          </cell>
        </row>
        <row r="4">
          <cell r="A4">
            <v>3</v>
          </cell>
        </row>
        <row r="5">
          <cell r="A5">
            <v>4</v>
          </cell>
        </row>
        <row r="6">
          <cell r="A6">
            <v>5</v>
          </cell>
        </row>
        <row r="7">
          <cell r="A7">
            <v>6</v>
          </cell>
        </row>
        <row r="8">
          <cell r="A8">
            <v>0</v>
          </cell>
        </row>
        <row r="9">
          <cell r="A9">
            <v>7</v>
          </cell>
        </row>
        <row r="10">
          <cell r="A10">
            <v>8</v>
          </cell>
        </row>
      </sheetData>
      <sheetData sheetId="8"/>
      <sheetData sheetId="9" refreshError="1"/>
      <sheetData sheetId="1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тчет"/>
      <sheetName val="Рабочее"/>
      <sheetName val="Кошки"/>
      <sheetName val="Собаки"/>
    </sheetNames>
    <sheetDataSet>
      <sheetData sheetId="0">
        <row r="2">
          <cell r="L2" t="str">
            <v>собака</v>
          </cell>
        </row>
        <row r="3">
          <cell r="L3" t="str">
            <v>кошка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тчет"/>
      <sheetName val="Рабочее"/>
      <sheetName val="Кошки"/>
      <sheetName val="Собаки"/>
    </sheetNames>
    <sheetDataSet>
      <sheetData sheetId="0">
        <row r="2">
          <cell r="L2" t="str">
            <v>2-я восточная</v>
          </cell>
          <cell r="N2" t="str">
            <v>♂</v>
          </cell>
        </row>
        <row r="3">
          <cell r="L3" t="str">
            <v>А.Навої</v>
          </cell>
          <cell r="N3" t="str">
            <v>♀</v>
          </cell>
        </row>
        <row r="4">
          <cell r="L4" t="str">
            <v>Ахматовой</v>
          </cell>
        </row>
        <row r="5">
          <cell r="L5" t="str">
            <v>Бальзака</v>
          </cell>
        </row>
        <row r="6">
          <cell r="L6" t="str">
            <v>Березняківська</v>
          </cell>
        </row>
        <row r="7">
          <cell r="L7" t="str">
            <v>Верховинна</v>
          </cell>
        </row>
        <row r="8">
          <cell r="L8" t="str">
            <v>Глушко</v>
          </cell>
        </row>
        <row r="9">
          <cell r="L9" t="str">
            <v>Грушевського</v>
          </cell>
        </row>
        <row r="10">
          <cell r="L10" t="str">
            <v>Д.Набережна</v>
          </cell>
        </row>
        <row r="11">
          <cell r="L11" t="str">
            <v>Депутатська</v>
          </cell>
        </row>
        <row r="12">
          <cell r="L12" t="str">
            <v>Ентузіастів</v>
          </cell>
        </row>
        <row r="13">
          <cell r="L13" t="str">
            <v>Закревского</v>
          </cell>
        </row>
        <row r="14">
          <cell r="L14" t="str">
            <v>Машинобудівельна</v>
          </cell>
        </row>
        <row r="15">
          <cell r="L15" t="str">
            <v>Миколайчука</v>
          </cell>
        </row>
        <row r="16">
          <cell r="L16" t="str">
            <v>Руденко</v>
          </cell>
        </row>
        <row r="17">
          <cell r="L17" t="str">
            <v>Русанівська наб.</v>
          </cell>
        </row>
        <row r="18">
          <cell r="L18" t="str">
            <v xml:space="preserve">Соборності п-т </v>
          </cell>
        </row>
        <row r="19">
          <cell r="L19" t="str">
            <v xml:space="preserve">Тичини П. п-т </v>
          </cell>
        </row>
        <row r="20">
          <cell r="L20" t="str">
            <v>Флоренціі</v>
          </cell>
        </row>
        <row r="21">
          <cell r="L21" t="str">
            <v>Шумського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тчет"/>
      <sheetName val="Рабочее"/>
      <sheetName val="Кошки"/>
      <sheetName val="Собаки"/>
    </sheetNames>
    <sheetDataSet>
      <sheetData sheetId="0">
        <row r="2">
          <cell r="M2" t="str">
            <v>♂</v>
          </cell>
        </row>
        <row r="3">
          <cell r="M3" t="str">
            <v>♀</v>
          </cell>
        </row>
      </sheetData>
      <sheetData sheetId="1"/>
      <sheetData sheetId="2"/>
      <sheetData sheetId="3"/>
    </sheetDataSet>
  </externalBook>
</externalLink>
</file>

<file path=xl/tables/table1.xml><?xml version="1.0" encoding="utf-8"?>
<table xmlns="http://schemas.openxmlformats.org/spreadsheetml/2006/main" id="1" name="Таблица3" displayName="Таблица3" ref="AQ2:AQ20" totalsRowShown="0" headerRowDxfId="37" dataDxfId="36">
  <autoFilter ref="AQ2:AQ20"/>
  <tableColumns count="1">
    <tableColumn id="1" name="_ДОЗа_" dataDxfId="35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id="2" name="Таблица6" displayName="Таблица6" ref="AS2:AS42" totalsRowShown="0" dataDxfId="34">
  <autoFilter ref="AS2:AS42"/>
  <tableColumns count="1">
    <tableColumn id="1" name="_ДОЗи_" dataDxfId="33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id="3" name="Вакцини" displayName="Вакцини" ref="F2:I5" totalsRowShown="0" headerRowDxfId="32" dataDxfId="30" headerRowBorderDxfId="31" tableBorderDxfId="29" headerRowCellStyle="Обычный 2" dataCellStyle="Обычный 2">
  <autoFilter ref="F2:I5"/>
  <tableColumns count="4">
    <tableColumn id="1" name="&quot;Дурамун Плюс 5L4&quot;, б-ки Зоетіс" dataDxfId="28" dataCellStyle="Обычный 2"/>
    <tableColumn id="2" name="„Дурамун Плюс CVK”, б-ки Зоетіс" dataDxfId="27" dataCellStyle="Обычный 2"/>
    <tableColumn id="3" name="жид.комп. Дурамун_Плюс_5L4" dataDxfId="26" dataCellStyle="Обычный 2"/>
    <tableColumn id="4" name="„Нобівак DHPPi”, б-ки Інтервет" dataDxfId="25" dataCellStyle="Обычный 2"/>
  </tableColumns>
  <tableStyleInfo name="TableStyleLight2" showFirstColumn="0" showLastColumn="0" showRowStripes="1" showColumnStripes="0"/>
</table>
</file>

<file path=xl/tables/table4.xml><?xml version="1.0" encoding="utf-8"?>
<table xmlns="http://schemas.openxmlformats.org/spreadsheetml/2006/main" id="4" name="Вакцини5" displayName="Вакцини5" ref="B2:N5" totalsRowShown="0" headerRowDxfId="24" dataDxfId="22" headerRowBorderDxfId="23" tableBorderDxfId="21" headerRowCellStyle="Обычный 2" dataCellStyle="Обычный 2">
  <autoFilter ref="B2:N5"/>
  <tableColumns count="13">
    <tableColumn id="1" name="&quot;Дурамун Плюс 5L4&quot;, б-ки Зоетіс" dataDxfId="20" dataCellStyle="Обычный 2"/>
    <tableColumn id="2" name="„Дурамун Плюс CVK”, б-ки Зоетіс" dataDxfId="19" dataCellStyle="Обычный 2"/>
    <tableColumn id="3" name="жид.комп. Дурамун_Плюс_5L4, б-ки Зоетіс" dataDxfId="18" dataCellStyle="Обычный 2"/>
    <tableColumn id="4" name="„Нобівак DHPPi”, б-ки Інтервет" dataDxfId="17" dataCellStyle="Обычный 2"/>
    <tableColumn id="5" name="„Нобівак L4”, б-ки Інтервет" dataDxfId="16" dataCellStyle="Обычный 2"/>
    <tableColumn id="6" name="„Нобівак L”, б-ки Інтервет" dataDxfId="15" dataCellStyle="Обычный 2"/>
    <tableColumn id="7" name="„Нобівак RL”, б-ки Інтервет" dataDxfId="14" dataCellStyle="Обычный 2"/>
    <tableColumn id="8" name="„Біокан  DHPPi+L”,  б-ки Bioveta" dataDxfId="13" dataCellStyle="Обычный 2"/>
    <tableColumn id="9" name="„Біокан  DHPPi+RL”,  б-ки Bioveta" dataDxfId="12" dataCellStyle="Обычный 2"/>
    <tableColumn id="10" name=" „Вангард+5L”, біофабрики Zoetis" dataDxfId="11" dataCellStyle="Обычный 2"/>
    <tableColumn id="11" name=" „Лептоферм”, біофабрики Zoetis" dataDxfId="10" dataCellStyle="Обычный 2"/>
    <tableColumn id="12" name=" „Вангард_CV”, біофабрики Zoetis" dataDxfId="9" dataCellStyle="Обычный 2"/>
    <tableColumn id="13" name=" „Еурікан DHPPi+L”, б-ки Інтервет Інтернейшнл Б.В." dataDxfId="8" dataCellStyle="Обычный 2"/>
  </tableColumns>
  <tableStyleInfo name="TableStyleLight2" showFirstColumn="0" showLastColumn="0" showRowStripes="1" showColumnStripes="0"/>
</table>
</file>

<file path=xl/tables/table5.xml><?xml version="1.0" encoding="utf-8"?>
<table xmlns="http://schemas.openxmlformats.org/spreadsheetml/2006/main" id="5" name="Кіт_серія_номер" displayName="Кіт_серія_номер" ref="B3:E5" totalsRowShown="0" headerRowDxfId="7" headerRowBorderDxfId="6" tableBorderDxfId="5" headerRowCellStyle="Обычный 2" dataCellStyle="Обычный 2">
  <autoFilter ref="B3:E5"/>
  <tableColumns count="4">
    <tableColumn id="1" name="”Фелоцел 4” біофабрики Зоетіс" dataCellStyle="Обычный 2"/>
    <tableColumn id="2" name=" „Біофел PCH”,  б-ки Bioveta" dataCellStyle="Обычный 2"/>
    <tableColumn id="3" name=" „Біофел PCHR”,  б-ки Bioveta" dataCellStyle="Обычный 2"/>
    <tableColumn id="4" name="„Нобівак Трикет”, біофабрики Інтервет Інтернейшнл Б.В. " dataCellStyle="Обычный 2"/>
  </tableColumns>
  <tableStyleInfo name="TableStyleLight2" showFirstColumn="0" showLastColumn="0" showRowStripes="1" showColumnStripes="0"/>
</table>
</file>

<file path=xl/tables/table6.xml><?xml version="1.0" encoding="utf-8"?>
<table xmlns="http://schemas.openxmlformats.org/spreadsheetml/2006/main" id="6" name="Таблица7" displayName="Таблица7" ref="B3:E6" totalsRowShown="0" dataDxfId="4">
  <autoFilter ref="B3:E6"/>
  <tableColumns count="4">
    <tableColumn id="1" name="„Рабізін R”, біофабрики Merial" dataDxfId="3" dataCellStyle="Обычный 2"/>
    <tableColumn id="2" name="„Дефенсор-3”, біофабрики Зоетіс" dataDxfId="2" dataCellStyle="Обычный 2"/>
    <tableColumn id="3" name=" „Рабістар”, біофабрики Укрветпродпостач" dataDxfId="1"/>
    <tableColumn id="4" name="„Нобівак R”, б-ки Інтервет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4:AJ39"/>
  <sheetViews>
    <sheetView topLeftCell="A13" zoomScaleNormal="100" workbookViewId="0">
      <selection activeCell="Z16" sqref="Z16:AF16"/>
    </sheetView>
  </sheetViews>
  <sheetFormatPr defaultColWidth="8.6640625" defaultRowHeight="14.4" x14ac:dyDescent="0.3"/>
  <cols>
    <col min="1" max="41" width="3.6640625" style="58" customWidth="1"/>
    <col min="42" max="16384" width="8.6640625" style="58"/>
  </cols>
  <sheetData>
    <row r="4" spans="1:36" x14ac:dyDescent="0.3">
      <c r="A4" s="60"/>
      <c r="B4" s="60"/>
      <c r="C4" s="60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  <c r="R4" s="60"/>
      <c r="S4" s="60"/>
      <c r="T4" s="60"/>
      <c r="U4" s="60"/>
      <c r="V4" s="60"/>
      <c r="W4" s="60"/>
      <c r="X4" s="60"/>
      <c r="Y4" s="60"/>
      <c r="Z4" s="60"/>
      <c r="AA4" s="60"/>
      <c r="AB4" s="60"/>
      <c r="AC4" s="60"/>
      <c r="AD4" s="60"/>
      <c r="AE4" s="60"/>
      <c r="AF4" s="60"/>
      <c r="AG4" s="60"/>
      <c r="AH4" s="60"/>
      <c r="AI4" s="60"/>
      <c r="AJ4" s="60"/>
    </row>
    <row r="5" spans="1:36" x14ac:dyDescent="0.3">
      <c r="A5" s="60"/>
      <c r="B5" s="60"/>
      <c r="C5" s="60"/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  <c r="AA5" s="60"/>
      <c r="AB5" s="60"/>
      <c r="AC5" s="60"/>
      <c r="AD5" s="60"/>
      <c r="AE5" s="60"/>
      <c r="AF5" s="60"/>
      <c r="AG5" s="60"/>
      <c r="AH5" s="60"/>
      <c r="AI5" s="60"/>
      <c r="AJ5" s="60"/>
    </row>
    <row r="6" spans="1:36" x14ac:dyDescent="0.3">
      <c r="A6" s="60"/>
      <c r="B6" s="60"/>
      <c r="C6" s="60"/>
      <c r="D6" s="60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  <c r="AA6" s="60"/>
      <c r="AB6" s="60"/>
      <c r="AC6" s="60"/>
      <c r="AD6" s="60"/>
      <c r="AE6" s="60"/>
      <c r="AF6" s="60"/>
      <c r="AG6" s="60"/>
      <c r="AH6" s="60"/>
      <c r="AI6" s="60"/>
      <c r="AJ6" s="60"/>
    </row>
    <row r="7" spans="1:36" x14ac:dyDescent="0.3">
      <c r="A7" s="60"/>
      <c r="B7" s="60"/>
      <c r="C7" s="60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0"/>
      <c r="Q7" s="60"/>
      <c r="R7" s="60"/>
      <c r="S7" s="60"/>
      <c r="T7" s="60"/>
      <c r="U7" s="60"/>
      <c r="V7" s="60"/>
      <c r="W7" s="60"/>
      <c r="X7" s="60"/>
      <c r="Y7" s="60"/>
      <c r="Z7" s="60"/>
      <c r="AA7" s="60"/>
      <c r="AB7" s="60"/>
      <c r="AC7" s="60"/>
      <c r="AD7" s="60"/>
      <c r="AE7" s="60"/>
      <c r="AF7" s="60"/>
      <c r="AG7" s="60"/>
      <c r="AH7" s="60"/>
      <c r="AI7" s="60"/>
      <c r="AJ7" s="60"/>
    </row>
    <row r="8" spans="1:36" x14ac:dyDescent="0.3">
      <c r="A8" s="60"/>
      <c r="B8" s="60"/>
      <c r="C8" s="60"/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  <c r="Z8" s="60"/>
      <c r="AA8" s="60"/>
      <c r="AB8" s="60"/>
      <c r="AC8" s="60"/>
      <c r="AD8" s="60"/>
      <c r="AE8" s="60"/>
      <c r="AF8" s="60"/>
      <c r="AG8" s="60"/>
      <c r="AH8" s="60"/>
      <c r="AI8" s="60"/>
      <c r="AJ8" s="60"/>
    </row>
    <row r="9" spans="1:36" ht="18" x14ac:dyDescent="0.3">
      <c r="A9" s="177" t="s">
        <v>0</v>
      </c>
      <c r="B9" s="177"/>
      <c r="C9" s="177"/>
      <c r="D9" s="177"/>
      <c r="E9" s="177"/>
      <c r="F9" s="177"/>
      <c r="G9" s="177"/>
      <c r="H9" s="177"/>
      <c r="I9" s="177"/>
      <c r="J9" s="177"/>
      <c r="K9" s="177"/>
      <c r="L9" s="177"/>
      <c r="M9" s="177"/>
      <c r="N9" s="177"/>
      <c r="O9" s="177"/>
      <c r="P9" s="177"/>
      <c r="Q9" s="177"/>
      <c r="R9" s="178" t="s">
        <v>1</v>
      </c>
      <c r="S9" s="178"/>
      <c r="T9" s="178"/>
      <c r="U9" s="178"/>
      <c r="V9" s="178"/>
      <c r="W9" s="178"/>
      <c r="X9" s="178"/>
      <c r="Y9" s="60"/>
      <c r="Z9" s="179" t="s">
        <v>2</v>
      </c>
      <c r="AA9" s="179"/>
      <c r="AB9" s="179"/>
      <c r="AC9" s="179"/>
      <c r="AD9" s="179"/>
      <c r="AE9" s="179"/>
      <c r="AF9" s="179"/>
      <c r="AG9" s="179"/>
      <c r="AH9" s="179"/>
      <c r="AI9" s="179"/>
      <c r="AJ9" s="179"/>
    </row>
    <row r="10" spans="1:36" ht="18.75" customHeight="1" x14ac:dyDescent="0.3">
      <c r="A10" s="180" t="s">
        <v>3</v>
      </c>
      <c r="B10" s="180"/>
      <c r="C10" s="180"/>
      <c r="D10" s="180"/>
      <c r="E10" s="180"/>
      <c r="F10" s="180"/>
      <c r="G10" s="180"/>
      <c r="H10" s="180"/>
      <c r="I10" s="180"/>
      <c r="J10" s="180"/>
      <c r="K10" s="180"/>
      <c r="L10" s="180"/>
      <c r="M10" s="180"/>
      <c r="N10" s="180"/>
      <c r="O10" s="180"/>
      <c r="P10" s="180"/>
      <c r="Q10" s="180"/>
      <c r="R10" s="180" t="s">
        <v>4</v>
      </c>
      <c r="S10" s="180"/>
      <c r="T10" s="180"/>
      <c r="U10" s="180"/>
      <c r="V10" s="180"/>
      <c r="W10" s="180"/>
      <c r="X10" s="180"/>
      <c r="Y10" s="60"/>
      <c r="Z10" s="181" t="s">
        <v>5</v>
      </c>
      <c r="AA10" s="181"/>
      <c r="AB10" s="181"/>
      <c r="AC10" s="181"/>
      <c r="AD10" s="181"/>
      <c r="AE10" s="181"/>
      <c r="AF10" s="181"/>
      <c r="AG10" s="181"/>
      <c r="AH10" s="181"/>
      <c r="AI10" s="181"/>
      <c r="AJ10" s="181"/>
    </row>
    <row r="11" spans="1:36" ht="18" x14ac:dyDescent="0.3">
      <c r="A11" s="180"/>
      <c r="B11" s="180"/>
      <c r="C11" s="180"/>
      <c r="D11" s="180"/>
      <c r="E11" s="180"/>
      <c r="F11" s="180"/>
      <c r="G11" s="180"/>
      <c r="H11" s="180"/>
      <c r="I11" s="180"/>
      <c r="J11" s="180"/>
      <c r="K11" s="180"/>
      <c r="L11" s="180"/>
      <c r="M11" s="180"/>
      <c r="N11" s="180"/>
      <c r="O11" s="180"/>
      <c r="P11" s="180"/>
      <c r="Q11" s="180"/>
      <c r="R11" s="180"/>
      <c r="S11" s="180"/>
      <c r="T11" s="180"/>
      <c r="U11" s="180"/>
      <c r="V11" s="180"/>
      <c r="W11" s="180"/>
      <c r="X11" s="180"/>
      <c r="Y11" s="60"/>
      <c r="Z11" s="181" t="s">
        <v>6</v>
      </c>
      <c r="AA11" s="181"/>
      <c r="AB11" s="181"/>
      <c r="AC11" s="181"/>
      <c r="AD11" s="181"/>
      <c r="AE11" s="181"/>
      <c r="AF11" s="181"/>
      <c r="AG11" s="181"/>
      <c r="AH11" s="181"/>
      <c r="AI11" s="181"/>
      <c r="AJ11" s="181"/>
    </row>
    <row r="12" spans="1:36" ht="18" x14ac:dyDescent="0.3">
      <c r="A12" s="180"/>
      <c r="B12" s="180"/>
      <c r="C12" s="180"/>
      <c r="D12" s="180"/>
      <c r="E12" s="180"/>
      <c r="F12" s="180"/>
      <c r="G12" s="180"/>
      <c r="H12" s="180"/>
      <c r="I12" s="180"/>
      <c r="J12" s="180"/>
      <c r="K12" s="180"/>
      <c r="L12" s="180"/>
      <c r="M12" s="180"/>
      <c r="N12" s="180"/>
      <c r="O12" s="180"/>
      <c r="P12" s="180"/>
      <c r="Q12" s="180"/>
      <c r="R12" s="180"/>
      <c r="S12" s="180"/>
      <c r="T12" s="180"/>
      <c r="U12" s="180"/>
      <c r="V12" s="180"/>
      <c r="W12" s="180"/>
      <c r="X12" s="180"/>
      <c r="Y12" s="60"/>
      <c r="Z12" s="181" t="s">
        <v>7</v>
      </c>
      <c r="AA12" s="181"/>
      <c r="AB12" s="181"/>
      <c r="AC12" s="181"/>
      <c r="AD12" s="181"/>
      <c r="AE12" s="181"/>
      <c r="AF12" s="181"/>
      <c r="AG12" s="181"/>
      <c r="AH12" s="181"/>
      <c r="AI12" s="181"/>
      <c r="AJ12" s="181"/>
    </row>
    <row r="13" spans="1:36" ht="18" x14ac:dyDescent="0.3">
      <c r="A13" s="180"/>
      <c r="B13" s="180"/>
      <c r="C13" s="180"/>
      <c r="D13" s="180"/>
      <c r="E13" s="180"/>
      <c r="F13" s="180"/>
      <c r="G13" s="180"/>
      <c r="H13" s="180"/>
      <c r="I13" s="180"/>
      <c r="J13" s="180"/>
      <c r="K13" s="180"/>
      <c r="L13" s="180"/>
      <c r="M13" s="180"/>
      <c r="N13" s="180"/>
      <c r="O13" s="180"/>
      <c r="P13" s="180"/>
      <c r="Q13" s="180"/>
      <c r="R13" s="180"/>
      <c r="S13" s="180"/>
      <c r="T13" s="180"/>
      <c r="U13" s="180"/>
      <c r="V13" s="180"/>
      <c r="W13" s="180"/>
      <c r="X13" s="180"/>
      <c r="Y13" s="60"/>
      <c r="Z13" s="181" t="s">
        <v>8</v>
      </c>
      <c r="AA13" s="181"/>
      <c r="AB13" s="181"/>
      <c r="AC13" s="181"/>
      <c r="AD13" s="181"/>
      <c r="AE13" s="181"/>
      <c r="AF13" s="181"/>
      <c r="AG13" s="181"/>
      <c r="AH13" s="181"/>
      <c r="AI13" s="181"/>
      <c r="AJ13" s="181"/>
    </row>
    <row r="14" spans="1:36" ht="18" x14ac:dyDescent="0.3">
      <c r="A14" s="180"/>
      <c r="B14" s="180"/>
      <c r="C14" s="180"/>
      <c r="D14" s="180"/>
      <c r="E14" s="180"/>
      <c r="F14" s="180"/>
      <c r="G14" s="180"/>
      <c r="H14" s="180"/>
      <c r="I14" s="180"/>
      <c r="J14" s="180"/>
      <c r="K14" s="180"/>
      <c r="L14" s="180"/>
      <c r="M14" s="180"/>
      <c r="N14" s="180"/>
      <c r="O14" s="180"/>
      <c r="P14" s="180"/>
      <c r="Q14" s="180"/>
      <c r="R14" s="180"/>
      <c r="S14" s="180"/>
      <c r="T14" s="180"/>
      <c r="U14" s="180"/>
      <c r="V14" s="180"/>
      <c r="W14" s="180"/>
      <c r="X14" s="180"/>
      <c r="Y14" s="60"/>
      <c r="Z14" s="182" t="s">
        <v>9</v>
      </c>
      <c r="AA14" s="182"/>
      <c r="AB14" s="182"/>
      <c r="AC14" s="182"/>
      <c r="AD14" s="182"/>
      <c r="AE14" s="182"/>
      <c r="AF14" s="182"/>
      <c r="AG14" s="182"/>
      <c r="AH14" s="182"/>
      <c r="AI14" s="182"/>
      <c r="AJ14" s="182"/>
    </row>
    <row r="15" spans="1:36" ht="18" x14ac:dyDescent="0.3">
      <c r="A15" s="180"/>
      <c r="B15" s="180"/>
      <c r="C15" s="180"/>
      <c r="D15" s="180"/>
      <c r="E15" s="180"/>
      <c r="F15" s="180"/>
      <c r="G15" s="180"/>
      <c r="H15" s="180"/>
      <c r="I15" s="180"/>
      <c r="J15" s="180"/>
      <c r="K15" s="180"/>
      <c r="L15" s="180"/>
      <c r="M15" s="180"/>
      <c r="N15" s="180"/>
      <c r="O15" s="180"/>
      <c r="P15" s="180"/>
      <c r="Q15" s="180"/>
      <c r="R15" s="180"/>
      <c r="S15" s="180"/>
      <c r="T15" s="180"/>
      <c r="U15" s="180"/>
      <c r="V15" s="180"/>
      <c r="W15" s="180"/>
      <c r="X15" s="180"/>
      <c r="Y15" s="60"/>
      <c r="Z15" s="182" t="s">
        <v>10</v>
      </c>
      <c r="AA15" s="182"/>
      <c r="AB15" s="182"/>
      <c r="AC15" s="182"/>
      <c r="AD15" s="182"/>
      <c r="AE15" s="182"/>
      <c r="AF15" s="182"/>
      <c r="AG15" s="182"/>
      <c r="AH15" s="182"/>
      <c r="AI15" s="182"/>
      <c r="AJ15" s="182"/>
    </row>
    <row r="16" spans="1:36" ht="18" x14ac:dyDescent="0.3">
      <c r="A16" s="180"/>
      <c r="B16" s="180"/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80"/>
      <c r="P16" s="180"/>
      <c r="Q16" s="180"/>
      <c r="R16" s="180"/>
      <c r="S16" s="180"/>
      <c r="T16" s="180"/>
      <c r="U16" s="180"/>
      <c r="V16" s="180"/>
      <c r="W16" s="180"/>
      <c r="X16" s="180"/>
      <c r="Y16" s="60"/>
      <c r="Z16" s="183" t="s">
        <v>11</v>
      </c>
      <c r="AA16" s="183"/>
      <c r="AB16" s="183"/>
      <c r="AC16" s="183"/>
      <c r="AD16" s="183"/>
      <c r="AE16" s="183"/>
      <c r="AF16" s="183"/>
      <c r="AG16" s="60"/>
      <c r="AH16" s="60"/>
      <c r="AI16" s="60"/>
      <c r="AJ16" s="60"/>
    </row>
    <row r="17" spans="1:36" x14ac:dyDescent="0.3">
      <c r="A17" s="60"/>
      <c r="B17" s="60"/>
      <c r="C17" s="60"/>
      <c r="D17" s="60"/>
      <c r="E17" s="60"/>
      <c r="F17" s="60"/>
      <c r="G17" s="60"/>
      <c r="H17" s="60"/>
      <c r="I17" s="60"/>
      <c r="J17" s="60"/>
      <c r="K17" s="60"/>
      <c r="L17" s="60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0"/>
      <c r="Z17" s="60"/>
      <c r="AA17" s="60"/>
      <c r="AB17" s="60"/>
      <c r="AC17" s="60"/>
      <c r="AD17" s="60"/>
      <c r="AE17" s="60"/>
      <c r="AF17" s="60"/>
      <c r="AG17" s="60"/>
      <c r="AH17" s="60"/>
      <c r="AI17" s="60"/>
      <c r="AJ17" s="60"/>
    </row>
    <row r="18" spans="1:36" ht="18" x14ac:dyDescent="0.3">
      <c r="A18" s="173" t="s">
        <v>12</v>
      </c>
      <c r="B18" s="173"/>
      <c r="C18" s="173"/>
      <c r="D18" s="173"/>
      <c r="E18" s="173"/>
      <c r="F18" s="173"/>
      <c r="G18" s="173"/>
      <c r="H18" s="173"/>
      <c r="I18" s="173"/>
      <c r="J18" s="173"/>
      <c r="K18" s="173"/>
      <c r="L18" s="173"/>
      <c r="M18" s="173"/>
      <c r="N18" s="173"/>
      <c r="O18" s="173"/>
      <c r="P18" s="173"/>
      <c r="Q18" s="173"/>
      <c r="R18" s="173"/>
      <c r="S18" s="173"/>
      <c r="T18" s="173"/>
      <c r="U18" s="173"/>
      <c r="V18" s="173"/>
      <c r="W18" s="173"/>
      <c r="X18" s="173"/>
      <c r="Y18" s="173"/>
      <c r="Z18" s="173"/>
      <c r="AA18" s="173"/>
      <c r="AB18" s="173"/>
      <c r="AC18" s="173"/>
      <c r="AD18" s="173"/>
      <c r="AE18" s="173"/>
      <c r="AF18" s="173"/>
      <c r="AG18" s="173"/>
      <c r="AH18" s="173"/>
      <c r="AI18" s="173"/>
      <c r="AJ18" s="173"/>
    </row>
    <row r="19" spans="1:36" ht="18" x14ac:dyDescent="0.3">
      <c r="A19" s="173" t="s">
        <v>13</v>
      </c>
      <c r="B19" s="173"/>
      <c r="C19" s="173"/>
      <c r="D19" s="173"/>
      <c r="E19" s="173"/>
      <c r="F19" s="173"/>
      <c r="G19" s="173"/>
      <c r="H19" s="173"/>
      <c r="I19" s="173"/>
      <c r="J19" s="173"/>
      <c r="K19" s="173"/>
      <c r="L19" s="173"/>
      <c r="M19" s="173"/>
      <c r="N19" s="173"/>
      <c r="O19" s="173"/>
      <c r="P19" s="173"/>
      <c r="Q19" s="173"/>
      <c r="R19" s="173"/>
      <c r="S19" s="173"/>
      <c r="T19" s="173"/>
      <c r="U19" s="173"/>
      <c r="V19" s="173"/>
      <c r="W19" s="173"/>
      <c r="X19" s="173"/>
      <c r="Y19" s="173"/>
      <c r="Z19" s="173"/>
      <c r="AA19" s="173"/>
      <c r="AB19" s="173"/>
      <c r="AC19" s="173"/>
      <c r="AD19" s="173"/>
      <c r="AE19" s="173"/>
      <c r="AF19" s="173"/>
      <c r="AG19" s="173"/>
      <c r="AH19" s="173"/>
      <c r="AI19" s="173"/>
      <c r="AJ19" s="173"/>
    </row>
    <row r="20" spans="1:36" ht="18" x14ac:dyDescent="0.3">
      <c r="A20" s="173" t="s">
        <v>14</v>
      </c>
      <c r="B20" s="173"/>
      <c r="C20" s="173"/>
      <c r="D20" s="173"/>
      <c r="E20" s="173"/>
      <c r="F20" s="173"/>
      <c r="G20" s="173"/>
      <c r="H20" s="173"/>
      <c r="I20" s="173"/>
      <c r="J20" s="173"/>
      <c r="K20" s="173"/>
      <c r="L20" s="173"/>
      <c r="M20" s="173"/>
      <c r="N20" s="173"/>
      <c r="O20" s="173"/>
      <c r="P20" s="173"/>
      <c r="Q20" s="173"/>
      <c r="R20" s="173"/>
      <c r="S20" s="173"/>
      <c r="T20" s="173"/>
      <c r="U20" s="173"/>
      <c r="V20" s="173"/>
      <c r="W20" s="173"/>
      <c r="X20" s="173"/>
      <c r="Y20" s="173"/>
      <c r="Z20" s="173"/>
      <c r="AA20" s="173"/>
      <c r="AB20" s="173"/>
      <c r="AC20" s="173"/>
      <c r="AD20" s="173"/>
      <c r="AE20" s="173"/>
      <c r="AF20" s="173"/>
      <c r="AG20" s="173"/>
      <c r="AH20" s="173"/>
      <c r="AI20" s="173"/>
      <c r="AJ20" s="173"/>
    </row>
    <row r="21" spans="1:36" ht="15" customHeight="1" x14ac:dyDescent="0.3">
      <c r="A21" s="174" t="s">
        <v>15</v>
      </c>
      <c r="B21" s="174"/>
      <c r="C21" s="174"/>
      <c r="D21" s="174"/>
      <c r="E21" s="174"/>
      <c r="F21" s="174" t="s">
        <v>16</v>
      </c>
      <c r="G21" s="174"/>
      <c r="H21" s="174"/>
      <c r="I21" s="174"/>
      <c r="J21" s="174"/>
      <c r="K21" s="174" t="s">
        <v>17</v>
      </c>
      <c r="L21" s="174"/>
      <c r="M21" s="174"/>
      <c r="N21" s="174"/>
      <c r="O21" s="174" t="s">
        <v>18</v>
      </c>
      <c r="P21" s="174"/>
      <c r="Q21" s="174"/>
      <c r="R21" s="174"/>
      <c r="S21" s="174" t="s">
        <v>19</v>
      </c>
      <c r="T21" s="174"/>
      <c r="U21" s="174"/>
      <c r="V21" s="174"/>
      <c r="W21" s="174"/>
      <c r="X21" s="174"/>
      <c r="Y21" s="175" t="s">
        <v>20</v>
      </c>
      <c r="Z21" s="175"/>
      <c r="AA21" s="175"/>
      <c r="AB21" s="175"/>
      <c r="AC21" s="175"/>
      <c r="AD21" s="175"/>
      <c r="AE21" s="175"/>
      <c r="AF21" s="175"/>
      <c r="AG21" s="175"/>
      <c r="AH21" s="175"/>
      <c r="AI21" s="176"/>
      <c r="AJ21" s="176"/>
    </row>
    <row r="22" spans="1:36" ht="15" customHeight="1" x14ac:dyDescent="0.3">
      <c r="A22" s="174"/>
      <c r="B22" s="174"/>
      <c r="C22" s="174"/>
      <c r="D22" s="174"/>
      <c r="E22" s="174"/>
      <c r="F22" s="174"/>
      <c r="G22" s="174"/>
      <c r="H22" s="174"/>
      <c r="I22" s="174"/>
      <c r="J22" s="174"/>
      <c r="K22" s="174"/>
      <c r="L22" s="174"/>
      <c r="M22" s="174"/>
      <c r="N22" s="174"/>
      <c r="O22" s="174"/>
      <c r="P22" s="174"/>
      <c r="Q22" s="174"/>
      <c r="R22" s="174"/>
      <c r="S22" s="174"/>
      <c r="T22" s="174"/>
      <c r="U22" s="174"/>
      <c r="V22" s="174"/>
      <c r="W22" s="174"/>
      <c r="X22" s="174"/>
      <c r="Y22" s="175"/>
      <c r="Z22" s="175"/>
      <c r="AA22" s="175"/>
      <c r="AB22" s="175"/>
      <c r="AC22" s="175"/>
      <c r="AD22" s="175"/>
      <c r="AE22" s="175"/>
      <c r="AF22" s="175"/>
      <c r="AG22" s="175"/>
      <c r="AH22" s="175"/>
      <c r="AI22" s="176"/>
      <c r="AJ22" s="176"/>
    </row>
    <row r="23" spans="1:36" ht="15" customHeight="1" x14ac:dyDescent="0.3">
      <c r="A23" s="174"/>
      <c r="B23" s="174"/>
      <c r="C23" s="174"/>
      <c r="D23" s="174"/>
      <c r="E23" s="174"/>
      <c r="F23" s="174"/>
      <c r="G23" s="174"/>
      <c r="H23" s="174"/>
      <c r="I23" s="174"/>
      <c r="J23" s="174"/>
      <c r="K23" s="174"/>
      <c r="L23" s="174"/>
      <c r="M23" s="174"/>
      <c r="N23" s="174"/>
      <c r="O23" s="174"/>
      <c r="P23" s="174"/>
      <c r="Q23" s="174"/>
      <c r="R23" s="174"/>
      <c r="S23" s="174"/>
      <c r="T23" s="174"/>
      <c r="U23" s="174"/>
      <c r="V23" s="174"/>
      <c r="W23" s="174"/>
      <c r="X23" s="174"/>
      <c r="Y23" s="175"/>
      <c r="Z23" s="175"/>
      <c r="AA23" s="175"/>
      <c r="AB23" s="175"/>
      <c r="AC23" s="175"/>
      <c r="AD23" s="175"/>
      <c r="AE23" s="175"/>
      <c r="AF23" s="175"/>
      <c r="AG23" s="175"/>
      <c r="AH23" s="175"/>
      <c r="AI23" s="176"/>
      <c r="AJ23" s="176"/>
    </row>
    <row r="24" spans="1:36" ht="15" customHeight="1" x14ac:dyDescent="0.3">
      <c r="A24" s="174"/>
      <c r="B24" s="174"/>
      <c r="C24" s="174"/>
      <c r="D24" s="174"/>
      <c r="E24" s="174"/>
      <c r="F24" s="174"/>
      <c r="G24" s="174"/>
      <c r="H24" s="174"/>
      <c r="I24" s="174"/>
      <c r="J24" s="174"/>
      <c r="K24" s="174"/>
      <c r="L24" s="174"/>
      <c r="M24" s="174"/>
      <c r="N24" s="174"/>
      <c r="O24" s="174"/>
      <c r="P24" s="174"/>
      <c r="Q24" s="174"/>
      <c r="R24" s="174"/>
      <c r="S24" s="174"/>
      <c r="T24" s="174"/>
      <c r="U24" s="174"/>
      <c r="V24" s="174"/>
      <c r="W24" s="174"/>
      <c r="X24" s="174"/>
      <c r="Y24" s="175"/>
      <c r="Z24" s="175"/>
      <c r="AA24" s="175"/>
      <c r="AB24" s="175"/>
      <c r="AC24" s="175"/>
      <c r="AD24" s="175"/>
      <c r="AE24" s="175"/>
      <c r="AF24" s="175"/>
      <c r="AG24" s="175"/>
      <c r="AH24" s="175"/>
      <c r="AI24" s="176"/>
      <c r="AJ24" s="176"/>
    </row>
    <row r="25" spans="1:36" ht="15" customHeight="1" x14ac:dyDescent="0.3">
      <c r="A25" s="174"/>
      <c r="B25" s="174"/>
      <c r="C25" s="174"/>
      <c r="D25" s="174"/>
      <c r="E25" s="174"/>
      <c r="F25" s="174"/>
      <c r="G25" s="174"/>
      <c r="H25" s="174"/>
      <c r="I25" s="174"/>
      <c r="J25" s="174"/>
      <c r="K25" s="174"/>
      <c r="L25" s="174"/>
      <c r="M25" s="174"/>
      <c r="N25" s="174"/>
      <c r="O25" s="174"/>
      <c r="P25" s="174"/>
      <c r="Q25" s="174"/>
      <c r="R25" s="174"/>
      <c r="S25" s="174"/>
      <c r="T25" s="174"/>
      <c r="U25" s="174"/>
      <c r="V25" s="174"/>
      <c r="W25" s="174"/>
      <c r="X25" s="174"/>
      <c r="Y25" s="175"/>
      <c r="Z25" s="175"/>
      <c r="AA25" s="175"/>
      <c r="AB25" s="175"/>
      <c r="AC25" s="175"/>
      <c r="AD25" s="175"/>
      <c r="AE25" s="175"/>
      <c r="AF25" s="175"/>
      <c r="AG25" s="175"/>
      <c r="AH25" s="175"/>
      <c r="AI25" s="176"/>
      <c r="AJ25" s="176"/>
    </row>
    <row r="26" spans="1:36" ht="15" customHeight="1" x14ac:dyDescent="0.35">
      <c r="A26" s="172" t="s">
        <v>21</v>
      </c>
      <c r="B26" s="172"/>
      <c r="C26" s="172"/>
      <c r="D26" s="172"/>
      <c r="E26" s="172"/>
      <c r="F26" s="170">
        <v>2</v>
      </c>
      <c r="G26" s="170"/>
      <c r="H26" s="170"/>
      <c r="I26" s="170"/>
      <c r="J26" s="170"/>
      <c r="K26" s="167">
        <v>3</v>
      </c>
      <c r="L26" s="167"/>
      <c r="M26" s="167"/>
      <c r="N26" s="167"/>
      <c r="O26" s="167">
        <v>4</v>
      </c>
      <c r="P26" s="167"/>
      <c r="Q26" s="167"/>
      <c r="R26" s="167"/>
      <c r="S26" s="167">
        <v>5</v>
      </c>
      <c r="T26" s="167"/>
      <c r="U26" s="167"/>
      <c r="V26" s="167"/>
      <c r="W26" s="167"/>
      <c r="X26" s="167"/>
      <c r="Y26" s="167">
        <v>6</v>
      </c>
      <c r="Z26" s="167"/>
      <c r="AA26" s="167"/>
      <c r="AB26" s="167"/>
      <c r="AC26" s="167"/>
      <c r="AD26" s="167"/>
      <c r="AE26" s="167"/>
      <c r="AF26" s="167"/>
      <c r="AG26" s="167"/>
      <c r="AH26" s="167"/>
      <c r="AI26" s="168">
        <v>7</v>
      </c>
      <c r="AJ26" s="168"/>
    </row>
    <row r="27" spans="1:36" ht="18.75" customHeight="1" x14ac:dyDescent="0.3">
      <c r="A27" s="169">
        <v>2951615791</v>
      </c>
      <c r="B27" s="169"/>
      <c r="C27" s="169"/>
      <c r="D27" s="169"/>
      <c r="E27" s="169"/>
      <c r="F27" s="170"/>
      <c r="G27" s="170"/>
      <c r="H27" s="170"/>
      <c r="I27" s="170"/>
      <c r="J27" s="170"/>
      <c r="K27" s="171"/>
      <c r="L27" s="171"/>
      <c r="M27" s="171"/>
      <c r="N27" s="171"/>
      <c r="O27" s="171"/>
      <c r="P27" s="171"/>
      <c r="Q27" s="171"/>
      <c r="R27" s="171"/>
      <c r="S27" s="171"/>
      <c r="T27" s="171"/>
      <c r="U27" s="171"/>
      <c r="V27" s="171"/>
      <c r="W27" s="171"/>
      <c r="X27" s="171"/>
      <c r="Y27" s="171"/>
      <c r="Z27" s="171"/>
      <c r="AA27" s="171"/>
      <c r="AB27" s="171"/>
      <c r="AC27" s="171"/>
      <c r="AD27" s="171"/>
      <c r="AE27" s="171"/>
      <c r="AF27" s="171"/>
      <c r="AG27" s="171"/>
      <c r="AH27" s="171"/>
      <c r="AI27" s="171"/>
      <c r="AJ27" s="171"/>
    </row>
    <row r="28" spans="1:36" ht="15" customHeight="1" x14ac:dyDescent="0.3">
      <c r="A28" s="169"/>
      <c r="B28" s="169"/>
      <c r="C28" s="169"/>
      <c r="D28" s="169"/>
      <c r="E28" s="169"/>
      <c r="F28" s="170"/>
      <c r="G28" s="170"/>
      <c r="H28" s="170"/>
      <c r="I28" s="170"/>
      <c r="J28" s="170"/>
      <c r="K28" s="171"/>
      <c r="L28" s="171"/>
      <c r="M28" s="171"/>
      <c r="N28" s="171"/>
      <c r="O28" s="171"/>
      <c r="P28" s="171"/>
      <c r="Q28" s="171"/>
      <c r="R28" s="171"/>
      <c r="S28" s="171"/>
      <c r="T28" s="171"/>
      <c r="U28" s="171"/>
      <c r="V28" s="171"/>
      <c r="W28" s="171"/>
      <c r="X28" s="171"/>
      <c r="Y28" s="171"/>
      <c r="Z28" s="171"/>
      <c r="AA28" s="171"/>
      <c r="AB28" s="171"/>
      <c r="AC28" s="171"/>
      <c r="AD28" s="171"/>
      <c r="AE28" s="171"/>
      <c r="AF28" s="171"/>
      <c r="AG28" s="171"/>
      <c r="AH28" s="171"/>
      <c r="AI28" s="171"/>
      <c r="AJ28" s="171"/>
    </row>
    <row r="29" spans="1:36" x14ac:dyDescent="0.3">
      <c r="A29" s="169"/>
      <c r="B29" s="169"/>
      <c r="C29" s="169"/>
      <c r="D29" s="169"/>
      <c r="E29" s="169"/>
      <c r="F29" s="170"/>
      <c r="G29" s="170"/>
      <c r="H29" s="170"/>
      <c r="I29" s="170"/>
      <c r="J29" s="170"/>
      <c r="K29" s="171"/>
      <c r="L29" s="171"/>
      <c r="M29" s="171"/>
      <c r="N29" s="171"/>
      <c r="O29" s="171"/>
      <c r="P29" s="171"/>
      <c r="Q29" s="171"/>
      <c r="R29" s="171"/>
      <c r="S29" s="171"/>
      <c r="T29" s="171"/>
      <c r="U29" s="171"/>
      <c r="V29" s="171"/>
      <c r="W29" s="171"/>
      <c r="X29" s="171"/>
      <c r="Y29" s="171"/>
      <c r="Z29" s="171"/>
      <c r="AA29" s="171"/>
      <c r="AB29" s="171"/>
      <c r="AC29" s="171"/>
      <c r="AD29" s="171"/>
      <c r="AE29" s="171"/>
      <c r="AF29" s="171"/>
      <c r="AG29" s="171"/>
      <c r="AH29" s="171"/>
      <c r="AI29" s="171"/>
      <c r="AJ29" s="171"/>
    </row>
    <row r="30" spans="1:36" x14ac:dyDescent="0.3">
      <c r="A30" s="60"/>
      <c r="B30" s="60"/>
      <c r="C30" s="60"/>
      <c r="D30" s="60"/>
      <c r="E30" s="60"/>
      <c r="F30" s="60"/>
      <c r="G30" s="60"/>
      <c r="H30" s="60"/>
      <c r="I30" s="60"/>
      <c r="J30" s="60"/>
      <c r="K30" s="60"/>
      <c r="L30" s="60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60"/>
      <c r="AB30" s="60"/>
      <c r="AC30" s="60"/>
      <c r="AD30" s="60"/>
      <c r="AE30" s="60"/>
      <c r="AF30" s="60"/>
      <c r="AG30" s="60"/>
      <c r="AH30" s="60"/>
      <c r="AI30" s="60"/>
      <c r="AJ30" s="60"/>
    </row>
    <row r="31" spans="1:36" ht="15.6" x14ac:dyDescent="0.3">
      <c r="A31" s="60"/>
      <c r="B31" s="61" t="s">
        <v>22</v>
      </c>
      <c r="C31" s="60"/>
      <c r="D31" s="60"/>
      <c r="E31" s="60"/>
      <c r="F31" s="60"/>
      <c r="G31" s="60"/>
      <c r="H31" s="60"/>
      <c r="I31" s="60"/>
      <c r="J31" s="60"/>
      <c r="K31" s="60"/>
      <c r="L31" s="60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  <c r="AA31" s="60"/>
      <c r="AB31" s="60"/>
      <c r="AC31" s="60"/>
      <c r="AD31" s="60"/>
      <c r="AE31" s="60"/>
      <c r="AF31" s="60"/>
      <c r="AG31" s="60"/>
      <c r="AH31" s="60"/>
      <c r="AI31" s="60"/>
      <c r="AJ31" s="60"/>
    </row>
    <row r="32" spans="1:36" x14ac:dyDescent="0.3">
      <c r="A32" s="60"/>
      <c r="B32" s="60"/>
      <c r="C32" s="60"/>
      <c r="D32" s="60"/>
      <c r="E32" s="60"/>
      <c r="F32" s="60"/>
      <c r="G32" s="60"/>
      <c r="H32" s="60"/>
      <c r="I32" s="60"/>
      <c r="J32" s="60"/>
      <c r="K32" s="60"/>
      <c r="L32" s="60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60"/>
      <c r="AA32" s="60"/>
      <c r="AB32" s="60"/>
      <c r="AC32" s="60"/>
      <c r="AD32" s="60"/>
      <c r="AE32" s="60"/>
      <c r="AF32" s="60"/>
      <c r="AG32" s="60"/>
      <c r="AH32" s="60"/>
      <c r="AI32" s="60"/>
      <c r="AJ32" s="60"/>
    </row>
    <row r="33" spans="1:36" x14ac:dyDescent="0.3">
      <c r="A33" s="60"/>
      <c r="B33" s="60"/>
      <c r="C33" s="60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0"/>
      <c r="Z33" s="60"/>
      <c r="AA33" s="60"/>
      <c r="AB33" s="60"/>
      <c r="AC33" s="60"/>
      <c r="AD33" s="60"/>
      <c r="AE33" s="60"/>
      <c r="AF33" s="60"/>
      <c r="AG33" s="60"/>
      <c r="AH33" s="60"/>
      <c r="AI33" s="60"/>
      <c r="AJ33" s="60"/>
    </row>
    <row r="36" spans="1:36" ht="18" x14ac:dyDescent="0.35">
      <c r="A36" s="59"/>
    </row>
    <row r="37" spans="1:36" ht="18" x14ac:dyDescent="0.35">
      <c r="A37" s="59"/>
    </row>
    <row r="38" spans="1:36" ht="18" x14ac:dyDescent="0.35">
      <c r="A38" s="59"/>
    </row>
    <row r="39" spans="1:36" ht="18" x14ac:dyDescent="0.35">
      <c r="A39" s="59"/>
    </row>
  </sheetData>
  <sheetProtection algorithmName="SHA-512" hashValue="8XW2na7CA3+c7klHylbFJ/ArYLsxjBbU5o+I33/uWzwBzxmwT2VycWZjUFxUI+hmMQup7OgbHT/hk8ZtzCPL4A==" saltValue="DmbWpcuHlqNKP0bdRc2j1w==" spinCount="100000" sheet="1" objects="1" scenarios="1"/>
  <mergeCells count="36">
    <mergeCell ref="A9:Q9"/>
    <mergeCell ref="R9:X9"/>
    <mergeCell ref="Z9:AJ9"/>
    <mergeCell ref="A10:Q16"/>
    <mergeCell ref="R10:X16"/>
    <mergeCell ref="Z10:AJ10"/>
    <mergeCell ref="Z11:AJ11"/>
    <mergeCell ref="Z12:AJ12"/>
    <mergeCell ref="Z13:AJ13"/>
    <mergeCell ref="Z14:AJ14"/>
    <mergeCell ref="Z15:AJ15"/>
    <mergeCell ref="Z16:AF16"/>
    <mergeCell ref="A18:AJ18"/>
    <mergeCell ref="A19:AJ19"/>
    <mergeCell ref="A20:AJ20"/>
    <mergeCell ref="A21:E25"/>
    <mergeCell ref="F21:J25"/>
    <mergeCell ref="K21:N25"/>
    <mergeCell ref="O21:R25"/>
    <mergeCell ref="S21:X25"/>
    <mergeCell ref="Y21:AH25"/>
    <mergeCell ref="AI21:AJ25"/>
    <mergeCell ref="Y26:AH26"/>
    <mergeCell ref="AI26:AJ26"/>
    <mergeCell ref="A27:E29"/>
    <mergeCell ref="F27:J29"/>
    <mergeCell ref="K27:N29"/>
    <mergeCell ref="O27:R29"/>
    <mergeCell ref="S27:X29"/>
    <mergeCell ref="Y27:AH29"/>
    <mergeCell ref="AI27:AJ29"/>
    <mergeCell ref="A26:E26"/>
    <mergeCell ref="F26:J26"/>
    <mergeCell ref="K26:N26"/>
    <mergeCell ref="O26:R26"/>
    <mergeCell ref="S26:X26"/>
  </mergeCells>
  <pageMargins left="0.78749999999999998" right="0.31527777777777799" top="0" bottom="0.39374999999999999" header="0.51180555555555496" footer="0.51180555555555496"/>
  <pageSetup paperSize="9" firstPageNumber="0" orientation="landscape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Y49"/>
  <sheetViews>
    <sheetView zoomScaleNormal="100" workbookViewId="0">
      <selection activeCell="AC1" sqref="AC1:AE1048576"/>
    </sheetView>
  </sheetViews>
  <sheetFormatPr defaultColWidth="8.6640625" defaultRowHeight="14.4" x14ac:dyDescent="0.3"/>
  <cols>
    <col min="1" max="28" width="3.6640625" customWidth="1"/>
    <col min="1004" max="1005" width="11.5546875" customWidth="1"/>
  </cols>
  <sheetData>
    <row r="1" spans="1:23" ht="15" customHeight="1" x14ac:dyDescent="0.3">
      <c r="A1" s="237" t="s">
        <v>60</v>
      </c>
      <c r="B1" s="237"/>
      <c r="C1" s="237"/>
      <c r="D1" s="237"/>
      <c r="E1" s="237"/>
      <c r="F1" s="237"/>
      <c r="G1" s="237"/>
      <c r="H1" s="237"/>
      <c r="I1" s="237"/>
      <c r="J1" s="237"/>
      <c r="K1" s="237"/>
      <c r="L1" s="237"/>
      <c r="M1" s="237"/>
      <c r="N1" s="237"/>
      <c r="O1" s="237"/>
      <c r="P1" s="237"/>
      <c r="Q1" s="237"/>
      <c r="R1" s="237"/>
      <c r="S1" s="237"/>
      <c r="T1" s="237"/>
      <c r="U1" s="237"/>
      <c r="V1" s="237"/>
      <c r="W1" s="99"/>
    </row>
    <row r="2" spans="1:23" ht="15" customHeight="1" x14ac:dyDescent="0.3">
      <c r="A2" s="238" t="s">
        <v>61</v>
      </c>
      <c r="B2" s="238"/>
      <c r="C2" s="238"/>
      <c r="D2" s="238"/>
      <c r="E2" s="238"/>
      <c r="F2" s="238"/>
      <c r="G2" s="238"/>
      <c r="H2" s="238"/>
      <c r="I2" s="238"/>
      <c r="J2" s="238"/>
      <c r="K2" s="238"/>
      <c r="L2" s="238"/>
      <c r="M2" s="238"/>
      <c r="N2" s="238"/>
      <c r="O2" s="238"/>
      <c r="P2" s="238"/>
      <c r="Q2" s="238"/>
      <c r="R2" s="238"/>
      <c r="S2" s="238"/>
      <c r="T2" s="238"/>
      <c r="U2" s="238"/>
      <c r="V2" s="238"/>
      <c r="W2" s="98"/>
    </row>
    <row r="3" spans="1:23" ht="15" customHeight="1" x14ac:dyDescent="0.3">
      <c r="A3" s="237" t="s">
        <v>62</v>
      </c>
      <c r="B3" s="237"/>
      <c r="C3" s="237"/>
      <c r="D3" s="237"/>
      <c r="E3" s="237"/>
      <c r="F3" s="237"/>
      <c r="G3" s="237"/>
      <c r="H3" s="237"/>
      <c r="I3" s="237"/>
      <c r="J3" s="237"/>
      <c r="K3" s="237"/>
      <c r="L3" s="237"/>
      <c r="M3" s="237"/>
      <c r="N3" s="237"/>
      <c r="O3" s="237"/>
      <c r="P3" s="237"/>
      <c r="Q3" s="237"/>
      <c r="R3" s="237"/>
      <c r="S3" s="237"/>
      <c r="T3" s="237"/>
      <c r="U3" s="237"/>
      <c r="V3" s="237"/>
      <c r="W3" s="99"/>
    </row>
    <row r="4" spans="1:23" ht="15" customHeight="1" x14ac:dyDescent="0.3">
      <c r="A4" s="224">
        <v>20</v>
      </c>
      <c r="B4" s="224"/>
      <c r="C4" s="225" t="str">
        <f>'2-я 1-ВЕТ'!D33</f>
        <v>березня</v>
      </c>
      <c r="D4" s="225"/>
      <c r="E4" s="225"/>
      <c r="F4" s="225"/>
      <c r="G4" s="224">
        <f>'2-я 1-ВЕТ'!S3</f>
        <v>2023</v>
      </c>
      <c r="H4" s="224"/>
      <c r="I4" s="80" t="s">
        <v>137</v>
      </c>
      <c r="J4" s="80"/>
      <c r="K4" s="96"/>
      <c r="L4" s="96"/>
      <c r="M4" s="96"/>
      <c r="N4" s="96"/>
      <c r="O4" s="96"/>
      <c r="P4" s="96"/>
      <c r="Q4" s="96"/>
      <c r="R4" s="96"/>
      <c r="S4" s="96"/>
      <c r="T4" s="96"/>
      <c r="U4" s="96"/>
      <c r="V4" s="96"/>
      <c r="W4" s="96"/>
    </row>
    <row r="5" spans="1:23" ht="15" customHeight="1" x14ac:dyDescent="0.3">
      <c r="A5" s="42"/>
      <c r="B5" s="42"/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</row>
    <row r="6" spans="1:23" ht="15" customHeight="1" x14ac:dyDescent="0.3">
      <c r="A6" s="186" t="s">
        <v>63</v>
      </c>
      <c r="B6" s="186"/>
      <c r="C6" s="186"/>
      <c r="D6" s="186"/>
      <c r="E6" s="186"/>
      <c r="F6" s="186"/>
      <c r="G6" s="186"/>
      <c r="H6" s="186"/>
      <c r="I6" s="186"/>
      <c r="J6" s="186"/>
      <c r="K6" s="186"/>
      <c r="L6" s="186"/>
      <c r="M6" s="186"/>
      <c r="N6" s="186"/>
      <c r="O6" s="186"/>
      <c r="P6" s="186"/>
      <c r="Q6" s="186"/>
      <c r="R6" s="186"/>
      <c r="S6" s="186"/>
      <c r="T6" s="186"/>
      <c r="U6" s="186"/>
      <c r="V6" s="186"/>
      <c r="W6" s="100"/>
    </row>
    <row r="7" spans="1:23" ht="15" customHeight="1" x14ac:dyDescent="0.3">
      <c r="A7" s="1" t="s">
        <v>446</v>
      </c>
      <c r="B7" s="1"/>
      <c r="C7" s="11"/>
      <c r="D7" s="11"/>
      <c r="E7" s="11"/>
      <c r="F7" s="11"/>
      <c r="G7" s="11"/>
      <c r="H7" s="11"/>
      <c r="I7" s="11"/>
      <c r="J7" s="276" t="s">
        <v>447</v>
      </c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</row>
    <row r="8" spans="1:23" ht="15.6" x14ac:dyDescent="0.3">
      <c r="A8" s="30" t="s">
        <v>443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2" t="s">
        <v>448</v>
      </c>
      <c r="Q8" s="1"/>
      <c r="R8" s="1"/>
      <c r="S8" s="1"/>
      <c r="T8" s="1"/>
      <c r="U8" s="1"/>
      <c r="V8" s="1"/>
      <c r="W8" s="1"/>
    </row>
    <row r="9" spans="1:23" ht="15.6" x14ac:dyDescent="0.3">
      <c r="A9" s="104" t="s">
        <v>445</v>
      </c>
      <c r="B9" s="104"/>
      <c r="C9" s="104"/>
      <c r="D9" s="104"/>
      <c r="E9" s="104"/>
      <c r="F9" s="104"/>
      <c r="G9" s="121"/>
      <c r="H9" s="104"/>
      <c r="I9" s="104"/>
      <c r="J9" s="104"/>
      <c r="K9" s="107" t="s">
        <v>387</v>
      </c>
      <c r="L9" s="104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3" ht="15.6" x14ac:dyDescent="0.3">
      <c r="A10" s="1" t="s">
        <v>113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2" t="str">
        <f>'Акт коты PCHCh'!L10</f>
        <v xml:space="preserve"> 21.02.2022 по 20.03.2023 року </v>
      </c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3" ht="15.6" x14ac:dyDescent="0.3">
      <c r="A11" s="44" t="s">
        <v>236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3" ht="15.6" x14ac:dyDescent="0.3">
      <c r="A12" s="232" t="s">
        <v>237</v>
      </c>
      <c r="B12" s="232"/>
      <c r="C12" s="232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2"/>
      <c r="U12" s="232"/>
      <c r="V12" s="232"/>
      <c r="W12" s="97"/>
    </row>
    <row r="13" spans="1:23" ht="15.6" x14ac:dyDescent="0.3">
      <c r="A13" s="27" t="s">
        <v>238</v>
      </c>
      <c r="B13" s="27"/>
      <c r="C13" s="27"/>
      <c r="D13" s="27"/>
      <c r="I13" s="14">
        <f>MAX('Список собаки L'!A5:A51)</f>
        <v>18</v>
      </c>
      <c r="J13" s="1" t="s">
        <v>69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3" ht="15.6" x14ac:dyDescent="0.3">
      <c r="A14" s="1" t="s">
        <v>239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3" ht="15.6" x14ac:dyDescent="0.3">
      <c r="A15" s="1" t="s">
        <v>72</v>
      </c>
      <c r="B15" s="1"/>
      <c r="C15" s="1"/>
      <c r="D15" s="1"/>
      <c r="E15" s="1"/>
      <c r="F15" s="1"/>
      <c r="G15" s="1"/>
      <c r="H15" s="1"/>
      <c r="I15" s="1"/>
      <c r="J15" s="1"/>
      <c r="K15" s="13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3" ht="15.6" x14ac:dyDescent="0.3">
      <c r="A16" s="1" t="s">
        <v>425</v>
      </c>
      <c r="B16" s="10"/>
      <c r="C16" s="1"/>
      <c r="D16" s="1"/>
      <c r="E16" s="1"/>
      <c r="F16" s="1"/>
      <c r="G16" s="165"/>
      <c r="H16" s="165"/>
      <c r="I16" s="165"/>
      <c r="J16" s="10"/>
      <c r="K16" s="10"/>
      <c r="L16" s="10"/>
      <c r="M16" s="10"/>
      <c r="N16" s="1"/>
      <c r="O16" s="166"/>
      <c r="P16" s="83"/>
      <c r="Q16" s="234" t="s">
        <v>426</v>
      </c>
      <c r="R16" s="234"/>
      <c r="S16" s="234"/>
      <c r="T16" s="1"/>
      <c r="U16" s="1"/>
      <c r="V16" s="1"/>
      <c r="W16" s="1"/>
    </row>
    <row r="17" spans="1:25" ht="15.6" x14ac:dyDescent="0.3">
      <c r="A17" s="1"/>
      <c r="B17" s="1" t="s">
        <v>116</v>
      </c>
      <c r="C17" s="1"/>
      <c r="D17" s="1"/>
      <c r="E17" s="1"/>
      <c r="F17" s="235" t="s">
        <v>427</v>
      </c>
      <c r="G17" s="235"/>
      <c r="H17" s="235"/>
      <c r="I17" s="165"/>
      <c r="J17" s="10"/>
      <c r="K17" s="1" t="s">
        <v>125</v>
      </c>
      <c r="L17" s="10"/>
      <c r="M17" s="10"/>
      <c r="N17" s="1"/>
      <c r="O17" s="166"/>
      <c r="P17" s="83"/>
      <c r="T17" s="277">
        <v>2</v>
      </c>
      <c r="U17" s="1" t="str">
        <f>IF(COUNTIF(ДОЗА,T17),"доза",IF(COUNTIF(ДОЗИ,T17),"дози","доз"))</f>
        <v>дози</v>
      </c>
      <c r="V17" s="1"/>
      <c r="W17" s="1"/>
    </row>
    <row r="18" spans="1:25" ht="15.6" x14ac:dyDescent="0.3">
      <c r="A18" s="1" t="s">
        <v>511</v>
      </c>
      <c r="B18" s="10"/>
      <c r="C18" s="1"/>
      <c r="D18" s="1"/>
      <c r="E18" s="1"/>
      <c r="F18" s="1"/>
      <c r="G18" s="16"/>
      <c r="H18" s="16"/>
      <c r="I18" s="16"/>
      <c r="J18" s="17"/>
      <c r="K18" s="17"/>
      <c r="L18" s="17"/>
      <c r="M18" s="17"/>
      <c r="O18" s="25"/>
      <c r="P18" s="233" t="s">
        <v>512</v>
      </c>
      <c r="Q18" s="233"/>
      <c r="R18" s="233"/>
      <c r="S18" s="233"/>
      <c r="T18" s="25"/>
      <c r="V18" s="1"/>
      <c r="W18" s="1"/>
    </row>
    <row r="19" spans="1:25" ht="15.6" x14ac:dyDescent="0.3">
      <c r="A19" s="1"/>
      <c r="B19" s="1" t="s">
        <v>116</v>
      </c>
      <c r="C19" s="1"/>
      <c r="D19" s="1"/>
      <c r="E19" s="1"/>
      <c r="F19" s="236">
        <v>45231</v>
      </c>
      <c r="G19" s="236"/>
      <c r="H19" s="236"/>
      <c r="I19" s="16"/>
      <c r="J19" s="17"/>
      <c r="K19" s="27" t="s">
        <v>125</v>
      </c>
      <c r="L19" s="17"/>
      <c r="M19" s="17"/>
      <c r="N19" s="1"/>
      <c r="O19" s="18"/>
      <c r="P19" s="19"/>
      <c r="T19" s="43" t="s">
        <v>369</v>
      </c>
      <c r="U19" s="1" t="str">
        <f>IF(COUNTIF(ДОЗА,T19),"доза",IF(COUNTIF(ДОЗИ,T19),"дози","доз"))</f>
        <v>дози</v>
      </c>
      <c r="V19" s="1"/>
      <c r="W19" s="1"/>
    </row>
    <row r="20" spans="1:25" ht="15.6" x14ac:dyDescent="0.3">
      <c r="A20" s="1" t="s">
        <v>513</v>
      </c>
      <c r="B20" s="10"/>
      <c r="C20" s="1"/>
      <c r="D20" s="1"/>
      <c r="E20" s="1"/>
      <c r="F20" s="1"/>
      <c r="G20" s="16"/>
      <c r="H20" s="16"/>
      <c r="I20" s="16"/>
      <c r="J20" s="17"/>
      <c r="K20" s="17"/>
      <c r="L20" s="17"/>
      <c r="M20" s="17"/>
      <c r="O20" s="25"/>
      <c r="P20" s="233" t="s">
        <v>514</v>
      </c>
      <c r="Q20" s="233"/>
      <c r="R20" s="233"/>
      <c r="S20" s="233"/>
      <c r="T20" s="25"/>
      <c r="V20" s="1"/>
      <c r="W20" s="1"/>
    </row>
    <row r="21" spans="1:25" ht="15.6" x14ac:dyDescent="0.3">
      <c r="A21" s="1"/>
      <c r="B21" s="1" t="s">
        <v>116</v>
      </c>
      <c r="C21" s="1"/>
      <c r="D21" s="1"/>
      <c r="E21" s="1"/>
      <c r="F21" s="236">
        <v>45352</v>
      </c>
      <c r="G21" s="236"/>
      <c r="H21" s="236"/>
      <c r="I21" s="16"/>
      <c r="J21" s="17"/>
      <c r="K21" s="27" t="s">
        <v>125</v>
      </c>
      <c r="L21" s="17"/>
      <c r="M21" s="17"/>
      <c r="N21" s="1"/>
      <c r="O21" s="18"/>
      <c r="P21" s="19"/>
      <c r="T21" s="43" t="s">
        <v>369</v>
      </c>
      <c r="U21" s="1" t="str">
        <f>IF(COUNTIF(ДОЗА,T21),"доза",IF(COUNTIF(ДОЗИ,T21),"дози","доз"))</f>
        <v>дози</v>
      </c>
      <c r="V21" s="1"/>
      <c r="W21" s="1"/>
    </row>
    <row r="22" spans="1:25" ht="15.6" x14ac:dyDescent="0.3">
      <c r="A22" s="1" t="s">
        <v>515</v>
      </c>
      <c r="B22" s="10"/>
      <c r="C22" s="1"/>
      <c r="D22" s="1"/>
      <c r="E22" s="1"/>
      <c r="F22" s="1"/>
      <c r="G22" s="16"/>
      <c r="H22" s="16"/>
      <c r="I22" s="16"/>
      <c r="J22" s="17"/>
      <c r="K22" s="17"/>
      <c r="L22" s="17"/>
      <c r="M22" s="17"/>
      <c r="O22" s="25"/>
      <c r="P22" s="233" t="s">
        <v>516</v>
      </c>
      <c r="Q22" s="233"/>
      <c r="R22" s="233"/>
      <c r="S22" s="233"/>
      <c r="V22" s="1"/>
      <c r="W22" s="1"/>
    </row>
    <row r="23" spans="1:25" ht="15.6" x14ac:dyDescent="0.3">
      <c r="A23" s="1"/>
      <c r="B23" s="1" t="s">
        <v>116</v>
      </c>
      <c r="C23" s="1"/>
      <c r="D23" s="1"/>
      <c r="E23" s="1"/>
      <c r="F23" s="233" t="s">
        <v>360</v>
      </c>
      <c r="G23" s="233"/>
      <c r="H23" s="233"/>
      <c r="I23" s="16"/>
      <c r="J23" s="17"/>
      <c r="K23" s="27" t="s">
        <v>125</v>
      </c>
      <c r="L23" s="17"/>
      <c r="M23" s="17"/>
      <c r="N23" s="1"/>
      <c r="O23" s="18"/>
      <c r="P23" s="19"/>
      <c r="T23" s="43" t="s">
        <v>428</v>
      </c>
      <c r="U23" s="1" t="str">
        <f>IF(COUNTIF(ДОЗА,T23),"доза",IF(COUNTIF(ДОЗИ,T23),"дози","доз"))</f>
        <v>доз</v>
      </c>
      <c r="V23" s="1"/>
      <c r="W23" s="1"/>
    </row>
    <row r="24" spans="1:25" ht="15.6" x14ac:dyDescent="0.3">
      <c r="A24" s="30" t="s">
        <v>384</v>
      </c>
      <c r="B24" s="31"/>
      <c r="C24" s="30"/>
      <c r="D24" s="30"/>
      <c r="E24" s="30"/>
      <c r="F24" s="30"/>
      <c r="G24" s="35"/>
      <c r="H24" s="35"/>
      <c r="I24" s="35"/>
      <c r="J24" s="35"/>
      <c r="K24" s="35"/>
      <c r="L24" s="35"/>
      <c r="N24" s="37"/>
      <c r="P24" s="202" t="s">
        <v>365</v>
      </c>
      <c r="Q24" s="202"/>
      <c r="R24" s="202"/>
      <c r="S24" s="202"/>
      <c r="W24" s="37"/>
      <c r="Y24" s="25"/>
    </row>
    <row r="25" spans="1:25" ht="15.6" x14ac:dyDescent="0.3">
      <c r="A25" s="30"/>
      <c r="B25" s="30" t="s">
        <v>116</v>
      </c>
      <c r="C25" s="30"/>
      <c r="D25" s="30"/>
      <c r="E25" s="30"/>
      <c r="F25" s="203" t="s">
        <v>366</v>
      </c>
      <c r="G25" s="203"/>
      <c r="H25" s="203"/>
      <c r="I25" s="203"/>
      <c r="J25" s="35"/>
      <c r="K25" s="30" t="s">
        <v>73</v>
      </c>
      <c r="L25" s="30"/>
      <c r="M25" s="30"/>
      <c r="N25" s="30"/>
      <c r="O25" s="30"/>
      <c r="P25" s="35"/>
      <c r="Q25" s="35"/>
      <c r="T25" s="151">
        <v>5</v>
      </c>
      <c r="U25" s="204" t="str">
        <f>IF(COUNTIF(ДОЗА,T25),"доза",IF(COUNTIF(ДОЗИ,T25),"дози","доз"))</f>
        <v>доз</v>
      </c>
      <c r="V25" s="204"/>
    </row>
    <row r="26" spans="1:25" ht="15.6" x14ac:dyDescent="0.3">
      <c r="A26" s="30" t="s">
        <v>517</v>
      </c>
      <c r="B26" s="31"/>
      <c r="C26" s="30"/>
      <c r="D26" s="30"/>
      <c r="E26" s="30"/>
      <c r="F26" s="30"/>
      <c r="G26" s="35"/>
      <c r="H26" s="35"/>
      <c r="I26" s="35"/>
      <c r="J26" s="35"/>
      <c r="K26" s="35"/>
      <c r="L26" s="35"/>
      <c r="N26" s="37"/>
      <c r="P26" s="202" t="s">
        <v>424</v>
      </c>
      <c r="Q26" s="202"/>
      <c r="R26" s="202"/>
      <c r="S26" s="202"/>
      <c r="Y26" s="25"/>
    </row>
    <row r="27" spans="1:25" ht="15.6" x14ac:dyDescent="0.3">
      <c r="A27" s="30"/>
      <c r="B27" s="30" t="s">
        <v>116</v>
      </c>
      <c r="C27" s="30"/>
      <c r="D27" s="30"/>
      <c r="E27" s="30"/>
      <c r="F27" s="203" t="s">
        <v>366</v>
      </c>
      <c r="G27" s="203"/>
      <c r="H27" s="203"/>
      <c r="I27" s="203"/>
      <c r="J27" s="35"/>
      <c r="K27" s="30" t="s">
        <v>73</v>
      </c>
      <c r="L27" s="30"/>
      <c r="M27" s="30"/>
      <c r="N27" s="30"/>
      <c r="O27" s="30"/>
      <c r="P27" s="35"/>
      <c r="Q27" s="35"/>
      <c r="T27" s="152">
        <v>1</v>
      </c>
      <c r="U27" s="204" t="str">
        <f>IF(COUNTIF(ДОЗА,T27),"доза",IF(COUNTIF(ДОЗИ,T27),"дози","доз"))</f>
        <v>доза</v>
      </c>
      <c r="V27" s="204"/>
    </row>
    <row r="29" spans="1:25" ht="15.6" x14ac:dyDescent="0.3">
      <c r="A29" s="30" t="s">
        <v>75</v>
      </c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</row>
    <row r="30" spans="1:25" ht="15.6" x14ac:dyDescent="0.3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</row>
    <row r="31" spans="1:25" ht="15.6" x14ac:dyDescent="0.3">
      <c r="A31" s="30" t="s">
        <v>76</v>
      </c>
      <c r="B31" s="30"/>
      <c r="C31" s="30"/>
      <c r="D31" s="30"/>
      <c r="E31" s="30"/>
      <c r="F31" s="227">
        <f>I13</f>
        <v>18</v>
      </c>
      <c r="G31" s="227"/>
      <c r="H31" s="30" t="s">
        <v>77</v>
      </c>
      <c r="I31" s="30"/>
      <c r="J31" s="30"/>
      <c r="K31" s="30"/>
      <c r="L31" s="30"/>
      <c r="M31" s="30"/>
      <c r="N31" s="30"/>
      <c r="O31" s="30"/>
      <c r="P31" s="30"/>
      <c r="Q31" s="227">
        <f>F31</f>
        <v>18</v>
      </c>
      <c r="R31" s="227"/>
      <c r="S31" s="30" t="s">
        <v>78</v>
      </c>
      <c r="V31" s="30"/>
      <c r="W31" s="30"/>
    </row>
    <row r="32" spans="1:25" ht="15.6" x14ac:dyDescent="0.3">
      <c r="A32" s="30"/>
      <c r="B32" s="30" t="s">
        <v>79</v>
      </c>
      <c r="C32" s="30"/>
      <c r="D32" s="30"/>
      <c r="E32" s="30"/>
      <c r="F32" s="30"/>
      <c r="G32" s="30"/>
      <c r="H32" s="226">
        <f>F31*0.5</f>
        <v>9</v>
      </c>
      <c r="I32" s="226"/>
      <c r="J32" s="30" t="s">
        <v>80</v>
      </c>
      <c r="L32" s="30"/>
      <c r="M32" s="227">
        <f>F31*0.5</f>
        <v>9</v>
      </c>
      <c r="N32" s="227"/>
      <c r="O32" s="30" t="s">
        <v>81</v>
      </c>
      <c r="R32" s="30"/>
      <c r="S32" s="30"/>
      <c r="T32" s="30"/>
      <c r="U32" s="30"/>
      <c r="V32" s="30"/>
      <c r="W32" s="30"/>
    </row>
    <row r="33" spans="1:23" ht="15.6" x14ac:dyDescent="0.3">
      <c r="A33" s="30"/>
      <c r="B33" s="30" t="s">
        <v>82</v>
      </c>
      <c r="C33" s="30"/>
      <c r="D33" s="30"/>
      <c r="E33" s="30"/>
      <c r="F33" s="226">
        <f>F31</f>
        <v>18</v>
      </c>
      <c r="G33" s="226"/>
      <c r="H33" s="30" t="s">
        <v>83</v>
      </c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</row>
    <row r="34" spans="1:23" ht="15.6" x14ac:dyDescent="0.3">
      <c r="A34" s="30"/>
      <c r="B34" s="30"/>
      <c r="C34" s="30"/>
      <c r="D34" s="30"/>
      <c r="E34" s="30"/>
      <c r="F34" s="30"/>
      <c r="G34" s="40"/>
      <c r="H34" s="4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</row>
    <row r="35" spans="1:23" ht="15.6" x14ac:dyDescent="0.3">
      <c r="A35" s="30" t="s">
        <v>84</v>
      </c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</row>
    <row r="36" spans="1:23" ht="15.6" x14ac:dyDescent="0.3">
      <c r="A36" s="30"/>
      <c r="B36" s="30"/>
      <c r="C36" s="30" t="s">
        <v>85</v>
      </c>
      <c r="D36" s="30"/>
      <c r="E36" s="30"/>
      <c r="F36" s="30"/>
      <c r="G36" s="30"/>
      <c r="H36" s="30"/>
      <c r="I36" s="30"/>
      <c r="J36" s="227">
        <f>F31</f>
        <v>18</v>
      </c>
      <c r="K36" s="227"/>
      <c r="L36" s="30" t="s">
        <v>86</v>
      </c>
      <c r="O36" s="30"/>
      <c r="P36" s="30"/>
      <c r="Q36" s="30"/>
      <c r="R36" s="30"/>
      <c r="S36" s="30"/>
      <c r="T36" s="30"/>
      <c r="U36" s="30"/>
      <c r="V36" s="30"/>
      <c r="W36" s="30"/>
    </row>
    <row r="37" spans="1:23" ht="15.6" x14ac:dyDescent="0.3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40"/>
      <c r="M37" s="40"/>
      <c r="N37" s="30"/>
      <c r="O37" s="30"/>
      <c r="P37" s="30"/>
      <c r="Q37" s="30"/>
      <c r="R37" s="30"/>
      <c r="S37" s="30"/>
      <c r="T37" s="30"/>
      <c r="U37" s="30"/>
      <c r="V37" s="30"/>
      <c r="W37" s="30"/>
    </row>
    <row r="38" spans="1:23" ht="15.6" x14ac:dyDescent="0.3">
      <c r="A38" s="30" t="s">
        <v>87</v>
      </c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</row>
    <row r="39" spans="1:23" ht="15.6" x14ac:dyDescent="0.3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</row>
    <row r="40" spans="1:23" ht="15.6" x14ac:dyDescent="0.3">
      <c r="A40" s="41" t="s">
        <v>127</v>
      </c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</row>
    <row r="41" spans="1:23" ht="15.6" x14ac:dyDescent="0.3">
      <c r="A41" s="41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</row>
    <row r="42" spans="1:23" ht="15.6" x14ac:dyDescent="0.3">
      <c r="A42" s="23" t="s">
        <v>89</v>
      </c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</row>
    <row r="43" spans="1:23" ht="15.6" x14ac:dyDescent="0.3">
      <c r="A43" s="23"/>
      <c r="B43" s="119" t="s">
        <v>386</v>
      </c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41" t="s">
        <v>90</v>
      </c>
      <c r="N43" s="30"/>
      <c r="O43" s="30"/>
      <c r="P43" s="30"/>
      <c r="Q43" s="30"/>
      <c r="R43" s="228" t="s">
        <v>91</v>
      </c>
      <c r="S43" s="228"/>
      <c r="T43" s="228"/>
      <c r="U43" s="228"/>
      <c r="V43" s="228"/>
      <c r="W43" s="36"/>
    </row>
    <row r="44" spans="1:23" ht="15.6" x14ac:dyDescent="0.3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T44" s="30"/>
      <c r="U44" s="30"/>
      <c r="V44" s="30"/>
      <c r="W44" s="30"/>
    </row>
    <row r="45" spans="1:23" ht="15.6" x14ac:dyDescent="0.3">
      <c r="A45" s="30"/>
      <c r="B45" s="30" t="s">
        <v>92</v>
      </c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T45" s="30"/>
      <c r="U45" s="30"/>
      <c r="V45" s="30"/>
      <c r="W45" s="30"/>
    </row>
    <row r="46" spans="1:23" ht="15.6" x14ac:dyDescent="0.3">
      <c r="A46" s="30"/>
      <c r="B46" s="24" t="s">
        <v>93</v>
      </c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41" t="s">
        <v>94</v>
      </c>
      <c r="N46" s="30"/>
      <c r="O46" s="30"/>
      <c r="P46" s="30"/>
      <c r="Q46" s="30"/>
      <c r="R46" s="228" t="s">
        <v>91</v>
      </c>
      <c r="S46" s="228"/>
      <c r="T46" s="228"/>
      <c r="U46" s="228"/>
      <c r="V46" s="228"/>
      <c r="W46" s="36"/>
    </row>
    <row r="47" spans="1:23" ht="15.6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T47" s="1"/>
      <c r="U47" s="1"/>
      <c r="V47" s="1"/>
      <c r="W47" s="1"/>
    </row>
    <row r="48" spans="1:23" ht="15.6" x14ac:dyDescent="0.3">
      <c r="B48" s="30"/>
      <c r="W48" s="36"/>
    </row>
    <row r="49" spans="2:23" ht="15.6" x14ac:dyDescent="0.3">
      <c r="B49" s="119" t="s">
        <v>386</v>
      </c>
      <c r="C49" s="104"/>
      <c r="D49" s="58"/>
      <c r="E49" s="58"/>
      <c r="F49" s="58"/>
      <c r="G49" s="58"/>
      <c r="H49" s="58"/>
      <c r="I49" s="58"/>
      <c r="J49" s="58"/>
      <c r="K49" s="58"/>
      <c r="L49" s="58"/>
      <c r="M49" s="107" t="s">
        <v>387</v>
      </c>
      <c r="N49" s="58"/>
      <c r="O49" s="58"/>
      <c r="P49" s="58"/>
      <c r="Q49" s="58"/>
      <c r="R49" s="58"/>
      <c r="S49" s="205" t="s">
        <v>91</v>
      </c>
      <c r="T49" s="205"/>
      <c r="U49" s="205"/>
      <c r="V49" s="205"/>
      <c r="W49" s="205"/>
    </row>
  </sheetData>
  <mergeCells count="31">
    <mergeCell ref="S49:W49"/>
    <mergeCell ref="P24:S24"/>
    <mergeCell ref="P18:S18"/>
    <mergeCell ref="F19:H19"/>
    <mergeCell ref="P20:S20"/>
    <mergeCell ref="F21:H21"/>
    <mergeCell ref="A2:V2"/>
    <mergeCell ref="P26:S26"/>
    <mergeCell ref="U25:V25"/>
    <mergeCell ref="F25:I25"/>
    <mergeCell ref="P22:S22"/>
    <mergeCell ref="A1:V1"/>
    <mergeCell ref="A3:V3"/>
    <mergeCell ref="A6:V6"/>
    <mergeCell ref="A4:B4"/>
    <mergeCell ref="C4:F4"/>
    <mergeCell ref="G4:H4"/>
    <mergeCell ref="A12:V12"/>
    <mergeCell ref="H32:I32"/>
    <mergeCell ref="M32:N32"/>
    <mergeCell ref="F33:G33"/>
    <mergeCell ref="Q16:S16"/>
    <mergeCell ref="F17:H17"/>
    <mergeCell ref="F27:I27"/>
    <mergeCell ref="U27:V27"/>
    <mergeCell ref="F23:H23"/>
    <mergeCell ref="J36:K36"/>
    <mergeCell ref="R43:V43"/>
    <mergeCell ref="R46:V46"/>
    <mergeCell ref="F31:G31"/>
    <mergeCell ref="Q31:R31"/>
  </mergeCells>
  <pageMargins left="0.59055118110236227" right="0" top="0" bottom="0" header="0.51181102362204722" footer="0.51181102362204722"/>
  <pageSetup paperSize="9" scale="115" firstPageNumber="0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ALD18"/>
  <sheetViews>
    <sheetView zoomScaleNormal="100" workbookViewId="0">
      <selection activeCell="M11" sqref="M11"/>
    </sheetView>
  </sheetViews>
  <sheetFormatPr defaultColWidth="9.109375" defaultRowHeight="14.4" x14ac:dyDescent="0.3"/>
  <cols>
    <col min="1" max="27" width="3.6640625" style="38" customWidth="1"/>
    <col min="28" max="992" width="9.109375" style="38"/>
  </cols>
  <sheetData>
    <row r="1" spans="1:25" ht="20.399999999999999" x14ac:dyDescent="0.3">
      <c r="A1" s="241" t="s">
        <v>131</v>
      </c>
      <c r="B1" s="241"/>
      <c r="C1" s="241"/>
      <c r="D1" s="241"/>
      <c r="E1" s="241"/>
      <c r="F1" s="241"/>
      <c r="G1" s="241"/>
      <c r="H1" s="241"/>
      <c r="I1" s="241"/>
      <c r="J1" s="241"/>
      <c r="K1" s="241"/>
      <c r="L1" s="241"/>
      <c r="M1" s="241"/>
      <c r="N1" s="241"/>
      <c r="O1" s="241"/>
      <c r="P1" s="241"/>
      <c r="Q1" s="241"/>
      <c r="R1" s="241"/>
      <c r="S1" s="241"/>
      <c r="T1" s="241"/>
      <c r="U1" s="241"/>
      <c r="V1" s="241"/>
      <c r="W1" s="241"/>
      <c r="X1" s="241"/>
      <c r="Y1" s="241"/>
    </row>
    <row r="2" spans="1:25" ht="15.6" x14ac:dyDescent="0.3">
      <c r="A2" s="30"/>
      <c r="B2" s="30" t="s">
        <v>132</v>
      </c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</row>
    <row r="3" spans="1:25" ht="15.6" x14ac:dyDescent="0.3">
      <c r="A3" s="30"/>
      <c r="B3" s="30"/>
      <c r="C3" s="30" t="s">
        <v>133</v>
      </c>
      <c r="D3" s="278" t="str">
        <f>'2-я 1-ВЕТ'!M3</f>
        <v>березень</v>
      </c>
      <c r="E3" s="278"/>
      <c r="F3" s="278"/>
      <c r="G3" s="278"/>
      <c r="H3" s="278"/>
      <c r="I3" s="278"/>
      <c r="J3" s="244">
        <f>'2-я 1-ВЕТ'!S3</f>
        <v>2023</v>
      </c>
      <c r="K3" s="244"/>
      <c r="L3" s="23" t="s">
        <v>134</v>
      </c>
      <c r="M3" s="30"/>
      <c r="N3" s="30"/>
      <c r="O3" s="30"/>
      <c r="P3" s="30"/>
      <c r="Q3" s="30"/>
      <c r="R3" s="30"/>
      <c r="X3" s="30"/>
      <c r="Y3" s="30"/>
    </row>
    <row r="4" spans="1:25" ht="15.6" x14ac:dyDescent="0.3">
      <c r="A4" s="30"/>
      <c r="B4" s="30"/>
      <c r="C4" s="30"/>
      <c r="D4" s="49"/>
      <c r="E4" s="49"/>
      <c r="F4" s="49"/>
      <c r="G4" s="49"/>
      <c r="H4" s="32"/>
      <c r="I4" s="32"/>
      <c r="J4" s="23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</row>
    <row r="5" spans="1:25" ht="15.6" x14ac:dyDescent="0.3">
      <c r="A5" s="242" t="s">
        <v>135</v>
      </c>
      <c r="B5" s="242"/>
      <c r="C5" s="242"/>
      <c r="D5" s="242"/>
      <c r="E5" s="279" t="str">
        <f>'2-я 1-ВЕТ'!D33</f>
        <v>березня</v>
      </c>
      <c r="F5" s="279"/>
      <c r="G5" s="279"/>
      <c r="H5" s="279"/>
      <c r="I5" s="279"/>
      <c r="J5" s="70" t="s">
        <v>136</v>
      </c>
      <c r="K5" s="70"/>
      <c r="L5" s="70"/>
      <c r="M5" s="243">
        <f>J3</f>
        <v>2023</v>
      </c>
      <c r="N5" s="243"/>
      <c r="O5" s="69" t="s">
        <v>137</v>
      </c>
      <c r="P5" s="70"/>
      <c r="Q5" s="70" t="s">
        <v>138</v>
      </c>
      <c r="R5" s="70"/>
      <c r="S5" s="70"/>
      <c r="T5" s="70"/>
      <c r="U5" s="30"/>
      <c r="V5" s="30"/>
      <c r="W5" s="30"/>
      <c r="X5" s="30"/>
      <c r="Y5" s="30"/>
    </row>
    <row r="6" spans="1:25" ht="15.6" x14ac:dyDescent="0.3">
      <c r="A6" s="68"/>
      <c r="B6" s="69" t="s">
        <v>370</v>
      </c>
      <c r="C6" s="70"/>
      <c r="D6" s="69"/>
      <c r="E6" s="69"/>
      <c r="F6" s="69"/>
      <c r="G6" s="69"/>
      <c r="H6" s="69"/>
      <c r="I6" s="69"/>
      <c r="J6" s="69"/>
      <c r="K6" s="69"/>
      <c r="L6" s="69"/>
      <c r="M6" s="69"/>
      <c r="N6" s="69"/>
      <c r="O6" s="69"/>
      <c r="P6" s="69"/>
      <c r="Q6" s="69"/>
      <c r="R6" s="69"/>
      <c r="S6" s="69"/>
      <c r="T6" s="69"/>
      <c r="U6" s="23"/>
      <c r="V6" s="23"/>
      <c r="W6" s="23"/>
      <c r="X6" s="23"/>
      <c r="Y6" s="23"/>
    </row>
    <row r="7" spans="1:25" ht="15.6" x14ac:dyDescent="0.3">
      <c r="A7" s="68"/>
      <c r="B7" s="69" t="s">
        <v>371</v>
      </c>
      <c r="C7" s="70"/>
      <c r="D7" s="69"/>
      <c r="E7" s="69"/>
      <c r="F7" s="69"/>
      <c r="G7" s="69"/>
      <c r="H7" s="69"/>
      <c r="I7" s="69"/>
      <c r="J7" s="69"/>
      <c r="K7" s="69"/>
      <c r="L7" s="69"/>
      <c r="M7" s="69"/>
      <c r="N7" s="69"/>
      <c r="O7" s="69"/>
      <c r="P7" s="69"/>
      <c r="Q7" s="69"/>
      <c r="R7" s="69"/>
      <c r="S7" s="69"/>
      <c r="T7" s="69"/>
      <c r="U7" s="23"/>
      <c r="V7" s="23"/>
      <c r="W7" s="23"/>
      <c r="X7" s="23"/>
      <c r="Y7" s="23"/>
    </row>
    <row r="8" spans="1:25" ht="15.6" x14ac:dyDescent="0.3">
      <c r="A8" s="68"/>
      <c r="B8" s="69"/>
      <c r="C8" s="70"/>
      <c r="D8" s="69"/>
      <c r="E8" s="69"/>
      <c r="F8" s="69"/>
      <c r="G8" s="69"/>
      <c r="H8" s="69"/>
      <c r="I8" s="69"/>
      <c r="J8" s="69"/>
      <c r="K8" s="69"/>
      <c r="L8" s="69"/>
      <c r="M8" s="69"/>
      <c r="N8" s="69"/>
      <c r="O8" s="69"/>
      <c r="P8" s="69"/>
      <c r="Q8" s="23"/>
      <c r="R8" s="23"/>
      <c r="S8" s="23"/>
      <c r="T8" s="23"/>
      <c r="U8" s="23"/>
      <c r="V8" s="23"/>
      <c r="W8" s="23"/>
      <c r="X8" s="23"/>
      <c r="Y8" s="23"/>
    </row>
    <row r="9" spans="1:25" ht="15.6" x14ac:dyDescent="0.3">
      <c r="A9" s="71" t="s">
        <v>139</v>
      </c>
      <c r="B9" s="70"/>
      <c r="C9" s="70"/>
      <c r="D9" s="70"/>
      <c r="E9" s="70"/>
      <c r="F9" s="70"/>
      <c r="G9" s="70"/>
      <c r="H9" s="70"/>
      <c r="I9" s="70"/>
      <c r="J9" s="70"/>
      <c r="K9" s="70"/>
      <c r="L9" s="70"/>
      <c r="M9" s="70"/>
      <c r="N9" s="70"/>
      <c r="O9" s="70"/>
      <c r="P9" s="70"/>
      <c r="Q9" s="30"/>
      <c r="R9" s="30"/>
      <c r="S9" s="30"/>
      <c r="T9" s="30"/>
      <c r="U9" s="30"/>
      <c r="V9" s="30"/>
      <c r="W9" s="30"/>
      <c r="X9" s="30"/>
      <c r="Y9" s="30"/>
    </row>
    <row r="10" spans="1:25" ht="15.6" x14ac:dyDescent="0.3">
      <c r="A10" s="30"/>
      <c r="B10" s="30" t="s">
        <v>140</v>
      </c>
      <c r="C10" s="30"/>
      <c r="D10" s="30"/>
      <c r="E10" s="30"/>
      <c r="F10" s="30"/>
      <c r="G10" s="226">
        <f>'Акт собаки R'!E12</f>
        <v>13</v>
      </c>
      <c r="H10" s="226"/>
      <c r="I10" s="30" t="s">
        <v>141</v>
      </c>
      <c r="J10" s="30"/>
      <c r="K10" s="30"/>
      <c r="L10" s="30"/>
      <c r="M10" s="30"/>
      <c r="N10" s="30"/>
      <c r="O10" s="30"/>
      <c r="P10" s="30"/>
      <c r="Q10" s="226"/>
      <c r="R10" s="226"/>
      <c r="S10" s="30"/>
      <c r="U10" s="30"/>
      <c r="Y10" s="30"/>
    </row>
    <row r="11" spans="1:25" ht="15.6" x14ac:dyDescent="0.3">
      <c r="A11" s="30"/>
      <c r="B11" s="30" t="s">
        <v>142</v>
      </c>
      <c r="C11" s="30"/>
      <c r="D11" s="30"/>
      <c r="E11" s="30"/>
      <c r="F11" s="30"/>
      <c r="G11" s="30"/>
      <c r="H11" s="226">
        <f>'Акт собаки L'!I13</f>
        <v>18</v>
      </c>
      <c r="I11" s="226"/>
      <c r="J11" s="30" t="s">
        <v>141</v>
      </c>
      <c r="L11" s="30"/>
      <c r="M11" s="30"/>
      <c r="Q11" s="30"/>
      <c r="R11" s="30"/>
      <c r="S11" s="30"/>
      <c r="T11" s="30"/>
      <c r="U11" s="30"/>
      <c r="V11" s="30"/>
      <c r="W11" s="30"/>
      <c r="X11" s="30"/>
      <c r="Y11" s="30"/>
    </row>
    <row r="12" spans="1:25" ht="15.6" x14ac:dyDescent="0.3">
      <c r="A12" s="30"/>
      <c r="B12" s="30" t="s">
        <v>143</v>
      </c>
      <c r="C12" s="30"/>
      <c r="D12" s="30"/>
      <c r="E12" s="30"/>
      <c r="F12" s="30"/>
      <c r="G12" s="30"/>
      <c r="H12" s="226">
        <f>'Акт собаки L'!I13</f>
        <v>18</v>
      </c>
      <c r="I12" s="226"/>
      <c r="J12" s="30" t="s">
        <v>141</v>
      </c>
      <c r="L12" s="30"/>
      <c r="M12" s="30"/>
      <c r="Q12" s="30"/>
      <c r="R12" s="30"/>
      <c r="S12" s="30"/>
      <c r="T12" s="30"/>
      <c r="U12" s="30"/>
      <c r="V12" s="30"/>
      <c r="W12" s="30"/>
      <c r="X12" s="30"/>
      <c r="Y12" s="30"/>
    </row>
    <row r="13" spans="1:25" ht="15.6" x14ac:dyDescent="0.3">
      <c r="A13" s="50" t="s">
        <v>144</v>
      </c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</row>
    <row r="14" spans="1:25" ht="15.6" x14ac:dyDescent="0.3">
      <c r="A14" s="50"/>
      <c r="B14" s="30" t="s">
        <v>140</v>
      </c>
      <c r="C14" s="30"/>
      <c r="D14" s="30"/>
      <c r="E14" s="30"/>
      <c r="G14" s="226">
        <f>'Акт коты R'!E13</f>
        <v>11</v>
      </c>
      <c r="H14" s="226"/>
      <c r="I14" s="30" t="s">
        <v>141</v>
      </c>
      <c r="J14" s="30"/>
      <c r="K14" s="30"/>
      <c r="L14" s="30"/>
      <c r="M14" s="30"/>
      <c r="N14" s="30"/>
      <c r="O14" s="30"/>
      <c r="P14" s="30"/>
      <c r="Q14" s="226"/>
      <c r="R14" s="226"/>
      <c r="S14" s="30"/>
      <c r="T14" s="30"/>
      <c r="V14" s="30"/>
    </row>
    <row r="15" spans="1:25" ht="15.6" x14ac:dyDescent="0.3">
      <c r="A15" s="50"/>
      <c r="B15" s="30" t="s">
        <v>145</v>
      </c>
      <c r="C15" s="30"/>
      <c r="D15" s="30"/>
      <c r="E15" s="30"/>
      <c r="F15" s="30"/>
      <c r="G15" s="30"/>
      <c r="H15" s="30"/>
      <c r="I15" s="30"/>
      <c r="J15" s="226">
        <f>'Акт коты PCHCh'!E13</f>
        <v>16</v>
      </c>
      <c r="K15" s="226"/>
      <c r="L15" s="30" t="s">
        <v>141</v>
      </c>
      <c r="N15" s="30"/>
      <c r="O15" s="30"/>
      <c r="S15" s="30"/>
      <c r="T15" s="30"/>
      <c r="U15" s="30"/>
      <c r="V15" s="30"/>
      <c r="W15" s="30"/>
      <c r="X15" s="30"/>
      <c r="Y15" s="30"/>
    </row>
    <row r="16" spans="1:25" ht="15.6" x14ac:dyDescent="0.3">
      <c r="A16" s="50"/>
      <c r="B16" s="30" t="s">
        <v>146</v>
      </c>
      <c r="C16" s="30"/>
      <c r="D16" s="30"/>
      <c r="E16" s="30"/>
      <c r="F16" s="30"/>
      <c r="G16" s="30"/>
      <c r="H16" s="30"/>
      <c r="I16" s="30"/>
      <c r="J16" s="226">
        <f>J15</f>
        <v>16</v>
      </c>
      <c r="K16" s="226"/>
      <c r="L16" s="30" t="s">
        <v>141</v>
      </c>
      <c r="N16" s="30"/>
      <c r="O16" s="30"/>
      <c r="S16" s="30"/>
      <c r="T16" s="30"/>
      <c r="U16" s="30"/>
      <c r="V16" s="30"/>
      <c r="W16" s="30"/>
      <c r="X16" s="30"/>
      <c r="Y16" s="30"/>
    </row>
    <row r="17" spans="1:25" ht="18" x14ac:dyDescent="0.35">
      <c r="A17" s="51"/>
      <c r="B17" s="51"/>
      <c r="C17" s="51"/>
      <c r="D17" s="51"/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</row>
    <row r="18" spans="1:25" ht="18" x14ac:dyDescent="0.35">
      <c r="J18" s="239"/>
      <c r="K18" s="239"/>
      <c r="L18" s="239"/>
      <c r="M18" s="239"/>
      <c r="N18" s="239"/>
      <c r="O18" s="52"/>
      <c r="Q18" s="240" t="s">
        <v>147</v>
      </c>
      <c r="R18" s="240"/>
      <c r="S18" s="240"/>
      <c r="T18" s="240"/>
      <c r="U18" s="240"/>
      <c r="V18" s="240"/>
      <c r="W18" s="240"/>
      <c r="X18" s="240"/>
      <c r="Y18" s="240"/>
    </row>
  </sheetData>
  <mergeCells count="16">
    <mergeCell ref="G10:H10"/>
    <mergeCell ref="Q10:R10"/>
    <mergeCell ref="H11:I11"/>
    <mergeCell ref="A1:Y1"/>
    <mergeCell ref="A5:D5"/>
    <mergeCell ref="E5:I5"/>
    <mergeCell ref="M5:N5"/>
    <mergeCell ref="D3:I3"/>
    <mergeCell ref="J3:K3"/>
    <mergeCell ref="J18:N18"/>
    <mergeCell ref="Q18:Y18"/>
    <mergeCell ref="H12:I12"/>
    <mergeCell ref="G14:H14"/>
    <mergeCell ref="Q14:R14"/>
    <mergeCell ref="J15:K15"/>
    <mergeCell ref="J16:K16"/>
  </mergeCells>
  <phoneticPr fontId="29" type="noConversion"/>
  <pageMargins left="0.78749999999999998" right="0" top="0" bottom="0" header="0.51180555555555496" footer="0.51180555555555496"/>
  <pageSetup paperSize="9" firstPageNumber="0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AS62"/>
  <sheetViews>
    <sheetView workbookViewId="0">
      <selection activeCell="A3" sqref="A3"/>
    </sheetView>
  </sheetViews>
  <sheetFormatPr defaultRowHeight="14.4" x14ac:dyDescent="0.3"/>
  <cols>
    <col min="1" max="42" width="3.33203125" customWidth="1"/>
    <col min="44" max="44" width="5" customWidth="1"/>
  </cols>
  <sheetData>
    <row r="1" spans="1:45" ht="15.6" x14ac:dyDescent="0.3">
      <c r="AB1" s="27" t="s">
        <v>109</v>
      </c>
    </row>
    <row r="2" spans="1:45" ht="15.6" x14ac:dyDescent="0.3">
      <c r="V2" s="53" t="s">
        <v>102</v>
      </c>
      <c r="W2" t="s">
        <v>103</v>
      </c>
      <c r="AB2" s="27" t="s">
        <v>107</v>
      </c>
      <c r="AI2" s="63" t="s">
        <v>166</v>
      </c>
      <c r="AQ2" s="101" t="s">
        <v>243</v>
      </c>
      <c r="AS2" t="s">
        <v>244</v>
      </c>
    </row>
    <row r="3" spans="1:45" ht="15.6" x14ac:dyDescent="0.3">
      <c r="A3" s="44" t="s">
        <v>151</v>
      </c>
      <c r="B3" s="1"/>
      <c r="C3" s="1"/>
      <c r="D3" s="1"/>
      <c r="E3" s="1"/>
      <c r="F3" s="1"/>
      <c r="G3" s="1"/>
      <c r="H3" s="1"/>
      <c r="N3" s="1"/>
      <c r="O3" s="1"/>
      <c r="Q3" s="192"/>
      <c r="R3" s="192"/>
      <c r="S3" s="192"/>
      <c r="V3" s="53" t="s">
        <v>104</v>
      </c>
      <c r="W3" s="1" t="s">
        <v>106</v>
      </c>
      <c r="AB3" s="27" t="s">
        <v>112</v>
      </c>
      <c r="AI3" s="63" t="s">
        <v>173</v>
      </c>
      <c r="AQ3" s="101">
        <v>1</v>
      </c>
      <c r="AS3" s="101">
        <v>2</v>
      </c>
    </row>
    <row r="4" spans="1:45" ht="15.6" x14ac:dyDescent="0.3">
      <c r="A4" s="44" t="s">
        <v>153</v>
      </c>
      <c r="B4" s="1"/>
      <c r="C4" s="1"/>
      <c r="D4" s="1"/>
      <c r="E4" s="1"/>
      <c r="F4" s="1"/>
      <c r="G4" s="1"/>
      <c r="H4" s="1"/>
      <c r="J4" s="1"/>
      <c r="N4" s="13"/>
      <c r="O4" s="13"/>
      <c r="Q4" s="1"/>
      <c r="R4" s="1"/>
      <c r="S4" s="1"/>
      <c r="W4" s="1" t="s">
        <v>154</v>
      </c>
      <c r="AB4" s="27" t="s">
        <v>148</v>
      </c>
      <c r="AI4" s="63" t="s">
        <v>174</v>
      </c>
      <c r="AQ4" s="101">
        <v>21</v>
      </c>
      <c r="AS4" s="101">
        <v>3</v>
      </c>
    </row>
    <row r="5" spans="1:45" ht="15.6" x14ac:dyDescent="0.3">
      <c r="A5" s="44" t="s">
        <v>155</v>
      </c>
      <c r="B5" s="1"/>
      <c r="C5" s="1"/>
      <c r="D5" s="1"/>
      <c r="E5" s="1"/>
      <c r="F5" s="1"/>
      <c r="G5" s="1"/>
      <c r="H5" s="1"/>
      <c r="J5" s="1"/>
      <c r="L5" s="1"/>
      <c r="N5" s="13"/>
      <c r="O5" s="13"/>
      <c r="Q5" s="1"/>
      <c r="R5" s="1"/>
      <c r="S5" s="1"/>
      <c r="AB5" s="27" t="s">
        <v>108</v>
      </c>
      <c r="AI5" s="63" t="s">
        <v>167</v>
      </c>
      <c r="AQ5" s="101">
        <v>31</v>
      </c>
      <c r="AS5" s="101">
        <v>4</v>
      </c>
    </row>
    <row r="6" spans="1:45" ht="15.6" x14ac:dyDescent="0.3">
      <c r="A6" s="1" t="s">
        <v>235</v>
      </c>
      <c r="B6" s="10"/>
      <c r="C6" s="1"/>
      <c r="D6" s="1"/>
      <c r="E6" s="1"/>
      <c r="F6" s="1"/>
      <c r="G6" s="16"/>
      <c r="H6" s="16"/>
      <c r="I6" s="16"/>
      <c r="J6" s="17"/>
      <c r="K6" s="17"/>
      <c r="L6" s="17"/>
      <c r="M6" s="17" t="s">
        <v>126</v>
      </c>
      <c r="N6" s="1"/>
      <c r="O6" s="18"/>
      <c r="P6" s="19"/>
      <c r="Q6" s="233" t="s">
        <v>230</v>
      </c>
      <c r="R6" s="233"/>
      <c r="S6" s="233"/>
      <c r="AB6" s="27" t="s">
        <v>111</v>
      </c>
      <c r="AI6" s="63" t="s">
        <v>150</v>
      </c>
      <c r="AQ6" s="101">
        <v>41</v>
      </c>
      <c r="AS6" s="101">
        <v>22</v>
      </c>
    </row>
    <row r="7" spans="1:45" ht="15.6" x14ac:dyDescent="0.3">
      <c r="A7" s="1"/>
      <c r="B7" s="1" t="s">
        <v>116</v>
      </c>
      <c r="C7" s="1"/>
      <c r="D7" s="1"/>
      <c r="E7" s="1"/>
      <c r="F7" s="233" t="s">
        <v>179</v>
      </c>
      <c r="G7" s="233"/>
      <c r="H7" s="233"/>
      <c r="I7" s="16"/>
      <c r="J7" s="17"/>
      <c r="K7" s="27" t="s">
        <v>125</v>
      </c>
      <c r="L7" s="17"/>
      <c r="M7" s="17"/>
      <c r="N7" s="1"/>
      <c r="O7" s="18"/>
      <c r="P7" s="19"/>
      <c r="R7" s="43" t="s">
        <v>21</v>
      </c>
      <c r="S7" s="19" t="s">
        <v>74</v>
      </c>
      <c r="AB7" s="27" t="s">
        <v>152</v>
      </c>
      <c r="AI7" s="63" t="s">
        <v>165</v>
      </c>
      <c r="AQ7" s="101">
        <v>51</v>
      </c>
      <c r="AS7" s="101">
        <v>23</v>
      </c>
    </row>
    <row r="8" spans="1:45" ht="15.6" x14ac:dyDescent="0.3">
      <c r="A8" s="1"/>
      <c r="B8" s="1"/>
      <c r="C8" s="1"/>
      <c r="D8" s="1"/>
      <c r="E8" s="1"/>
      <c r="F8" s="90"/>
      <c r="G8" s="90"/>
      <c r="H8" s="90"/>
      <c r="I8" s="16"/>
      <c r="J8" s="17"/>
      <c r="K8" s="27"/>
      <c r="L8" s="17"/>
      <c r="M8" s="17"/>
      <c r="N8" s="1"/>
      <c r="O8" s="18"/>
      <c r="P8" s="19"/>
      <c r="R8" s="43"/>
      <c r="S8" s="19"/>
      <c r="AB8" s="27" t="s">
        <v>122</v>
      </c>
      <c r="AI8" s="63" t="s">
        <v>169</v>
      </c>
      <c r="AQ8" s="101">
        <v>61</v>
      </c>
      <c r="AS8" s="101">
        <v>24</v>
      </c>
    </row>
    <row r="9" spans="1:45" ht="15.6" x14ac:dyDescent="0.3">
      <c r="A9" s="1"/>
      <c r="B9" s="1"/>
      <c r="C9" s="1"/>
      <c r="D9" s="1"/>
      <c r="E9" s="1"/>
      <c r="F9" s="90"/>
      <c r="G9" s="90"/>
      <c r="H9" s="90"/>
      <c r="I9" s="16"/>
      <c r="J9" s="17"/>
      <c r="K9" s="27"/>
      <c r="L9" s="17"/>
      <c r="M9" s="17"/>
      <c r="N9" s="1"/>
      <c r="O9" s="18"/>
      <c r="P9" s="19"/>
      <c r="R9" s="43"/>
      <c r="S9" s="19"/>
      <c r="AB9" s="27" t="s">
        <v>101</v>
      </c>
      <c r="AI9" s="63" t="s">
        <v>164</v>
      </c>
      <c r="AQ9" s="101">
        <v>71</v>
      </c>
      <c r="AS9" s="101">
        <v>32</v>
      </c>
    </row>
    <row r="10" spans="1:45" ht="15.6" x14ac:dyDescent="0.3">
      <c r="A10" s="44" t="s">
        <v>156</v>
      </c>
      <c r="B10" s="10"/>
      <c r="C10" s="1"/>
      <c r="D10" s="1"/>
      <c r="E10" s="1"/>
      <c r="F10" s="1"/>
      <c r="G10" s="16"/>
      <c r="H10" s="16"/>
      <c r="AB10" s="27" t="s">
        <v>121</v>
      </c>
      <c r="AI10" s="63" t="s">
        <v>168</v>
      </c>
      <c r="AQ10" s="101">
        <v>81</v>
      </c>
      <c r="AS10" s="101">
        <v>33</v>
      </c>
    </row>
    <row r="11" spans="1:45" ht="15.6" x14ac:dyDescent="0.3">
      <c r="A11" s="44" t="s">
        <v>157</v>
      </c>
      <c r="B11" s="10"/>
      <c r="C11" s="1"/>
      <c r="D11" s="1"/>
      <c r="E11" s="1"/>
      <c r="F11" s="1"/>
      <c r="G11" s="16"/>
      <c r="H11" s="16"/>
      <c r="AB11" s="27" t="s">
        <v>110</v>
      </c>
      <c r="AI11" s="63" t="s">
        <v>124</v>
      </c>
      <c r="AQ11" s="101">
        <v>91</v>
      </c>
      <c r="AS11" s="101">
        <v>34</v>
      </c>
    </row>
    <row r="12" spans="1:45" ht="15.6" x14ac:dyDescent="0.3">
      <c r="A12" s="44" t="s">
        <v>158</v>
      </c>
      <c r="B12" s="10"/>
      <c r="C12" s="1"/>
      <c r="D12" s="1"/>
      <c r="E12" s="1"/>
      <c r="F12" s="1"/>
      <c r="G12" s="16"/>
      <c r="H12" s="16"/>
      <c r="AB12" s="27" t="s">
        <v>105</v>
      </c>
      <c r="AI12" s="63" t="s">
        <v>170</v>
      </c>
      <c r="AQ12" s="101">
        <v>101</v>
      </c>
      <c r="AS12" s="101">
        <v>42</v>
      </c>
    </row>
    <row r="13" spans="1:45" ht="15.6" x14ac:dyDescent="0.3">
      <c r="A13" s="44" t="s">
        <v>159</v>
      </c>
      <c r="B13" s="10"/>
      <c r="C13" s="1"/>
      <c r="D13" s="1"/>
      <c r="E13" s="1"/>
      <c r="F13" s="1"/>
      <c r="G13" s="16"/>
      <c r="H13" s="16"/>
      <c r="AB13" s="27" t="s">
        <v>123</v>
      </c>
      <c r="AQ13" s="101">
        <v>121</v>
      </c>
      <c r="AS13" s="101">
        <v>43</v>
      </c>
    </row>
    <row r="14" spans="1:45" ht="15.6" x14ac:dyDescent="0.3">
      <c r="A14" s="44"/>
      <c r="B14" s="10"/>
      <c r="C14" s="1"/>
      <c r="D14" s="1"/>
      <c r="E14" s="1"/>
      <c r="F14" s="1"/>
      <c r="G14" s="16"/>
      <c r="H14" s="16"/>
      <c r="AB14" s="27" t="s">
        <v>130</v>
      </c>
      <c r="AQ14" s="101">
        <v>131</v>
      </c>
      <c r="AS14" s="101">
        <v>44</v>
      </c>
    </row>
    <row r="15" spans="1:45" ht="15.6" x14ac:dyDescent="0.3">
      <c r="A15" s="44"/>
      <c r="B15" s="1"/>
      <c r="C15" s="1"/>
      <c r="D15" s="1"/>
      <c r="E15" s="1"/>
      <c r="F15" s="55"/>
      <c r="G15" s="28"/>
      <c r="H15" s="28"/>
      <c r="L15" s="27"/>
      <c r="M15" s="63"/>
      <c r="N15" s="27"/>
      <c r="O15" s="27"/>
      <c r="AB15" s="27" t="s">
        <v>149</v>
      </c>
      <c r="AQ15" s="101">
        <v>141</v>
      </c>
      <c r="AS15" s="101">
        <v>52</v>
      </c>
    </row>
    <row r="16" spans="1:45" ht="15.6" x14ac:dyDescent="0.3">
      <c r="A16" s="64"/>
      <c r="B16" s="46"/>
      <c r="C16" s="38"/>
      <c r="D16" s="38"/>
      <c r="E16" s="38"/>
      <c r="F16" s="38"/>
      <c r="G16" s="47"/>
      <c r="H16" s="47"/>
      <c r="L16" s="27"/>
      <c r="M16" s="63"/>
      <c r="N16" s="27"/>
      <c r="O16" s="27"/>
      <c r="AB16" s="27" t="s">
        <v>171</v>
      </c>
      <c r="AQ16" s="101">
        <v>151</v>
      </c>
      <c r="AS16" s="101">
        <v>53</v>
      </c>
    </row>
    <row r="17" spans="1:45" ht="15.6" x14ac:dyDescent="0.3">
      <c r="A17" s="64"/>
      <c r="B17" s="38"/>
      <c r="C17" s="38"/>
      <c r="D17" s="38"/>
      <c r="E17" s="38"/>
      <c r="F17" s="56"/>
      <c r="G17" s="48"/>
      <c r="H17" s="48"/>
      <c r="L17" s="27"/>
      <c r="M17" s="63"/>
      <c r="N17" s="27"/>
      <c r="O17" s="27"/>
      <c r="AB17" s="63" t="s">
        <v>172</v>
      </c>
      <c r="AQ17" s="101">
        <v>161</v>
      </c>
      <c r="AS17" s="101">
        <v>54</v>
      </c>
    </row>
    <row r="18" spans="1:45" ht="15.6" x14ac:dyDescent="0.3">
      <c r="A18" s="64"/>
      <c r="B18" s="38"/>
      <c r="C18" s="38"/>
      <c r="D18" s="38"/>
      <c r="E18" s="38"/>
      <c r="F18" s="91"/>
      <c r="G18" s="48"/>
      <c r="H18" s="48"/>
      <c r="L18" s="27"/>
      <c r="M18" s="63"/>
      <c r="N18" s="27"/>
      <c r="O18" s="27"/>
      <c r="AQ18" s="101">
        <v>171</v>
      </c>
      <c r="AS18" s="101">
        <v>62</v>
      </c>
    </row>
    <row r="19" spans="1:45" ht="15.6" x14ac:dyDescent="0.3">
      <c r="A19" s="1" t="s">
        <v>232</v>
      </c>
      <c r="B19" s="10"/>
      <c r="C19" s="1"/>
      <c r="D19" s="1"/>
      <c r="E19" s="1"/>
      <c r="F19" s="1"/>
      <c r="G19" s="17"/>
      <c r="H19" s="17"/>
      <c r="I19" s="17"/>
      <c r="J19" s="17"/>
      <c r="K19" s="17"/>
      <c r="L19" s="17"/>
      <c r="M19" s="185" t="s">
        <v>233</v>
      </c>
      <c r="N19" s="185"/>
      <c r="O19" s="185"/>
      <c r="P19" s="13" t="s">
        <v>115</v>
      </c>
      <c r="Q19" s="25"/>
      <c r="R19" s="25"/>
      <c r="S19" s="1"/>
      <c r="T19" s="245">
        <v>44652</v>
      </c>
      <c r="U19" s="245"/>
      <c r="V19" s="245"/>
      <c r="AQ19" s="101">
        <v>181</v>
      </c>
      <c r="AS19" s="101">
        <v>63</v>
      </c>
    </row>
    <row r="20" spans="1:45" ht="15.6" x14ac:dyDescent="0.3">
      <c r="A20" s="1"/>
      <c r="B20" s="1" t="s">
        <v>73</v>
      </c>
      <c r="C20" s="1"/>
      <c r="D20" s="1"/>
      <c r="E20" s="1"/>
      <c r="F20" s="1"/>
      <c r="G20" s="17"/>
      <c r="H20" s="17"/>
      <c r="I20" s="26">
        <v>1</v>
      </c>
      <c r="J20" s="27" t="s">
        <v>74</v>
      </c>
      <c r="K20" s="17"/>
      <c r="L20" s="1"/>
      <c r="M20" s="1"/>
      <c r="N20" s="1"/>
      <c r="O20" s="1"/>
      <c r="P20" s="17"/>
      <c r="Q20" s="17"/>
      <c r="R20" s="26"/>
      <c r="S20" s="27"/>
      <c r="T20" s="17"/>
      <c r="U20" s="1"/>
      <c r="V20" s="1"/>
      <c r="AQ20" s="101">
        <v>191</v>
      </c>
      <c r="AS20" s="101">
        <v>64</v>
      </c>
    </row>
    <row r="21" spans="1:45" ht="15.6" x14ac:dyDescent="0.3">
      <c r="A21" s="1"/>
      <c r="B21" s="1"/>
      <c r="C21" s="1"/>
      <c r="D21" s="1"/>
      <c r="E21" s="1"/>
      <c r="F21" s="1"/>
      <c r="G21" s="17"/>
      <c r="H21" s="17"/>
      <c r="I21" s="26"/>
      <c r="J21" s="27"/>
      <c r="K21" s="17"/>
      <c r="L21" s="1"/>
      <c r="M21" s="1"/>
      <c r="N21" s="1"/>
      <c r="O21" s="1"/>
      <c r="P21" s="17"/>
      <c r="Q21" s="17"/>
      <c r="R21" s="26"/>
      <c r="S21" s="27"/>
      <c r="T21" s="17"/>
      <c r="U21" s="1"/>
      <c r="V21" s="1"/>
      <c r="AS21" s="101">
        <v>72</v>
      </c>
    </row>
    <row r="22" spans="1:45" ht="15.6" x14ac:dyDescent="0.3">
      <c r="A22" s="1" t="s">
        <v>234</v>
      </c>
      <c r="B22" s="10"/>
      <c r="C22" s="1"/>
      <c r="D22" s="1"/>
      <c r="E22" s="1"/>
      <c r="F22" s="1"/>
      <c r="G22" s="17"/>
      <c r="H22" s="17"/>
      <c r="I22" s="17"/>
      <c r="J22" s="17"/>
      <c r="K22" s="17"/>
      <c r="L22" s="17"/>
      <c r="P22" s="185">
        <v>185827</v>
      </c>
      <c r="Q22" s="185"/>
      <c r="R22" s="185"/>
      <c r="S22" s="13" t="s">
        <v>115</v>
      </c>
      <c r="T22" s="25"/>
      <c r="U22" s="25"/>
      <c r="V22" s="1"/>
      <c r="W22" s="245">
        <v>44621</v>
      </c>
      <c r="X22" s="245"/>
      <c r="Y22" s="245"/>
      <c r="AS22" s="101">
        <v>73</v>
      </c>
    </row>
    <row r="23" spans="1:45" ht="15.6" x14ac:dyDescent="0.3">
      <c r="A23" s="1"/>
      <c r="B23" s="1" t="s">
        <v>73</v>
      </c>
      <c r="C23" s="1"/>
      <c r="D23" s="1"/>
      <c r="E23" s="1"/>
      <c r="F23" s="1"/>
      <c r="G23" s="17"/>
      <c r="H23" s="17"/>
      <c r="I23" s="26">
        <v>1</v>
      </c>
      <c r="J23" s="27" t="s">
        <v>74</v>
      </c>
      <c r="K23" s="17"/>
      <c r="L23" s="1"/>
      <c r="M23" s="1"/>
      <c r="N23" s="1"/>
      <c r="O23" s="1"/>
      <c r="P23" s="17"/>
      <c r="Q23" s="17"/>
      <c r="R23" s="26"/>
      <c r="S23" s="27"/>
      <c r="T23" s="17"/>
      <c r="U23" s="1"/>
      <c r="V23" s="1"/>
      <c r="W23" s="30"/>
      <c r="X23" s="30"/>
      <c r="AS23" s="101">
        <v>74</v>
      </c>
    </row>
    <row r="24" spans="1:45" ht="15.6" x14ac:dyDescent="0.3">
      <c r="A24" s="1"/>
      <c r="B24" s="1"/>
      <c r="C24" s="1"/>
      <c r="D24" s="1"/>
      <c r="E24" s="1"/>
      <c r="F24" s="1"/>
      <c r="G24" s="17"/>
      <c r="H24" s="17"/>
      <c r="I24" s="26"/>
      <c r="J24" s="27"/>
      <c r="K24" s="17"/>
      <c r="L24" s="1"/>
      <c r="M24" s="1"/>
      <c r="N24" s="1"/>
      <c r="O24" s="1"/>
      <c r="P24" s="17"/>
      <c r="Q24" s="17"/>
      <c r="R24" s="26"/>
      <c r="S24" s="27"/>
      <c r="T24" s="17"/>
      <c r="U24" s="1"/>
      <c r="V24" s="1"/>
      <c r="W24" s="30"/>
      <c r="X24" s="30"/>
      <c r="AS24" s="101">
        <v>82</v>
      </c>
    </row>
    <row r="25" spans="1:45" ht="15.6" x14ac:dyDescent="0.3">
      <c r="A25" s="1"/>
      <c r="B25" s="1"/>
      <c r="C25" s="1"/>
      <c r="D25" s="1"/>
      <c r="E25" s="1"/>
      <c r="F25" s="1"/>
      <c r="G25" s="17"/>
      <c r="H25" s="17"/>
      <c r="I25" s="26"/>
      <c r="J25" s="27"/>
      <c r="K25" s="17"/>
      <c r="L25" s="1"/>
      <c r="M25" s="1"/>
      <c r="N25" s="1"/>
      <c r="O25" s="1"/>
      <c r="P25" s="17"/>
      <c r="Q25" s="17"/>
      <c r="R25" s="26"/>
      <c r="S25" s="27"/>
      <c r="T25" s="17"/>
      <c r="U25" s="1"/>
      <c r="V25" s="1"/>
      <c r="W25" s="30"/>
      <c r="X25" s="30"/>
      <c r="AS25" s="101">
        <v>83</v>
      </c>
    </row>
    <row r="26" spans="1:45" ht="15.6" x14ac:dyDescent="0.3">
      <c r="A26" s="44" t="s">
        <v>160</v>
      </c>
      <c r="B26" s="10"/>
      <c r="C26" s="1"/>
      <c r="D26" s="1"/>
      <c r="E26" s="1"/>
      <c r="F26" s="1"/>
      <c r="G26" s="16"/>
      <c r="H26" s="16"/>
      <c r="L26" s="27"/>
      <c r="M26" s="63"/>
      <c r="N26" s="27"/>
      <c r="O26" s="27"/>
      <c r="AS26" s="101">
        <v>84</v>
      </c>
    </row>
    <row r="27" spans="1:45" ht="15.6" x14ac:dyDescent="0.3">
      <c r="A27" s="44" t="s">
        <v>161</v>
      </c>
      <c r="B27" s="10"/>
      <c r="C27" s="1"/>
      <c r="D27" s="1"/>
      <c r="E27" s="1"/>
      <c r="F27" s="1"/>
      <c r="G27" s="16"/>
      <c r="H27" s="16"/>
      <c r="M27" s="63"/>
      <c r="N27" s="27"/>
      <c r="O27" s="27"/>
      <c r="AS27" s="101">
        <v>92</v>
      </c>
    </row>
    <row r="28" spans="1:45" ht="15.6" x14ac:dyDescent="0.3">
      <c r="A28" s="44" t="s">
        <v>160</v>
      </c>
      <c r="B28" s="10"/>
      <c r="C28" s="1"/>
      <c r="D28" s="1"/>
      <c r="E28" s="1"/>
      <c r="F28" s="1"/>
      <c r="G28" s="16"/>
      <c r="H28" s="16"/>
      <c r="K28" s="63"/>
      <c r="M28" s="63"/>
      <c r="N28" s="27"/>
      <c r="O28" s="27"/>
      <c r="AS28" s="101">
        <v>93</v>
      </c>
    </row>
    <row r="29" spans="1:45" ht="15.6" x14ac:dyDescent="0.3">
      <c r="A29" s="44" t="s">
        <v>161</v>
      </c>
      <c r="B29" s="10"/>
      <c r="C29" s="1"/>
      <c r="D29" s="1"/>
      <c r="E29" s="1"/>
      <c r="F29" s="1"/>
      <c r="G29" s="16"/>
      <c r="H29" s="16"/>
      <c r="K29" s="63"/>
      <c r="M29" s="63"/>
      <c r="N29" s="27"/>
      <c r="O29" s="27"/>
      <c r="AS29" s="101">
        <v>94</v>
      </c>
    </row>
    <row r="30" spans="1:45" ht="15.6" x14ac:dyDescent="0.3">
      <c r="A30" s="44" t="s">
        <v>162</v>
      </c>
      <c r="B30" s="1"/>
      <c r="C30" s="1"/>
      <c r="D30" s="1"/>
      <c r="E30" s="1"/>
      <c r="F30" s="54"/>
      <c r="G30" s="45"/>
      <c r="H30" s="45"/>
      <c r="K30" s="63"/>
      <c r="M30" s="63"/>
      <c r="N30" s="27"/>
      <c r="O30" s="27"/>
      <c r="AS30" s="101">
        <v>102</v>
      </c>
    </row>
    <row r="31" spans="1:45" ht="15.6" x14ac:dyDescent="0.3">
      <c r="A31" s="38"/>
      <c r="B31" s="38"/>
      <c r="C31" s="38"/>
      <c r="D31" s="38"/>
      <c r="E31" s="38"/>
      <c r="F31" s="56"/>
      <c r="G31" s="48"/>
      <c r="H31" s="48"/>
      <c r="K31" s="63"/>
      <c r="M31" s="63"/>
      <c r="N31" s="27"/>
      <c r="O31" s="27"/>
      <c r="AS31" s="101">
        <v>103</v>
      </c>
    </row>
    <row r="32" spans="1:45" ht="15" customHeight="1" x14ac:dyDescent="0.3">
      <c r="A32" s="65"/>
      <c r="B32" s="1"/>
      <c r="C32" s="1"/>
      <c r="D32" s="1"/>
      <c r="E32" s="1"/>
      <c r="F32" s="54"/>
      <c r="G32" s="45"/>
      <c r="H32" s="45"/>
      <c r="K32" s="63"/>
      <c r="M32" s="63"/>
      <c r="N32" s="27"/>
      <c r="O32" s="27"/>
      <c r="AS32" s="101">
        <v>104</v>
      </c>
    </row>
    <row r="33" spans="1:45" ht="15.6" x14ac:dyDescent="0.3">
      <c r="A33" s="1" t="s">
        <v>163</v>
      </c>
      <c r="B33" s="10"/>
      <c r="C33" s="1"/>
      <c r="D33" s="1"/>
      <c r="E33" s="1"/>
      <c r="F33" s="1"/>
      <c r="G33" s="16"/>
      <c r="H33" s="16"/>
      <c r="K33" s="63"/>
      <c r="M33" s="63"/>
      <c r="N33" s="27"/>
      <c r="O33" s="27"/>
      <c r="AS33" s="101">
        <v>122</v>
      </c>
    </row>
    <row r="34" spans="1:45" ht="15.6" x14ac:dyDescent="0.3">
      <c r="A34" s="1"/>
      <c r="B34" s="1"/>
      <c r="C34" s="1"/>
      <c r="D34" s="1"/>
      <c r="E34" s="1"/>
      <c r="F34" s="45"/>
      <c r="G34" s="45"/>
      <c r="H34" s="45"/>
      <c r="K34" s="63"/>
      <c r="M34" s="63"/>
      <c r="N34" s="27"/>
      <c r="O34" s="27"/>
      <c r="AS34" s="101">
        <v>123</v>
      </c>
    </row>
    <row r="35" spans="1:45" ht="15.6" x14ac:dyDescent="0.3">
      <c r="A35" s="1" t="s">
        <v>181</v>
      </c>
      <c r="B35" s="10"/>
      <c r="C35" s="1"/>
      <c r="D35" s="1"/>
      <c r="E35" s="1"/>
      <c r="F35" s="1"/>
      <c r="G35" s="10"/>
      <c r="H35" s="10"/>
      <c r="I35" s="10"/>
      <c r="J35" s="10"/>
      <c r="K35" s="10"/>
      <c r="L35" s="10"/>
      <c r="M35" s="10"/>
      <c r="N35" s="234"/>
      <c r="O35" s="234"/>
      <c r="P35" s="234"/>
      <c r="Q35" s="83"/>
      <c r="S35" s="28"/>
      <c r="T35" s="30"/>
      <c r="AS35" s="101">
        <v>124</v>
      </c>
    </row>
    <row r="36" spans="1:45" ht="15.6" x14ac:dyDescent="0.3">
      <c r="A36" s="1"/>
      <c r="B36" s="1"/>
      <c r="C36" s="1"/>
      <c r="D36" s="1"/>
      <c r="E36" s="1"/>
      <c r="F36" s="234"/>
      <c r="G36" s="234"/>
      <c r="H36" s="234"/>
      <c r="I36" s="234"/>
      <c r="J36" s="10"/>
      <c r="K36" s="1"/>
      <c r="L36" s="1"/>
      <c r="M36" s="1"/>
      <c r="N36" s="1"/>
      <c r="O36" s="1"/>
      <c r="P36" s="10"/>
      <c r="Q36" s="10"/>
      <c r="R36" s="14"/>
      <c r="S36" s="1"/>
      <c r="T36" s="30"/>
      <c r="AS36" s="101">
        <v>132</v>
      </c>
    </row>
    <row r="37" spans="1:45" ht="15.6" x14ac:dyDescent="0.3">
      <c r="A37" s="38"/>
      <c r="B37" s="38"/>
      <c r="C37" s="38"/>
      <c r="D37" s="38"/>
      <c r="E37" s="38"/>
      <c r="F37" s="56"/>
      <c r="G37" s="48"/>
      <c r="H37" s="48"/>
      <c r="K37" s="63"/>
      <c r="M37" s="63"/>
      <c r="N37" s="27"/>
      <c r="O37" s="27"/>
      <c r="AS37" s="101">
        <v>133</v>
      </c>
    </row>
    <row r="38" spans="1:45" ht="15.6" x14ac:dyDescent="0.3">
      <c r="A38" s="263" t="s">
        <v>135</v>
      </c>
      <c r="B38" s="263"/>
      <c r="C38" s="263"/>
      <c r="D38" s="263"/>
      <c r="E38" s="264" t="s">
        <v>203</v>
      </c>
      <c r="F38" s="264"/>
      <c r="G38" s="264"/>
      <c r="H38" s="264"/>
      <c r="I38" s="264"/>
      <c r="J38" s="84" t="s">
        <v>136</v>
      </c>
      <c r="K38" s="84"/>
      <c r="L38" s="257" t="s">
        <v>211</v>
      </c>
      <c r="M38" s="257"/>
      <c r="N38" s="257"/>
      <c r="O38" s="87" t="s">
        <v>137</v>
      </c>
      <c r="P38" s="84"/>
      <c r="Q38" s="84" t="s">
        <v>138</v>
      </c>
      <c r="R38" s="84"/>
      <c r="S38" s="84"/>
      <c r="T38" s="84"/>
      <c r="U38" s="84"/>
      <c r="V38" s="84"/>
      <c r="W38" s="84"/>
      <c r="X38" s="84"/>
      <c r="Y38" s="84"/>
      <c r="AS38" s="101">
        <v>134</v>
      </c>
    </row>
    <row r="39" spans="1:45" ht="15.6" x14ac:dyDescent="0.3">
      <c r="A39" s="88"/>
      <c r="B39" s="87" t="s">
        <v>204</v>
      </c>
      <c r="C39" s="84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  <c r="W39" s="87"/>
      <c r="X39" s="87"/>
      <c r="Y39" s="87"/>
      <c r="AS39" s="101">
        <v>142</v>
      </c>
    </row>
    <row r="40" spans="1:45" ht="15.6" x14ac:dyDescent="0.3">
      <c r="A40" s="88"/>
      <c r="B40" s="87" t="s">
        <v>205</v>
      </c>
      <c r="C40" s="84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  <c r="W40" s="87"/>
      <c r="X40" s="87"/>
      <c r="Y40" s="87"/>
      <c r="AS40" s="101">
        <v>143</v>
      </c>
    </row>
    <row r="41" spans="1:45" ht="15.6" x14ac:dyDescent="0.3">
      <c r="A41" s="84" t="s">
        <v>183</v>
      </c>
      <c r="B41" s="85">
        <v>1</v>
      </c>
      <c r="C41" s="84" t="s">
        <v>184</v>
      </c>
      <c r="D41" s="84"/>
      <c r="E41" s="84"/>
      <c r="F41" s="258" t="s">
        <v>185</v>
      </c>
      <c r="G41" s="258"/>
      <c r="H41" s="258"/>
      <c r="I41" s="258"/>
      <c r="J41" s="258"/>
      <c r="K41" s="84" t="s">
        <v>186</v>
      </c>
      <c r="L41" s="258" t="s">
        <v>187</v>
      </c>
      <c r="M41" s="258"/>
      <c r="N41" s="258"/>
      <c r="O41" s="86"/>
      <c r="P41" s="87"/>
      <c r="Q41" s="84"/>
      <c r="R41" s="84"/>
      <c r="S41" s="84"/>
      <c r="T41" s="84"/>
      <c r="U41" s="84"/>
      <c r="V41" s="84"/>
      <c r="W41" s="84"/>
      <c r="X41" s="84"/>
      <c r="Y41" s="84"/>
      <c r="AS41" s="101">
        <v>144</v>
      </c>
    </row>
    <row r="42" spans="1:45" ht="15.6" x14ac:dyDescent="0.3">
      <c r="A42" s="84" t="s">
        <v>183</v>
      </c>
      <c r="B42" s="85">
        <v>1</v>
      </c>
      <c r="C42" s="84" t="s">
        <v>188</v>
      </c>
      <c r="D42" s="84"/>
      <c r="E42" s="84"/>
      <c r="F42" s="258" t="s">
        <v>189</v>
      </c>
      <c r="G42" s="258"/>
      <c r="H42" s="258"/>
      <c r="I42" s="258"/>
      <c r="J42" s="258"/>
      <c r="K42" s="84" t="s">
        <v>186</v>
      </c>
      <c r="L42" s="258" t="s">
        <v>187</v>
      </c>
      <c r="M42" s="258"/>
      <c r="N42" s="258"/>
      <c r="O42" s="86"/>
      <c r="P42" s="87"/>
      <c r="Q42" s="84"/>
      <c r="R42" s="84"/>
      <c r="S42" s="84"/>
      <c r="T42" s="84"/>
      <c r="U42" s="84"/>
      <c r="V42" s="84"/>
      <c r="W42" s="84"/>
      <c r="X42" s="84"/>
      <c r="Y42" s="84"/>
      <c r="AS42" s="101">
        <v>152</v>
      </c>
    </row>
    <row r="43" spans="1:45" x14ac:dyDescent="0.3">
      <c r="A43" s="259" t="s">
        <v>190</v>
      </c>
      <c r="B43" s="256" t="s">
        <v>191</v>
      </c>
      <c r="C43" s="256"/>
      <c r="D43" s="256"/>
      <c r="E43" s="256"/>
      <c r="F43" s="261" t="s">
        <v>192</v>
      </c>
      <c r="G43" s="261"/>
      <c r="H43" s="261"/>
      <c r="I43" s="256" t="s">
        <v>193</v>
      </c>
      <c r="J43" s="256"/>
      <c r="K43" s="256"/>
      <c r="L43" s="256"/>
      <c r="M43" s="247" t="s">
        <v>194</v>
      </c>
      <c r="N43" s="247"/>
      <c r="O43" s="247"/>
      <c r="P43" s="248"/>
      <c r="Q43" s="255" t="s">
        <v>195</v>
      </c>
      <c r="R43" s="255"/>
      <c r="S43" s="255"/>
      <c r="T43" s="255"/>
      <c r="U43" s="255" t="s">
        <v>196</v>
      </c>
      <c r="V43" s="255"/>
      <c r="W43" s="255"/>
      <c r="X43" s="255"/>
      <c r="Y43" s="255"/>
    </row>
    <row r="44" spans="1:45" x14ac:dyDescent="0.3">
      <c r="A44" s="260"/>
      <c r="B44" s="256"/>
      <c r="C44" s="256"/>
      <c r="D44" s="256"/>
      <c r="E44" s="256"/>
      <c r="F44" s="262"/>
      <c r="G44" s="262"/>
      <c r="H44" s="262"/>
      <c r="I44" s="256"/>
      <c r="J44" s="256"/>
      <c r="K44" s="256"/>
      <c r="L44" s="256"/>
      <c r="M44" s="253"/>
      <c r="N44" s="253"/>
      <c r="O44" s="253"/>
      <c r="P44" s="254"/>
      <c r="Q44" s="255"/>
      <c r="R44" s="255"/>
      <c r="S44" s="255"/>
      <c r="T44" s="255"/>
      <c r="U44" s="255"/>
      <c r="V44" s="255"/>
      <c r="W44" s="255"/>
      <c r="X44" s="255"/>
      <c r="Y44" s="255"/>
    </row>
    <row r="45" spans="1:45" x14ac:dyDescent="0.3">
      <c r="A45" s="255">
        <v>1</v>
      </c>
      <c r="B45" s="256" t="s">
        <v>197</v>
      </c>
      <c r="C45" s="256"/>
      <c r="D45" s="256"/>
      <c r="E45" s="256"/>
      <c r="F45" s="256" t="s">
        <v>212</v>
      </c>
      <c r="G45" s="256"/>
      <c r="H45" s="256"/>
      <c r="I45" s="256" t="s">
        <v>198</v>
      </c>
      <c r="J45" s="256"/>
      <c r="K45" s="256"/>
      <c r="L45" s="256"/>
      <c r="M45" s="256" t="s">
        <v>199</v>
      </c>
      <c r="N45" s="256"/>
      <c r="O45" s="256"/>
      <c r="P45" s="256"/>
      <c r="Q45" s="256" t="s">
        <v>48</v>
      </c>
      <c r="R45" s="256"/>
      <c r="S45" s="256"/>
      <c r="T45" s="256"/>
      <c r="U45" s="256" t="s">
        <v>200</v>
      </c>
      <c r="V45" s="256"/>
      <c r="W45" s="256"/>
      <c r="X45" s="256"/>
      <c r="Y45" s="256"/>
    </row>
    <row r="46" spans="1:45" x14ac:dyDescent="0.3">
      <c r="A46" s="255"/>
      <c r="B46" s="256"/>
      <c r="C46" s="256"/>
      <c r="D46" s="256"/>
      <c r="E46" s="256"/>
      <c r="F46" s="256"/>
      <c r="G46" s="256"/>
      <c r="H46" s="256"/>
      <c r="I46" s="256"/>
      <c r="J46" s="256"/>
      <c r="K46" s="256"/>
      <c r="L46" s="256"/>
      <c r="M46" s="256"/>
      <c r="N46" s="256"/>
      <c r="O46" s="256"/>
      <c r="P46" s="256"/>
      <c r="Q46" s="256"/>
      <c r="R46" s="256"/>
      <c r="S46" s="256"/>
      <c r="T46" s="256"/>
      <c r="U46" s="256"/>
      <c r="V46" s="256"/>
      <c r="W46" s="256"/>
      <c r="X46" s="256"/>
      <c r="Y46" s="256"/>
    </row>
    <row r="47" spans="1:45" x14ac:dyDescent="0.3">
      <c r="A47" s="255"/>
      <c r="B47" s="256"/>
      <c r="C47" s="256"/>
      <c r="D47" s="256"/>
      <c r="E47" s="256"/>
      <c r="F47" s="256"/>
      <c r="G47" s="256"/>
      <c r="H47" s="256"/>
      <c r="I47" s="256"/>
      <c r="J47" s="256"/>
      <c r="K47" s="256"/>
      <c r="L47" s="256"/>
      <c r="M47" s="256"/>
      <c r="N47" s="256"/>
      <c r="O47" s="256"/>
      <c r="P47" s="256"/>
      <c r="Q47" s="256"/>
      <c r="R47" s="256"/>
      <c r="S47" s="256"/>
      <c r="T47" s="256"/>
      <c r="U47" s="256"/>
      <c r="V47" s="256"/>
      <c r="W47" s="256"/>
      <c r="X47" s="256"/>
      <c r="Y47" s="256"/>
    </row>
    <row r="48" spans="1:45" x14ac:dyDescent="0.3">
      <c r="A48" s="255">
        <v>2</v>
      </c>
      <c r="B48" s="256" t="s">
        <v>206</v>
      </c>
      <c r="C48" s="256"/>
      <c r="D48" s="256"/>
      <c r="E48" s="256"/>
      <c r="F48" s="256" t="s">
        <v>207</v>
      </c>
      <c r="G48" s="256"/>
      <c r="H48" s="256"/>
      <c r="I48" s="256" t="s">
        <v>208</v>
      </c>
      <c r="J48" s="256"/>
      <c r="K48" s="256"/>
      <c r="L48" s="256"/>
      <c r="M48" s="256" t="s">
        <v>209</v>
      </c>
      <c r="N48" s="256"/>
      <c r="O48" s="256"/>
      <c r="P48" s="256"/>
      <c r="Q48" s="256" t="s">
        <v>47</v>
      </c>
      <c r="R48" s="256"/>
      <c r="S48" s="256"/>
      <c r="T48" s="256"/>
      <c r="U48" s="256" t="s">
        <v>210</v>
      </c>
      <c r="V48" s="256"/>
      <c r="W48" s="256"/>
      <c r="X48" s="256"/>
      <c r="Y48" s="256"/>
    </row>
    <row r="49" spans="1:25" x14ac:dyDescent="0.3">
      <c r="A49" s="255"/>
      <c r="B49" s="256"/>
      <c r="C49" s="256"/>
      <c r="D49" s="256"/>
      <c r="E49" s="256"/>
      <c r="F49" s="256"/>
      <c r="G49" s="256"/>
      <c r="H49" s="256"/>
      <c r="I49" s="256"/>
      <c r="J49" s="256"/>
      <c r="K49" s="256"/>
      <c r="L49" s="256"/>
      <c r="M49" s="256"/>
      <c r="N49" s="256"/>
      <c r="O49" s="256"/>
      <c r="P49" s="256"/>
      <c r="Q49" s="256"/>
      <c r="R49" s="256"/>
      <c r="S49" s="256"/>
      <c r="T49" s="256"/>
      <c r="U49" s="256"/>
      <c r="V49" s="256"/>
      <c r="W49" s="256"/>
      <c r="X49" s="256"/>
      <c r="Y49" s="256"/>
    </row>
    <row r="50" spans="1:25" x14ac:dyDescent="0.3">
      <c r="A50" s="255"/>
      <c r="B50" s="256"/>
      <c r="C50" s="256"/>
      <c r="D50" s="256"/>
      <c r="E50" s="256"/>
      <c r="F50" s="256"/>
      <c r="G50" s="256"/>
      <c r="H50" s="256"/>
      <c r="I50" s="256"/>
      <c r="J50" s="256"/>
      <c r="K50" s="256"/>
      <c r="L50" s="256"/>
      <c r="M50" s="256"/>
      <c r="N50" s="256"/>
      <c r="O50" s="256"/>
      <c r="P50" s="256"/>
      <c r="Q50" s="256"/>
      <c r="R50" s="256"/>
      <c r="S50" s="256"/>
      <c r="T50" s="256"/>
      <c r="U50" s="256"/>
      <c r="V50" s="256"/>
      <c r="W50" s="256"/>
      <c r="X50" s="256"/>
      <c r="Y50" s="256"/>
    </row>
    <row r="51" spans="1:25" x14ac:dyDescent="0.3">
      <c r="A51" s="255">
        <v>3</v>
      </c>
      <c r="B51" s="256" t="s">
        <v>216</v>
      </c>
      <c r="C51" s="256"/>
      <c r="D51" s="256"/>
      <c r="E51" s="256"/>
      <c r="F51" s="256" t="s">
        <v>217</v>
      </c>
      <c r="G51" s="256"/>
      <c r="H51" s="256"/>
      <c r="I51" s="256" t="s">
        <v>214</v>
      </c>
      <c r="J51" s="256"/>
      <c r="K51" s="256"/>
      <c r="L51" s="256"/>
      <c r="M51" s="256" t="s">
        <v>218</v>
      </c>
      <c r="N51" s="256"/>
      <c r="O51" s="256"/>
      <c r="P51" s="256"/>
      <c r="Q51" s="256" t="s">
        <v>50</v>
      </c>
      <c r="R51" s="256"/>
      <c r="S51" s="256"/>
      <c r="T51" s="256"/>
      <c r="U51" s="256" t="s">
        <v>215</v>
      </c>
      <c r="V51" s="256"/>
      <c r="W51" s="256"/>
      <c r="X51" s="256"/>
      <c r="Y51" s="256"/>
    </row>
    <row r="52" spans="1:25" x14ac:dyDescent="0.3">
      <c r="A52" s="255"/>
      <c r="B52" s="256"/>
      <c r="C52" s="256"/>
      <c r="D52" s="256"/>
      <c r="E52" s="256"/>
      <c r="F52" s="256"/>
      <c r="G52" s="256"/>
      <c r="H52" s="256"/>
      <c r="I52" s="256"/>
      <c r="J52" s="256"/>
      <c r="K52" s="256"/>
      <c r="L52" s="256"/>
      <c r="M52" s="256"/>
      <c r="N52" s="256"/>
      <c r="O52" s="256"/>
      <c r="P52" s="256"/>
      <c r="Q52" s="256"/>
      <c r="R52" s="256"/>
      <c r="S52" s="256"/>
      <c r="T52" s="256"/>
      <c r="U52" s="256"/>
      <c r="V52" s="256"/>
      <c r="W52" s="256"/>
      <c r="X52" s="256"/>
      <c r="Y52" s="256"/>
    </row>
    <row r="53" spans="1:25" x14ac:dyDescent="0.3">
      <c r="A53" s="255"/>
      <c r="B53" s="256"/>
      <c r="C53" s="256"/>
      <c r="D53" s="256"/>
      <c r="E53" s="256"/>
      <c r="F53" s="256"/>
      <c r="G53" s="256"/>
      <c r="H53" s="256"/>
      <c r="I53" s="256"/>
      <c r="J53" s="256"/>
      <c r="K53" s="256"/>
      <c r="L53" s="256"/>
      <c r="M53" s="256"/>
      <c r="N53" s="256"/>
      <c r="O53" s="256"/>
      <c r="P53" s="256"/>
      <c r="Q53" s="256"/>
      <c r="R53" s="256"/>
      <c r="S53" s="256"/>
      <c r="T53" s="256"/>
      <c r="U53" s="256"/>
      <c r="V53" s="256"/>
      <c r="W53" s="256"/>
      <c r="X53" s="256"/>
      <c r="Y53" s="256"/>
    </row>
    <row r="54" spans="1:25" x14ac:dyDescent="0.3">
      <c r="A54" s="255">
        <v>4</v>
      </c>
      <c r="B54" s="256" t="s">
        <v>201</v>
      </c>
      <c r="C54" s="256"/>
      <c r="D54" s="256"/>
      <c r="E54" s="256"/>
      <c r="F54" s="256" t="s">
        <v>202</v>
      </c>
      <c r="G54" s="256"/>
      <c r="H54" s="256"/>
      <c r="I54" s="256" t="s">
        <v>214</v>
      </c>
      <c r="J54" s="256"/>
      <c r="K54" s="256"/>
      <c r="L54" s="256"/>
      <c r="M54" s="256" t="s">
        <v>213</v>
      </c>
      <c r="N54" s="256"/>
      <c r="O54" s="256"/>
      <c r="P54" s="256"/>
      <c r="Q54" s="256" t="s">
        <v>50</v>
      </c>
      <c r="R54" s="256"/>
      <c r="S54" s="256"/>
      <c r="T54" s="256"/>
      <c r="U54" s="256" t="s">
        <v>215</v>
      </c>
      <c r="V54" s="256"/>
      <c r="W54" s="256"/>
      <c r="X54" s="256"/>
      <c r="Y54" s="256"/>
    </row>
    <row r="55" spans="1:25" x14ac:dyDescent="0.3">
      <c r="A55" s="255"/>
      <c r="B55" s="256"/>
      <c r="C55" s="256"/>
      <c r="D55" s="256"/>
      <c r="E55" s="256"/>
      <c r="F55" s="256"/>
      <c r="G55" s="256"/>
      <c r="H55" s="256"/>
      <c r="I55" s="256"/>
      <c r="J55" s="256"/>
      <c r="K55" s="256"/>
      <c r="L55" s="256"/>
      <c r="M55" s="256"/>
      <c r="N55" s="256"/>
      <c r="O55" s="256"/>
      <c r="P55" s="256"/>
      <c r="Q55" s="256"/>
      <c r="R55" s="256"/>
      <c r="S55" s="256"/>
      <c r="T55" s="256"/>
      <c r="U55" s="256"/>
      <c r="V55" s="256"/>
      <c r="W55" s="256"/>
      <c r="X55" s="256"/>
      <c r="Y55" s="256"/>
    </row>
    <row r="56" spans="1:25" x14ac:dyDescent="0.3">
      <c r="A56" s="255"/>
      <c r="B56" s="256"/>
      <c r="C56" s="256"/>
      <c r="D56" s="256"/>
      <c r="E56" s="256"/>
      <c r="F56" s="256"/>
      <c r="G56" s="256"/>
      <c r="H56" s="256"/>
      <c r="I56" s="256"/>
      <c r="J56" s="256"/>
      <c r="K56" s="256"/>
      <c r="L56" s="256"/>
      <c r="M56" s="256"/>
      <c r="N56" s="256"/>
      <c r="O56" s="256"/>
      <c r="P56" s="256"/>
      <c r="Q56" s="256"/>
      <c r="R56" s="256"/>
      <c r="S56" s="256"/>
      <c r="T56" s="256"/>
      <c r="U56" s="256"/>
      <c r="V56" s="256"/>
      <c r="W56" s="256"/>
      <c r="X56" s="256"/>
      <c r="Y56" s="256"/>
    </row>
    <row r="57" spans="1:25" x14ac:dyDescent="0.3">
      <c r="A57" s="255">
        <v>5</v>
      </c>
      <c r="B57" s="256" t="s">
        <v>219</v>
      </c>
      <c r="C57" s="256"/>
      <c r="D57" s="256"/>
      <c r="E57" s="256"/>
      <c r="F57" s="256" t="s">
        <v>220</v>
      </c>
      <c r="G57" s="256"/>
      <c r="H57" s="256"/>
      <c r="I57" s="256" t="s">
        <v>214</v>
      </c>
      <c r="J57" s="256"/>
      <c r="K57" s="256"/>
      <c r="L57" s="256"/>
      <c r="M57" s="256" t="s">
        <v>221</v>
      </c>
      <c r="N57" s="256"/>
      <c r="O57" s="256"/>
      <c r="P57" s="256"/>
      <c r="Q57" s="256" t="s">
        <v>222</v>
      </c>
      <c r="R57" s="256"/>
      <c r="S57" s="256"/>
      <c r="T57" s="256"/>
      <c r="U57" s="256" t="s">
        <v>223</v>
      </c>
      <c r="V57" s="256"/>
      <c r="W57" s="256"/>
      <c r="X57" s="256"/>
      <c r="Y57" s="256"/>
    </row>
    <row r="58" spans="1:25" x14ac:dyDescent="0.3">
      <c r="A58" s="255"/>
      <c r="B58" s="256"/>
      <c r="C58" s="256"/>
      <c r="D58" s="256"/>
      <c r="E58" s="256"/>
      <c r="F58" s="256"/>
      <c r="G58" s="256"/>
      <c r="H58" s="256"/>
      <c r="I58" s="256"/>
      <c r="J58" s="256"/>
      <c r="K58" s="256"/>
      <c r="L58" s="256"/>
      <c r="M58" s="256"/>
      <c r="N58" s="256"/>
      <c r="O58" s="256"/>
      <c r="P58" s="256"/>
      <c r="Q58" s="256"/>
      <c r="R58" s="256"/>
      <c r="S58" s="256"/>
      <c r="T58" s="256"/>
      <c r="U58" s="256"/>
      <c r="V58" s="256"/>
      <c r="W58" s="256"/>
      <c r="X58" s="256"/>
      <c r="Y58" s="256"/>
    </row>
    <row r="59" spans="1:25" x14ac:dyDescent="0.3">
      <c r="A59" s="255"/>
      <c r="B59" s="256"/>
      <c r="C59" s="256"/>
      <c r="D59" s="256"/>
      <c r="E59" s="256"/>
      <c r="F59" s="256"/>
      <c r="G59" s="256"/>
      <c r="H59" s="256"/>
      <c r="I59" s="256"/>
      <c r="J59" s="256"/>
      <c r="K59" s="256"/>
      <c r="L59" s="256"/>
      <c r="M59" s="256"/>
      <c r="N59" s="256"/>
      <c r="O59" s="256"/>
      <c r="P59" s="256"/>
      <c r="Q59" s="256"/>
      <c r="R59" s="256"/>
      <c r="S59" s="256"/>
      <c r="T59" s="256"/>
      <c r="U59" s="256"/>
      <c r="V59" s="256"/>
      <c r="W59" s="256"/>
      <c r="X59" s="256"/>
      <c r="Y59" s="256"/>
    </row>
    <row r="60" spans="1:25" ht="15" customHeight="1" x14ac:dyDescent="0.3">
      <c r="A60" s="255">
        <v>6</v>
      </c>
      <c r="B60" s="256" t="s">
        <v>224</v>
      </c>
      <c r="C60" s="256"/>
      <c r="D60" s="256"/>
      <c r="E60" s="256"/>
      <c r="F60" s="246" t="s">
        <v>225</v>
      </c>
      <c r="G60" s="247"/>
      <c r="H60" s="248"/>
      <c r="I60" s="246" t="s">
        <v>226</v>
      </c>
      <c r="J60" s="247"/>
      <c r="K60" s="247"/>
      <c r="L60" s="248"/>
      <c r="M60" s="246" t="s">
        <v>227</v>
      </c>
      <c r="N60" s="247"/>
      <c r="O60" s="247"/>
      <c r="P60" s="248"/>
      <c r="Q60" s="246" t="s">
        <v>43</v>
      </c>
      <c r="R60" s="247"/>
      <c r="S60" s="247"/>
      <c r="T60" s="248"/>
      <c r="U60" s="246" t="s">
        <v>228</v>
      </c>
      <c r="V60" s="247"/>
      <c r="W60" s="247"/>
      <c r="X60" s="247"/>
      <c r="Y60" s="248"/>
    </row>
    <row r="61" spans="1:25" x14ac:dyDescent="0.3">
      <c r="A61" s="255"/>
      <c r="B61" s="256"/>
      <c r="C61" s="256"/>
      <c r="D61" s="256"/>
      <c r="E61" s="256"/>
      <c r="F61" s="249"/>
      <c r="G61" s="250"/>
      <c r="H61" s="251"/>
      <c r="I61" s="249"/>
      <c r="J61" s="250"/>
      <c r="K61" s="250"/>
      <c r="L61" s="251"/>
      <c r="M61" s="249"/>
      <c r="N61" s="250"/>
      <c r="O61" s="250"/>
      <c r="P61" s="251"/>
      <c r="Q61" s="249"/>
      <c r="R61" s="250"/>
      <c r="S61" s="250"/>
      <c r="T61" s="251"/>
      <c r="U61" s="249"/>
      <c r="V61" s="250"/>
      <c r="W61" s="250"/>
      <c r="X61" s="250"/>
      <c r="Y61" s="251"/>
    </row>
    <row r="62" spans="1:25" x14ac:dyDescent="0.3">
      <c r="A62" s="255"/>
      <c r="B62" s="256"/>
      <c r="C62" s="256"/>
      <c r="D62" s="256"/>
      <c r="E62" s="256"/>
      <c r="F62" s="252"/>
      <c r="G62" s="253"/>
      <c r="H62" s="254"/>
      <c r="I62" s="252"/>
      <c r="J62" s="253"/>
      <c r="K62" s="253"/>
      <c r="L62" s="254"/>
      <c r="M62" s="252"/>
      <c r="N62" s="253"/>
      <c r="O62" s="253"/>
      <c r="P62" s="254"/>
      <c r="Q62" s="252"/>
      <c r="R62" s="253"/>
      <c r="S62" s="253"/>
      <c r="T62" s="254"/>
      <c r="U62" s="252"/>
      <c r="V62" s="253"/>
      <c r="W62" s="253"/>
      <c r="X62" s="253"/>
      <c r="Y62" s="254"/>
    </row>
  </sheetData>
  <sortState ref="M2:M37">
    <sortCondition ref="M2"/>
  </sortState>
  <mergeCells count="65">
    <mergeCell ref="Q3:S3"/>
    <mergeCell ref="N35:P35"/>
    <mergeCell ref="F36:I36"/>
    <mergeCell ref="A38:D38"/>
    <mergeCell ref="E38:I38"/>
    <mergeCell ref="M19:O19"/>
    <mergeCell ref="F41:J41"/>
    <mergeCell ref="L41:N41"/>
    <mergeCell ref="F42:J42"/>
    <mergeCell ref="L42:N42"/>
    <mergeCell ref="A43:A44"/>
    <mergeCell ref="B43:E44"/>
    <mergeCell ref="F43:H44"/>
    <mergeCell ref="I43:L44"/>
    <mergeCell ref="M43:P44"/>
    <mergeCell ref="U43:Y44"/>
    <mergeCell ref="A45:A47"/>
    <mergeCell ref="B45:E47"/>
    <mergeCell ref="F45:H47"/>
    <mergeCell ref="I45:L47"/>
    <mergeCell ref="M45:P47"/>
    <mergeCell ref="Q45:T47"/>
    <mergeCell ref="U45:Y47"/>
    <mergeCell ref="Q48:T50"/>
    <mergeCell ref="U48:Y50"/>
    <mergeCell ref="L38:N38"/>
    <mergeCell ref="A51:A53"/>
    <mergeCell ref="B51:E53"/>
    <mergeCell ref="F51:H53"/>
    <mergeCell ref="I51:L53"/>
    <mergeCell ref="M51:P53"/>
    <mergeCell ref="Q51:T53"/>
    <mergeCell ref="U51:Y53"/>
    <mergeCell ref="A48:A50"/>
    <mergeCell ref="B48:E50"/>
    <mergeCell ref="F48:H50"/>
    <mergeCell ref="I48:L50"/>
    <mergeCell ref="M48:P50"/>
    <mergeCell ref="Q43:T44"/>
    <mergeCell ref="Q54:T56"/>
    <mergeCell ref="U54:Y56"/>
    <mergeCell ref="A57:A59"/>
    <mergeCell ref="B57:E59"/>
    <mergeCell ref="F57:H59"/>
    <mergeCell ref="I57:L59"/>
    <mergeCell ref="M57:P59"/>
    <mergeCell ref="Q57:T59"/>
    <mergeCell ref="U57:Y59"/>
    <mergeCell ref="A54:A56"/>
    <mergeCell ref="B54:E56"/>
    <mergeCell ref="F54:H56"/>
    <mergeCell ref="I54:L56"/>
    <mergeCell ref="M54:P56"/>
    <mergeCell ref="Q60:T62"/>
    <mergeCell ref="U60:Y62"/>
    <mergeCell ref="A60:A62"/>
    <mergeCell ref="B60:E62"/>
    <mergeCell ref="F60:H62"/>
    <mergeCell ref="I60:L62"/>
    <mergeCell ref="M60:P62"/>
    <mergeCell ref="T19:V19"/>
    <mergeCell ref="P22:R22"/>
    <mergeCell ref="W22:Y22"/>
    <mergeCell ref="Q6:S6"/>
    <mergeCell ref="F7:H7"/>
  </mergeCells>
  <pageMargins left="0.7" right="0.7" top="0.75" bottom="0.75" header="0.3" footer="0.3"/>
  <pageSetup paperSize="9" orientation="portrait" horizontalDpi="4294967293" verticalDpi="0" r:id="rId1"/>
  <tableParts count="2">
    <tablePart r:id="rId2"/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B22"/>
  <sheetViews>
    <sheetView workbookViewId="0">
      <selection activeCell="A7" sqref="A7:V8"/>
    </sheetView>
  </sheetViews>
  <sheetFormatPr defaultRowHeight="14.4" x14ac:dyDescent="0.3"/>
  <cols>
    <col min="1" max="28" width="3.6640625" customWidth="1"/>
  </cols>
  <sheetData>
    <row r="3" spans="1:28" ht="15.6" x14ac:dyDescent="0.3">
      <c r="A3" s="104" t="s">
        <v>72</v>
      </c>
      <c r="B3" s="104"/>
      <c r="C3" s="104"/>
      <c r="D3" s="104"/>
      <c r="E3" s="104"/>
      <c r="F3" s="104"/>
      <c r="G3" s="104"/>
      <c r="H3" s="104"/>
      <c r="I3" s="104"/>
      <c r="J3" s="104"/>
      <c r="K3" s="108"/>
      <c r="L3" s="108"/>
      <c r="M3" s="108"/>
      <c r="N3" s="104"/>
      <c r="O3" s="104"/>
      <c r="P3" s="104"/>
      <c r="Q3" s="104"/>
      <c r="R3" s="104"/>
      <c r="S3" s="104"/>
      <c r="T3" s="104"/>
      <c r="U3" s="104"/>
      <c r="V3" s="104"/>
    </row>
    <row r="4" spans="1:28" ht="15.6" x14ac:dyDescent="0.3">
      <c r="A4" s="104" t="s">
        <v>229</v>
      </c>
      <c r="B4" s="109"/>
      <c r="C4" s="108"/>
      <c r="D4" s="108"/>
      <c r="E4" s="108"/>
      <c r="F4" s="110"/>
      <c r="G4" s="110"/>
      <c r="H4" s="110"/>
      <c r="I4" s="110"/>
      <c r="J4" s="110"/>
      <c r="K4" s="110"/>
      <c r="L4" s="110"/>
      <c r="M4" s="200" t="s">
        <v>180</v>
      </c>
      <c r="N4" s="200"/>
      <c r="O4" s="200"/>
      <c r="P4" s="108" t="s">
        <v>115</v>
      </c>
      <c r="Q4" s="111"/>
      <c r="R4" s="111"/>
      <c r="S4" s="104"/>
      <c r="T4" s="273">
        <v>44470</v>
      </c>
      <c r="U4" s="273"/>
      <c r="V4" s="273"/>
    </row>
    <row r="5" spans="1:28" ht="15.6" x14ac:dyDescent="0.3">
      <c r="A5" s="104"/>
      <c r="B5" s="104" t="s">
        <v>73</v>
      </c>
      <c r="C5" s="104"/>
      <c r="D5" s="104"/>
      <c r="E5" s="104"/>
      <c r="F5" s="104"/>
      <c r="G5" s="110"/>
      <c r="H5" s="110"/>
      <c r="I5" s="112">
        <v>2</v>
      </c>
      <c r="J5" s="204" t="str">
        <f>IF(COUNTIF(ДОЗА,I5),"доза",IF(COUNTIF(ДОЗИ,I5),"дози","доз"))</f>
        <v>дози</v>
      </c>
      <c r="K5" s="204"/>
      <c r="L5" s="110"/>
      <c r="M5" s="110"/>
      <c r="N5" s="104"/>
      <c r="O5" s="113"/>
      <c r="P5" s="114"/>
      <c r="Q5" s="114"/>
      <c r="R5" s="114"/>
      <c r="S5" s="104"/>
      <c r="T5" s="104"/>
      <c r="U5" s="104"/>
      <c r="V5" s="104"/>
    </row>
    <row r="6" spans="1:28" ht="15.6" x14ac:dyDescent="0.3">
      <c r="A6" s="104"/>
      <c r="B6" s="104"/>
      <c r="C6" s="104"/>
      <c r="D6" s="104"/>
      <c r="E6" s="104"/>
      <c r="F6" s="104"/>
      <c r="G6" s="110"/>
      <c r="H6" s="110"/>
      <c r="I6" s="112"/>
      <c r="J6" s="115"/>
      <c r="K6" s="110"/>
      <c r="L6" s="110"/>
      <c r="M6" s="110"/>
      <c r="N6" s="104"/>
      <c r="O6" s="113"/>
      <c r="P6" s="114"/>
      <c r="Q6" s="114"/>
      <c r="R6" s="114"/>
      <c r="S6" s="104"/>
      <c r="T6" s="104"/>
      <c r="U6" s="104"/>
      <c r="V6" s="104"/>
    </row>
    <row r="7" spans="1:28" ht="15.6" x14ac:dyDescent="0.3">
      <c r="A7" s="104" t="s">
        <v>232</v>
      </c>
      <c r="B7" s="105"/>
      <c r="C7" s="104"/>
      <c r="D7" s="104"/>
      <c r="E7" s="104"/>
      <c r="F7" s="104"/>
      <c r="G7" s="110"/>
      <c r="H7" s="110"/>
      <c r="I7" s="110"/>
      <c r="J7" s="110"/>
      <c r="K7" s="110"/>
      <c r="L7" s="110"/>
      <c r="M7" s="274" t="s">
        <v>233</v>
      </c>
      <c r="N7" s="274"/>
      <c r="O7" s="274"/>
      <c r="P7" s="108" t="s">
        <v>115</v>
      </c>
      <c r="Q7" s="111"/>
      <c r="R7" s="111"/>
      <c r="S7" s="104"/>
      <c r="T7" s="273">
        <v>44652</v>
      </c>
      <c r="U7" s="273"/>
      <c r="V7" s="273"/>
    </row>
    <row r="8" spans="1:28" ht="15.6" x14ac:dyDescent="0.3">
      <c r="A8" s="104"/>
      <c r="B8" s="104" t="s">
        <v>73</v>
      </c>
      <c r="C8" s="104"/>
      <c r="D8" s="104"/>
      <c r="E8" s="104"/>
      <c r="F8" s="104"/>
      <c r="G8" s="110"/>
      <c r="H8" s="110"/>
      <c r="I8" s="112">
        <v>1</v>
      </c>
      <c r="J8" s="204" t="str">
        <f>IF(COUNTIF(ДОЗА,I8),"доза",IF(COUNTIF(ДОЗИ,I8),"дози","доз"))</f>
        <v>доза</v>
      </c>
      <c r="K8" s="204"/>
      <c r="L8" s="104"/>
      <c r="M8" s="104"/>
      <c r="N8" s="104"/>
      <c r="O8" s="104"/>
      <c r="P8" s="110"/>
      <c r="Q8" s="110"/>
      <c r="R8" s="112"/>
      <c r="S8" s="115"/>
      <c r="T8" s="110"/>
      <c r="U8" s="104"/>
      <c r="V8" s="104"/>
    </row>
    <row r="9" spans="1:28" ht="15.6" x14ac:dyDescent="0.3">
      <c r="A9" s="104"/>
      <c r="B9" s="104"/>
      <c r="C9" s="104"/>
      <c r="D9" s="104"/>
      <c r="E9" s="104"/>
      <c r="F9" s="104"/>
      <c r="G9" s="110"/>
      <c r="H9" s="110"/>
      <c r="I9" s="112"/>
      <c r="J9" s="122"/>
      <c r="K9" s="122"/>
      <c r="L9" s="104"/>
      <c r="M9" s="104"/>
      <c r="N9" s="104"/>
      <c r="O9" s="104"/>
      <c r="P9" s="110"/>
      <c r="Q9" s="110"/>
      <c r="R9" s="112"/>
      <c r="S9" s="115"/>
      <c r="T9" s="110"/>
      <c r="U9" s="104"/>
      <c r="V9" s="104"/>
    </row>
    <row r="11" spans="1:28" x14ac:dyDescent="0.3">
      <c r="A11" t="s">
        <v>190</v>
      </c>
      <c r="B11" t="s">
        <v>261</v>
      </c>
    </row>
    <row r="12" spans="1:28" ht="15.6" x14ac:dyDescent="0.3">
      <c r="B12" t="s">
        <v>262</v>
      </c>
      <c r="L12" s="104" t="s">
        <v>73</v>
      </c>
      <c r="M12" s="104"/>
      <c r="N12" s="104"/>
      <c r="O12" s="104"/>
      <c r="P12" s="104"/>
      <c r="Q12" s="110"/>
      <c r="R12" s="110"/>
      <c r="S12" s="112" t="s">
        <v>263</v>
      </c>
      <c r="T12" s="204" t="str">
        <f>IF(COUNTIF(ДОЗА,S12),"доза",IF(COUNTIF(ДОЗИ,S12),"дози","доз"))</f>
        <v>доз</v>
      </c>
      <c r="U12" s="204"/>
    </row>
    <row r="14" spans="1:28" x14ac:dyDescent="0.3">
      <c r="A14" s="265">
        <v>1</v>
      </c>
      <c r="B14" s="267" t="s">
        <v>258</v>
      </c>
      <c r="C14" s="268"/>
      <c r="D14" s="268"/>
      <c r="E14" s="268"/>
      <c r="F14" s="268"/>
      <c r="G14" s="268"/>
      <c r="H14" s="268"/>
      <c r="I14" s="268"/>
      <c r="J14" s="268"/>
      <c r="K14" s="268"/>
      <c r="L14" s="268"/>
      <c r="M14" s="268"/>
      <c r="N14" s="268"/>
      <c r="O14" s="268"/>
      <c r="P14" s="268"/>
      <c r="Q14" s="268"/>
      <c r="R14" s="268"/>
      <c r="S14" s="268"/>
      <c r="T14" s="268"/>
      <c r="U14" s="268"/>
      <c r="V14" s="268"/>
      <c r="W14" s="268"/>
      <c r="X14" s="268"/>
      <c r="Y14" s="268"/>
      <c r="Z14" s="268"/>
      <c r="AA14" s="268"/>
      <c r="AB14" s="269"/>
    </row>
    <row r="15" spans="1:28" x14ac:dyDescent="0.3">
      <c r="A15" s="266"/>
      <c r="B15" s="270" t="s">
        <v>273</v>
      </c>
      <c r="C15" s="271"/>
      <c r="D15" s="271"/>
      <c r="E15" s="271"/>
      <c r="F15" s="271"/>
      <c r="G15" s="271"/>
      <c r="H15" s="271"/>
      <c r="I15" s="272"/>
      <c r="J15" s="270" t="s">
        <v>251</v>
      </c>
      <c r="K15" s="271"/>
      <c r="L15" s="271"/>
      <c r="M15" s="271"/>
      <c r="N15" s="271"/>
      <c r="O15" s="272"/>
      <c r="P15" s="270"/>
      <c r="Q15" s="271"/>
      <c r="R15" s="271"/>
      <c r="S15" s="271"/>
      <c r="T15" s="271"/>
      <c r="U15" s="271"/>
      <c r="V15" s="271"/>
      <c r="W15" s="271"/>
      <c r="X15" s="271"/>
      <c r="Y15" s="271"/>
      <c r="Z15" s="271"/>
      <c r="AA15" s="271"/>
      <c r="AB15" s="272"/>
    </row>
    <row r="16" spans="1:28" x14ac:dyDescent="0.3">
      <c r="A16" s="265">
        <v>2</v>
      </c>
      <c r="B16" s="270"/>
      <c r="C16" s="271"/>
      <c r="D16" s="271"/>
      <c r="E16" s="271"/>
      <c r="F16" s="271"/>
      <c r="G16" s="271"/>
      <c r="H16" s="271"/>
      <c r="I16" s="271"/>
      <c r="J16" s="271"/>
      <c r="K16" s="271"/>
      <c r="L16" s="271"/>
      <c r="M16" s="271"/>
      <c r="N16" s="271"/>
      <c r="O16" s="271"/>
      <c r="P16" s="271"/>
      <c r="Q16" s="271"/>
      <c r="R16" s="271"/>
      <c r="S16" s="271"/>
      <c r="T16" s="271"/>
      <c r="U16" s="271"/>
      <c r="V16" s="271"/>
      <c r="W16" s="271"/>
      <c r="X16" s="271"/>
      <c r="Y16" s="271"/>
      <c r="Z16" s="271"/>
      <c r="AA16" s="271"/>
      <c r="AB16" s="272"/>
    </row>
    <row r="17" spans="1:28" x14ac:dyDescent="0.3">
      <c r="A17" s="266"/>
      <c r="B17" s="270" t="s">
        <v>273</v>
      </c>
      <c r="C17" s="271"/>
      <c r="D17" s="271"/>
      <c r="E17" s="271"/>
      <c r="F17" s="271"/>
      <c r="G17" s="271"/>
      <c r="H17" s="271"/>
      <c r="I17" s="272"/>
      <c r="J17" s="270"/>
      <c r="K17" s="271"/>
      <c r="L17" s="271"/>
      <c r="M17" s="271"/>
      <c r="N17" s="271"/>
      <c r="O17" s="272"/>
      <c r="P17" s="270"/>
      <c r="Q17" s="271"/>
      <c r="R17" s="271"/>
      <c r="S17" s="271"/>
      <c r="T17" s="271"/>
      <c r="U17" s="271"/>
      <c r="V17" s="271"/>
      <c r="W17" s="271"/>
      <c r="X17" s="271"/>
      <c r="Y17" s="271"/>
      <c r="Z17" s="271"/>
      <c r="AA17" s="271"/>
      <c r="AB17" s="272"/>
    </row>
    <row r="18" spans="1:28" x14ac:dyDescent="0.3">
      <c r="A18" s="265">
        <v>3</v>
      </c>
      <c r="B18" s="123"/>
      <c r="C18" s="123"/>
      <c r="D18" s="123"/>
      <c r="E18" s="123"/>
      <c r="F18" s="123"/>
      <c r="G18" s="123"/>
      <c r="H18" s="123"/>
      <c r="I18" s="123"/>
      <c r="J18" s="123"/>
      <c r="K18" s="123"/>
      <c r="L18" s="123"/>
      <c r="M18" s="123"/>
      <c r="N18" s="123"/>
      <c r="O18" s="123"/>
      <c r="P18" s="123"/>
      <c r="Q18" s="123"/>
      <c r="R18" s="123"/>
      <c r="S18" s="123"/>
      <c r="T18" s="123"/>
      <c r="U18" s="123"/>
      <c r="V18" s="123"/>
      <c r="W18" s="123"/>
      <c r="X18" s="123"/>
      <c r="Y18" s="123"/>
      <c r="Z18" s="123"/>
      <c r="AA18" s="123"/>
      <c r="AB18" s="123"/>
    </row>
    <row r="19" spans="1:28" x14ac:dyDescent="0.3">
      <c r="A19" s="266"/>
      <c r="B19" s="123"/>
      <c r="C19" s="123"/>
      <c r="D19" s="123"/>
      <c r="E19" s="123"/>
      <c r="F19" s="123"/>
      <c r="G19" s="123"/>
      <c r="H19" s="123"/>
      <c r="I19" s="123"/>
      <c r="J19" s="123"/>
      <c r="K19" s="123"/>
      <c r="L19" s="123"/>
      <c r="M19" s="123"/>
      <c r="N19" s="123"/>
      <c r="O19" s="123"/>
      <c r="P19" s="123"/>
      <c r="Q19" s="123"/>
      <c r="R19" s="123"/>
      <c r="S19" s="123"/>
      <c r="T19" s="123"/>
      <c r="U19" s="123"/>
      <c r="V19" s="123"/>
      <c r="W19" s="123"/>
      <c r="X19" s="123"/>
      <c r="Y19" s="123"/>
      <c r="Z19" s="123"/>
      <c r="AA19" s="123"/>
      <c r="AB19" s="123"/>
    </row>
    <row r="20" spans="1:28" x14ac:dyDescent="0.3">
      <c r="A20" s="265">
        <v>4</v>
      </c>
      <c r="B20" s="123"/>
      <c r="C20" s="123"/>
      <c r="D20" s="123"/>
      <c r="E20" s="123"/>
      <c r="F20" s="123"/>
      <c r="G20" s="123"/>
      <c r="H20" s="123"/>
      <c r="I20" s="123"/>
      <c r="J20" s="123"/>
      <c r="K20" s="123"/>
      <c r="L20" s="123"/>
      <c r="M20" s="123"/>
      <c r="N20" s="123"/>
      <c r="O20" s="123"/>
      <c r="P20" s="123"/>
      <c r="Q20" s="123"/>
      <c r="R20" s="123"/>
      <c r="S20" s="123"/>
      <c r="T20" s="123"/>
      <c r="U20" s="123"/>
      <c r="V20" s="123"/>
      <c r="W20" s="123"/>
      <c r="X20" s="123"/>
      <c r="Y20" s="123"/>
      <c r="Z20" s="123"/>
      <c r="AA20" s="123"/>
      <c r="AB20" s="123"/>
    </row>
    <row r="21" spans="1:28" x14ac:dyDescent="0.3">
      <c r="A21" s="266"/>
      <c r="B21" s="123"/>
      <c r="C21" s="123"/>
      <c r="D21" s="123"/>
      <c r="E21" s="123"/>
      <c r="F21" s="123"/>
      <c r="G21" s="123"/>
      <c r="H21" s="123"/>
      <c r="I21" s="123"/>
      <c r="J21" s="123"/>
      <c r="K21" s="123"/>
      <c r="L21" s="123"/>
      <c r="M21" s="123"/>
      <c r="N21" s="123"/>
      <c r="O21" s="123"/>
      <c r="P21" s="123"/>
      <c r="Q21" s="123"/>
      <c r="R21" s="123"/>
      <c r="S21" s="123"/>
      <c r="T21" s="123"/>
      <c r="U21" s="123"/>
      <c r="V21" s="123"/>
      <c r="W21" s="123"/>
      <c r="X21" s="123"/>
      <c r="Y21" s="123"/>
      <c r="Z21" s="123"/>
      <c r="AA21" s="123"/>
      <c r="AB21" s="123"/>
    </row>
    <row r="22" spans="1:28" x14ac:dyDescent="0.3">
      <c r="A22" s="123"/>
      <c r="B22" s="123"/>
      <c r="C22" s="123"/>
      <c r="D22" s="123"/>
      <c r="E22" s="123"/>
      <c r="F22" s="123"/>
      <c r="G22" s="123"/>
      <c r="H22" s="123"/>
      <c r="I22" s="123"/>
      <c r="J22" s="123"/>
      <c r="K22" s="123"/>
      <c r="L22" s="123"/>
      <c r="M22" s="123"/>
      <c r="N22" s="123"/>
      <c r="O22" s="123"/>
      <c r="P22" s="123"/>
      <c r="Q22" s="123"/>
      <c r="R22" s="123"/>
      <c r="S22" s="123"/>
      <c r="T22" s="123"/>
      <c r="U22" s="123"/>
      <c r="V22" s="123"/>
      <c r="W22" s="123"/>
      <c r="X22" s="123"/>
      <c r="Y22" s="123"/>
      <c r="Z22" s="123"/>
      <c r="AA22" s="123"/>
      <c r="AB22" s="123"/>
    </row>
  </sheetData>
  <mergeCells count="19">
    <mergeCell ref="M4:O4"/>
    <mergeCell ref="T4:V4"/>
    <mergeCell ref="J5:K5"/>
    <mergeCell ref="M7:O7"/>
    <mergeCell ref="T7:V7"/>
    <mergeCell ref="J8:K8"/>
    <mergeCell ref="T12:U12"/>
    <mergeCell ref="A14:A15"/>
    <mergeCell ref="A16:A17"/>
    <mergeCell ref="A18:A19"/>
    <mergeCell ref="B16:AB16"/>
    <mergeCell ref="B17:I17"/>
    <mergeCell ref="J17:O17"/>
    <mergeCell ref="P17:AB17"/>
    <mergeCell ref="A20:A21"/>
    <mergeCell ref="B14:AB14"/>
    <mergeCell ref="P15:AB15"/>
    <mergeCell ref="J15:O15"/>
    <mergeCell ref="B15:I15"/>
  </mergeCells>
  <phoneticPr fontId="29" type="noConversion"/>
  <dataValidations count="3">
    <dataValidation type="list" allowBlank="1" showInputMessage="1" showErrorMessage="1" sqref="B14:AB14 B16:AB16">
      <formula1>INDIRECT("Вакцини[#Заголовки]")</formula1>
    </dataValidation>
    <dataValidation type="list" allowBlank="1" showInputMessage="1" showErrorMessage="1" sqref="J15:O15">
      <formula1>INDIRECT("Вакцини["&amp;$B14&amp;"]")</formula1>
    </dataValidation>
    <dataValidation type="list" allowBlank="1" showInputMessage="1" showErrorMessage="1" sqref="J17:O17">
      <formula1>INDIRECT("Вакцини["&amp;$B11&amp;"]")</formula1>
    </dataValidation>
  </dataValidations>
  <pageMargins left="0.70866141732283472" right="0" top="0" bottom="0" header="0" footer="0.31496062992125984"/>
  <pageSetup paperSize="9" orientation="portrait" horizontalDpi="4294967293" verticalDpi="4294967293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2:I27"/>
  <sheetViews>
    <sheetView workbookViewId="0">
      <selection activeCell="F2" sqref="F2:I5"/>
    </sheetView>
  </sheetViews>
  <sheetFormatPr defaultColWidth="9.109375" defaultRowHeight="14.4" x14ac:dyDescent="0.3"/>
  <cols>
    <col min="1" max="1" width="5.5546875" style="127" customWidth="1"/>
    <col min="2" max="2" width="39.6640625" style="127" bestFit="1" customWidth="1"/>
    <col min="3" max="3" width="22.5546875" style="127" customWidth="1"/>
    <col min="4" max="5" width="9.109375" style="127"/>
    <col min="6" max="6" width="33" style="127" customWidth="1"/>
    <col min="7" max="7" width="33.6640625" style="127" customWidth="1"/>
    <col min="8" max="8" width="31.5546875" style="127" customWidth="1"/>
    <col min="9" max="9" width="34.5546875" style="127" bestFit="1" customWidth="1"/>
    <col min="10" max="16384" width="9.109375" style="127"/>
  </cols>
  <sheetData>
    <row r="2" spans="1:9" x14ac:dyDescent="0.3">
      <c r="B2" s="124" t="s">
        <v>274</v>
      </c>
      <c r="F2" s="128" t="s">
        <v>274</v>
      </c>
      <c r="G2" s="128" t="s">
        <v>248</v>
      </c>
      <c r="H2" s="128" t="s">
        <v>259</v>
      </c>
      <c r="I2" s="133" t="s">
        <v>255</v>
      </c>
    </row>
    <row r="3" spans="1:9" x14ac:dyDescent="0.3">
      <c r="B3" s="124" t="s">
        <v>248</v>
      </c>
      <c r="F3" s="124" t="s">
        <v>249</v>
      </c>
      <c r="G3" s="124" t="s">
        <v>254</v>
      </c>
      <c r="H3" s="124" t="s">
        <v>252</v>
      </c>
      <c r="I3" s="132"/>
    </row>
    <row r="4" spans="1:9" x14ac:dyDescent="0.3">
      <c r="B4" s="124" t="s">
        <v>247</v>
      </c>
      <c r="F4" s="124" t="s">
        <v>250</v>
      </c>
      <c r="G4" s="124"/>
      <c r="H4" s="124" t="s">
        <v>253</v>
      </c>
      <c r="I4" s="132"/>
    </row>
    <row r="5" spans="1:9" x14ac:dyDescent="0.3">
      <c r="B5" s="124" t="s">
        <v>255</v>
      </c>
      <c r="F5" s="124" t="s">
        <v>251</v>
      </c>
      <c r="G5" s="124"/>
      <c r="H5" s="124"/>
      <c r="I5" s="132"/>
    </row>
    <row r="6" spans="1:9" x14ac:dyDescent="0.3">
      <c r="B6" s="124" t="s">
        <v>255</v>
      </c>
    </row>
    <row r="7" spans="1:9" x14ac:dyDescent="0.3">
      <c r="B7" s="124" t="s">
        <v>256</v>
      </c>
    </row>
    <row r="8" spans="1:9" x14ac:dyDescent="0.3">
      <c r="B8" s="124" t="s">
        <v>257</v>
      </c>
    </row>
    <row r="10" spans="1:9" x14ac:dyDescent="0.3">
      <c r="A10" s="129"/>
      <c r="B10" s="125" t="s">
        <v>264</v>
      </c>
      <c r="C10" s="125" t="s">
        <v>260</v>
      </c>
      <c r="F10" s="124"/>
    </row>
    <row r="11" spans="1:9" x14ac:dyDescent="0.3">
      <c r="A11" s="130">
        <v>1</v>
      </c>
      <c r="B11" s="129" t="s">
        <v>248</v>
      </c>
      <c r="C11" s="129" t="s">
        <v>254</v>
      </c>
    </row>
    <row r="12" spans="1:9" x14ac:dyDescent="0.3">
      <c r="A12" s="130">
        <v>2</v>
      </c>
      <c r="B12" s="129" t="s">
        <v>255</v>
      </c>
      <c r="C12" s="129"/>
    </row>
    <row r="13" spans="1:9" x14ac:dyDescent="0.3">
      <c r="A13" s="130">
        <v>3</v>
      </c>
      <c r="B13" s="129"/>
      <c r="C13" s="129"/>
    </row>
    <row r="14" spans="1:9" x14ac:dyDescent="0.3">
      <c r="A14" s="130">
        <v>4</v>
      </c>
      <c r="B14" s="129"/>
      <c r="C14" s="129"/>
    </row>
    <row r="16" spans="1:9" x14ac:dyDescent="0.3">
      <c r="C16" s="124" t="s">
        <v>265</v>
      </c>
    </row>
    <row r="17" spans="3:3" x14ac:dyDescent="0.3">
      <c r="C17" s="126" t="s">
        <v>266</v>
      </c>
    </row>
    <row r="18" spans="3:3" x14ac:dyDescent="0.3">
      <c r="C18" s="124" t="s">
        <v>275</v>
      </c>
    </row>
    <row r="19" spans="3:3" x14ac:dyDescent="0.3">
      <c r="C19" s="124" t="s">
        <v>276</v>
      </c>
    </row>
    <row r="20" spans="3:3" x14ac:dyDescent="0.3">
      <c r="C20" s="126" t="s">
        <v>267</v>
      </c>
    </row>
    <row r="21" spans="3:3" x14ac:dyDescent="0.3">
      <c r="C21" s="124" t="s">
        <v>277</v>
      </c>
    </row>
    <row r="22" spans="3:3" x14ac:dyDescent="0.3">
      <c r="C22" s="124" t="s">
        <v>268</v>
      </c>
    </row>
    <row r="23" spans="3:3" x14ac:dyDescent="0.3">
      <c r="C23" s="124" t="s">
        <v>269</v>
      </c>
    </row>
    <row r="24" spans="3:3" x14ac:dyDescent="0.3">
      <c r="C24" s="124" t="s">
        <v>278</v>
      </c>
    </row>
    <row r="25" spans="3:3" x14ac:dyDescent="0.3">
      <c r="C25" s="124" t="s">
        <v>270</v>
      </c>
    </row>
    <row r="26" spans="3:3" x14ac:dyDescent="0.3">
      <c r="C26" s="124" t="s">
        <v>271</v>
      </c>
    </row>
    <row r="27" spans="3:3" x14ac:dyDescent="0.3">
      <c r="C27" s="124" t="s">
        <v>272</v>
      </c>
    </row>
  </sheetData>
  <dataValidations count="2">
    <dataValidation type="list" allowBlank="1" showInputMessage="1" showErrorMessage="1" sqref="C11:C14">
      <formula1>INDIRECT("Вакцини["&amp;$B11&amp;"]")</formula1>
    </dataValidation>
    <dataValidation type="list" allowBlank="1" showInputMessage="1" showErrorMessage="1" sqref="B11:B14">
      <formula1>INDIRECT("Вакцини[#Заголовки]")</formula1>
    </dataValidation>
  </dataValidations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N5"/>
  <sheetViews>
    <sheetView topLeftCell="E1" workbookViewId="0">
      <selection activeCell="K10" sqref="K10"/>
    </sheetView>
  </sheetViews>
  <sheetFormatPr defaultRowHeight="14.4" x14ac:dyDescent="0.3"/>
  <cols>
    <col min="2" max="2" width="23.33203125" customWidth="1"/>
    <col min="3" max="3" width="21.44140625" customWidth="1"/>
    <col min="4" max="4" width="29.88671875" customWidth="1"/>
    <col min="5" max="5" width="21.44140625" customWidth="1"/>
    <col min="6" max="6" width="20.5546875" customWidth="1"/>
    <col min="7" max="7" width="21" customWidth="1"/>
    <col min="8" max="8" width="22" customWidth="1"/>
    <col min="9" max="9" width="36.109375" bestFit="1" customWidth="1"/>
    <col min="10" max="10" width="19.109375" customWidth="1"/>
    <col min="11" max="11" width="23.6640625" customWidth="1"/>
    <col min="12" max="12" width="16.88671875" customWidth="1"/>
    <col min="13" max="13" width="16.6640625" customWidth="1"/>
    <col min="14" max="14" width="17.44140625" customWidth="1"/>
  </cols>
  <sheetData>
    <row r="1" spans="2:14" x14ac:dyDescent="0.3">
      <c r="B1" s="134" t="s">
        <v>299</v>
      </c>
      <c r="C1" s="134" t="s">
        <v>298</v>
      </c>
      <c r="D1" s="134" t="s">
        <v>300</v>
      </c>
      <c r="E1" s="135" t="s">
        <v>296</v>
      </c>
      <c r="F1" s="135" t="s">
        <v>295</v>
      </c>
      <c r="G1" s="135" t="s">
        <v>293</v>
      </c>
      <c r="H1" s="135" t="s">
        <v>294</v>
      </c>
      <c r="I1" s="135" t="s">
        <v>286</v>
      </c>
      <c r="J1" s="135" t="s">
        <v>290</v>
      </c>
      <c r="K1" s="136" t="s">
        <v>302</v>
      </c>
      <c r="L1" s="136" t="s">
        <v>305</v>
      </c>
      <c r="M1" s="136" t="s">
        <v>306</v>
      </c>
      <c r="N1" s="136" t="s">
        <v>325</v>
      </c>
    </row>
    <row r="2" spans="2:14" x14ac:dyDescent="0.3">
      <c r="B2" s="138" t="s">
        <v>274</v>
      </c>
      <c r="C2" s="138" t="s">
        <v>248</v>
      </c>
      <c r="D2" s="138" t="s">
        <v>297</v>
      </c>
      <c r="E2" s="137" t="s">
        <v>255</v>
      </c>
      <c r="F2" s="137" t="s">
        <v>279</v>
      </c>
      <c r="G2" s="137" t="s">
        <v>257</v>
      </c>
      <c r="H2" s="137" t="s">
        <v>284</v>
      </c>
      <c r="I2" s="137" t="s">
        <v>287</v>
      </c>
      <c r="J2" s="137" t="s">
        <v>285</v>
      </c>
      <c r="K2" s="137" t="s">
        <v>301</v>
      </c>
      <c r="L2" s="137" t="s">
        <v>304</v>
      </c>
      <c r="M2" s="137" t="s">
        <v>307</v>
      </c>
      <c r="N2" s="137" t="s">
        <v>326</v>
      </c>
    </row>
    <row r="3" spans="2:14" x14ac:dyDescent="0.3">
      <c r="B3" s="124" t="s">
        <v>250</v>
      </c>
      <c r="C3" s="124" t="s">
        <v>254</v>
      </c>
      <c r="D3" s="124" t="s">
        <v>253</v>
      </c>
      <c r="E3" s="132" t="s">
        <v>281</v>
      </c>
      <c r="F3" s="132" t="s">
        <v>280</v>
      </c>
      <c r="G3" s="132" t="s">
        <v>282</v>
      </c>
      <c r="H3" s="132" t="s">
        <v>330</v>
      </c>
      <c r="I3" s="132" t="s">
        <v>288</v>
      </c>
      <c r="J3" s="132" t="s">
        <v>291</v>
      </c>
      <c r="K3" s="132" t="s">
        <v>303</v>
      </c>
      <c r="L3" s="132" t="s">
        <v>308</v>
      </c>
      <c r="M3" s="132" t="s">
        <v>310</v>
      </c>
      <c r="N3" s="132" t="s">
        <v>327</v>
      </c>
    </row>
    <row r="4" spans="2:14" x14ac:dyDescent="0.3">
      <c r="B4" s="124" t="s">
        <v>251</v>
      </c>
      <c r="C4" s="124"/>
      <c r="D4" s="124" t="s">
        <v>252</v>
      </c>
      <c r="E4" s="132" t="s">
        <v>328</v>
      </c>
      <c r="F4" s="132"/>
      <c r="G4" s="132" t="s">
        <v>329</v>
      </c>
      <c r="H4" s="132"/>
      <c r="I4" s="132" t="s">
        <v>289</v>
      </c>
      <c r="J4" s="132" t="s">
        <v>292</v>
      </c>
      <c r="K4" s="132" t="s">
        <v>309</v>
      </c>
      <c r="L4" s="132"/>
      <c r="M4" s="132"/>
      <c r="N4" s="132"/>
    </row>
    <row r="5" spans="2:14" x14ac:dyDescent="0.3">
      <c r="B5" s="124" t="s">
        <v>249</v>
      </c>
      <c r="C5" s="124"/>
      <c r="D5" s="124"/>
      <c r="E5" s="132"/>
      <c r="F5" s="132"/>
      <c r="G5" s="132" t="s">
        <v>283</v>
      </c>
      <c r="H5" s="132"/>
      <c r="I5" s="132"/>
      <c r="J5" s="132"/>
      <c r="K5" s="132"/>
      <c r="L5" s="132"/>
      <c r="M5" s="132"/>
      <c r="N5" s="132"/>
    </row>
  </sheetData>
  <phoneticPr fontId="29" type="noConversion"/>
  <pageMargins left="0.7" right="0.7" top="0.75" bottom="0.75" header="0.3" footer="0.3"/>
  <pageSetup paperSize="9" orientation="portrait" horizontalDpi="4294967293" verticalDpi="4294967293"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2:E6"/>
  <sheetViews>
    <sheetView workbookViewId="0">
      <selection activeCell="C9" sqref="C9"/>
    </sheetView>
  </sheetViews>
  <sheetFormatPr defaultRowHeight="14.4" x14ac:dyDescent="0.3"/>
  <cols>
    <col min="2" max="2" width="18.88671875" customWidth="1"/>
    <col min="3" max="3" width="18.33203125" customWidth="1"/>
    <col min="4" max="4" width="19.5546875" customWidth="1"/>
    <col min="5" max="5" width="18" customWidth="1"/>
  </cols>
  <sheetData>
    <row r="2" spans="2:5" x14ac:dyDescent="0.3">
      <c r="B2" s="140" t="s">
        <v>312</v>
      </c>
      <c r="C2" s="140" t="s">
        <v>319</v>
      </c>
      <c r="D2" s="140" t="s">
        <v>316</v>
      </c>
      <c r="E2" s="140" t="s">
        <v>324</v>
      </c>
    </row>
    <row r="3" spans="2:5" x14ac:dyDescent="0.3">
      <c r="B3" s="139" t="s">
        <v>311</v>
      </c>
      <c r="C3" s="139" t="s">
        <v>315</v>
      </c>
      <c r="D3" s="141" t="s">
        <v>314</v>
      </c>
      <c r="E3" s="141" t="s">
        <v>322</v>
      </c>
    </row>
    <row r="4" spans="2:5" x14ac:dyDescent="0.3">
      <c r="B4" s="124" t="s">
        <v>313</v>
      </c>
      <c r="C4" s="124" t="s">
        <v>317</v>
      </c>
      <c r="D4" s="131" t="s">
        <v>320</v>
      </c>
      <c r="E4" s="131" t="s">
        <v>323</v>
      </c>
    </row>
    <row r="5" spans="2:5" x14ac:dyDescent="0.3">
      <c r="B5" s="124" t="s">
        <v>331</v>
      </c>
      <c r="C5" s="124" t="s">
        <v>318</v>
      </c>
      <c r="D5" s="131" t="s">
        <v>321</v>
      </c>
      <c r="E5" s="131"/>
    </row>
    <row r="6" spans="2:5" x14ac:dyDescent="0.3">
      <c r="B6" s="124"/>
    </row>
  </sheetData>
  <phoneticPr fontId="29" type="noConversion"/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2:E6"/>
  <sheetViews>
    <sheetView workbookViewId="0">
      <selection activeCell="D10" sqref="D10"/>
    </sheetView>
  </sheetViews>
  <sheetFormatPr defaultRowHeight="14.4" x14ac:dyDescent="0.3"/>
  <cols>
    <col min="2" max="2" width="18.44140625" customWidth="1"/>
    <col min="3" max="3" width="19.5546875" customWidth="1"/>
    <col min="4" max="4" width="17.6640625" customWidth="1"/>
    <col min="5" max="5" width="19.109375" customWidth="1"/>
  </cols>
  <sheetData>
    <row r="2" spans="2:5" x14ac:dyDescent="0.3">
      <c r="B2" s="135" t="s">
        <v>335</v>
      </c>
      <c r="C2" s="135" t="s">
        <v>340</v>
      </c>
      <c r="D2" s="135" t="s">
        <v>345</v>
      </c>
      <c r="E2" s="135" t="s">
        <v>332</v>
      </c>
    </row>
    <row r="3" spans="2:5" x14ac:dyDescent="0.3">
      <c r="B3" s="137" t="s">
        <v>336</v>
      </c>
      <c r="C3" s="137" t="s">
        <v>341</v>
      </c>
      <c r="D3" s="143" t="s">
        <v>346</v>
      </c>
      <c r="E3" s="143" t="s">
        <v>333</v>
      </c>
    </row>
    <row r="4" spans="2:5" x14ac:dyDescent="0.3">
      <c r="B4" s="144" t="s">
        <v>337</v>
      </c>
      <c r="C4" s="144" t="s">
        <v>342</v>
      </c>
      <c r="D4" s="142" t="s">
        <v>347</v>
      </c>
      <c r="E4" s="142" t="s">
        <v>334</v>
      </c>
    </row>
    <row r="5" spans="2:5" x14ac:dyDescent="0.3">
      <c r="B5" s="144" t="s">
        <v>338</v>
      </c>
      <c r="C5" s="144" t="s">
        <v>343</v>
      </c>
      <c r="D5" s="142"/>
      <c r="E5" s="142"/>
    </row>
    <row r="6" spans="2:5" x14ac:dyDescent="0.3">
      <c r="B6" s="144" t="s">
        <v>339</v>
      </c>
      <c r="C6" s="144" t="s">
        <v>344</v>
      </c>
      <c r="D6" s="142"/>
      <c r="E6" s="142"/>
    </row>
  </sheetData>
  <phoneticPr fontId="29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I43"/>
  <sheetViews>
    <sheetView tabSelected="1" topLeftCell="A13" zoomScaleNormal="100" workbookViewId="0">
      <selection activeCell="K40" sqref="K40"/>
    </sheetView>
  </sheetViews>
  <sheetFormatPr defaultColWidth="8.6640625" defaultRowHeight="14.4" x14ac:dyDescent="0.3"/>
  <cols>
    <col min="1" max="40" width="3.6640625" customWidth="1"/>
  </cols>
  <sheetData>
    <row r="1" spans="1:35" ht="18" x14ac:dyDescent="0.3">
      <c r="A1" s="195" t="s">
        <v>23</v>
      </c>
      <c r="B1" s="195"/>
      <c r="C1" s="195"/>
      <c r="D1" s="195"/>
      <c r="E1" s="195"/>
      <c r="F1" s="195"/>
      <c r="G1" s="195"/>
      <c r="H1" s="195"/>
      <c r="I1" s="195"/>
      <c r="J1" s="195"/>
      <c r="K1" s="195"/>
      <c r="L1" s="195"/>
      <c r="M1" s="195"/>
      <c r="N1" s="195"/>
      <c r="O1" s="195"/>
      <c r="P1" s="195"/>
      <c r="Q1" s="195"/>
      <c r="R1" s="195"/>
      <c r="S1" s="195"/>
      <c r="T1" s="195"/>
      <c r="U1" s="195"/>
      <c r="V1" s="195"/>
      <c r="W1" s="195"/>
      <c r="X1" s="195"/>
      <c r="Y1" s="195"/>
      <c r="Z1" s="195"/>
      <c r="AA1" s="195"/>
      <c r="AB1" s="195"/>
      <c r="AC1" s="195"/>
      <c r="AD1" s="195"/>
      <c r="AE1" s="195"/>
      <c r="AF1" s="195"/>
      <c r="AG1" s="195"/>
      <c r="AH1" s="195"/>
      <c r="AI1" s="195"/>
    </row>
    <row r="2" spans="1:35" ht="18" x14ac:dyDescent="0.3">
      <c r="A2" s="195" t="s">
        <v>24</v>
      </c>
      <c r="B2" s="195"/>
      <c r="C2" s="195"/>
      <c r="D2" s="195"/>
      <c r="E2" s="195"/>
      <c r="F2" s="195"/>
      <c r="G2" s="195"/>
      <c r="H2" s="195"/>
      <c r="I2" s="195"/>
      <c r="J2" s="195"/>
      <c r="K2" s="195"/>
      <c r="L2" s="195"/>
      <c r="M2" s="195"/>
      <c r="N2" s="195"/>
      <c r="O2" s="195"/>
      <c r="P2" s="195"/>
      <c r="Q2" s="195"/>
      <c r="R2" s="195"/>
      <c r="S2" s="195"/>
      <c r="T2" s="195"/>
      <c r="U2" s="195"/>
      <c r="V2" s="195"/>
      <c r="W2" s="195"/>
      <c r="X2" s="195"/>
      <c r="Y2" s="195"/>
      <c r="Z2" s="195"/>
      <c r="AA2" s="195"/>
      <c r="AB2" s="195"/>
      <c r="AC2" s="195"/>
      <c r="AD2" s="195"/>
      <c r="AE2" s="195"/>
      <c r="AF2" s="195"/>
      <c r="AG2" s="195"/>
      <c r="AH2" s="195"/>
      <c r="AI2" s="195"/>
    </row>
    <row r="3" spans="1:35" ht="18" x14ac:dyDescent="0.3">
      <c r="B3" s="66"/>
      <c r="C3" s="66"/>
      <c r="D3" s="66"/>
      <c r="E3" s="66"/>
      <c r="F3" s="66"/>
      <c r="G3" s="66"/>
      <c r="H3" s="66"/>
      <c r="I3" s="66"/>
      <c r="J3" s="66"/>
      <c r="K3" s="66"/>
      <c r="L3" s="66" t="s">
        <v>175</v>
      </c>
      <c r="M3" s="197" t="s">
        <v>429</v>
      </c>
      <c r="N3" s="197"/>
      <c r="O3" s="197"/>
      <c r="P3" s="197"/>
      <c r="Q3" s="197"/>
      <c r="R3" s="197"/>
      <c r="S3" s="197">
        <v>2023</v>
      </c>
      <c r="T3" s="197"/>
      <c r="U3" s="67"/>
      <c r="V3" s="67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</row>
    <row r="4" spans="1:35" ht="15" customHeight="1" x14ac:dyDescent="0.3">
      <c r="A4" s="196" t="s">
        <v>25</v>
      </c>
      <c r="B4" s="196"/>
      <c r="C4" s="196"/>
      <c r="D4" s="196"/>
      <c r="E4" s="196" t="s">
        <v>26</v>
      </c>
      <c r="F4" s="196"/>
      <c r="G4" s="196"/>
      <c r="H4" s="189" t="s">
        <v>27</v>
      </c>
      <c r="I4" s="189"/>
      <c r="J4" s="189"/>
      <c r="K4" s="189"/>
      <c r="L4" s="189"/>
      <c r="M4" s="189"/>
      <c r="N4" s="189"/>
      <c r="O4" s="189"/>
      <c r="P4" s="189"/>
      <c r="Q4" s="189"/>
      <c r="R4" s="189"/>
      <c r="S4" s="189"/>
      <c r="T4" s="189"/>
      <c r="U4" s="189"/>
      <c r="V4" s="189"/>
      <c r="W4" s="196" t="s">
        <v>28</v>
      </c>
      <c r="X4" s="196"/>
      <c r="Y4" s="196"/>
      <c r="Z4" s="196"/>
      <c r="AA4" s="196"/>
      <c r="AB4" s="196" t="s">
        <v>29</v>
      </c>
      <c r="AC4" s="196"/>
      <c r="AD4" s="196"/>
      <c r="AE4" s="196"/>
      <c r="AF4" s="196"/>
      <c r="AG4" s="196"/>
      <c r="AH4" s="196"/>
      <c r="AI4" s="196"/>
    </row>
    <row r="5" spans="1:35" ht="15" customHeight="1" x14ac:dyDescent="0.3">
      <c r="A5" s="196"/>
      <c r="B5" s="196"/>
      <c r="C5" s="196"/>
      <c r="D5" s="196"/>
      <c r="E5" s="196"/>
      <c r="F5" s="196"/>
      <c r="G5" s="196"/>
      <c r="H5" s="196" t="s">
        <v>30</v>
      </c>
      <c r="I5" s="196"/>
      <c r="J5" s="196"/>
      <c r="K5" s="196"/>
      <c r="L5" s="196"/>
      <c r="M5" s="196"/>
      <c r="N5" s="196" t="s">
        <v>31</v>
      </c>
      <c r="O5" s="196"/>
      <c r="P5" s="196"/>
      <c r="Q5" s="189" t="s">
        <v>32</v>
      </c>
      <c r="R5" s="189"/>
      <c r="S5" s="189"/>
      <c r="T5" s="189"/>
      <c r="U5" s="189"/>
      <c r="V5" s="189"/>
      <c r="W5" s="196"/>
      <c r="X5" s="196"/>
      <c r="Y5" s="196"/>
      <c r="Z5" s="196"/>
      <c r="AA5" s="196"/>
      <c r="AB5" s="196"/>
      <c r="AC5" s="196"/>
      <c r="AD5" s="196"/>
      <c r="AE5" s="196"/>
      <c r="AF5" s="196"/>
      <c r="AG5" s="196"/>
      <c r="AH5" s="196"/>
      <c r="AI5" s="196"/>
    </row>
    <row r="6" spans="1:35" ht="15" customHeight="1" x14ac:dyDescent="0.3">
      <c r="A6" s="196"/>
      <c r="B6" s="196"/>
      <c r="C6" s="196"/>
      <c r="D6" s="196"/>
      <c r="E6" s="196"/>
      <c r="F6" s="196"/>
      <c r="G6" s="196"/>
      <c r="H6" s="196"/>
      <c r="I6" s="196"/>
      <c r="J6" s="196"/>
      <c r="K6" s="196"/>
      <c r="L6" s="196"/>
      <c r="M6" s="196"/>
      <c r="N6" s="196"/>
      <c r="O6" s="196"/>
      <c r="P6" s="196"/>
      <c r="Q6" s="189"/>
      <c r="R6" s="189"/>
      <c r="S6" s="189"/>
      <c r="T6" s="189"/>
      <c r="U6" s="189"/>
      <c r="V6" s="189"/>
      <c r="W6" s="196"/>
      <c r="X6" s="196"/>
      <c r="Y6" s="196"/>
      <c r="Z6" s="196"/>
      <c r="AA6" s="196"/>
      <c r="AB6" s="196" t="s">
        <v>33</v>
      </c>
      <c r="AC6" s="196"/>
      <c r="AD6" s="196"/>
      <c r="AE6" s="196"/>
      <c r="AF6" s="196"/>
      <c r="AG6" s="196" t="s">
        <v>34</v>
      </c>
      <c r="AH6" s="196"/>
      <c r="AI6" s="196"/>
    </row>
    <row r="7" spans="1:35" ht="18.75" customHeight="1" x14ac:dyDescent="0.3">
      <c r="A7" s="196"/>
      <c r="B7" s="196"/>
      <c r="C7" s="196"/>
      <c r="D7" s="196"/>
      <c r="E7" s="196"/>
      <c r="F7" s="196"/>
      <c r="G7" s="196"/>
      <c r="H7" s="196"/>
      <c r="I7" s="196"/>
      <c r="J7" s="196"/>
      <c r="K7" s="196"/>
      <c r="L7" s="196"/>
      <c r="M7" s="196"/>
      <c r="N7" s="196"/>
      <c r="O7" s="196"/>
      <c r="P7" s="196"/>
      <c r="Q7" s="189" t="s">
        <v>35</v>
      </c>
      <c r="R7" s="189"/>
      <c r="S7" s="189"/>
      <c r="T7" s="189" t="s">
        <v>36</v>
      </c>
      <c r="U7" s="189"/>
      <c r="V7" s="189"/>
      <c r="W7" s="196"/>
      <c r="X7" s="196"/>
      <c r="Y7" s="196"/>
      <c r="Z7" s="196"/>
      <c r="AA7" s="196"/>
      <c r="AB7" s="196"/>
      <c r="AC7" s="196"/>
      <c r="AD7" s="196"/>
      <c r="AE7" s="196"/>
      <c r="AF7" s="196"/>
      <c r="AG7" s="196"/>
      <c r="AH7" s="196"/>
      <c r="AI7" s="196"/>
    </row>
    <row r="8" spans="1:35" ht="17.100000000000001" customHeight="1" x14ac:dyDescent="0.3">
      <c r="A8" s="194" t="s">
        <v>37</v>
      </c>
      <c r="B8" s="194"/>
      <c r="C8" s="194"/>
      <c r="D8" s="194"/>
      <c r="E8" s="194" t="s">
        <v>38</v>
      </c>
      <c r="F8" s="194"/>
      <c r="G8" s="194"/>
      <c r="H8" s="194">
        <v>1</v>
      </c>
      <c r="I8" s="194"/>
      <c r="J8" s="194"/>
      <c r="K8" s="194"/>
      <c r="L8" s="194"/>
      <c r="M8" s="194"/>
      <c r="N8" s="194">
        <v>2</v>
      </c>
      <c r="O8" s="194"/>
      <c r="P8" s="194"/>
      <c r="Q8" s="194">
        <v>3</v>
      </c>
      <c r="R8" s="194"/>
      <c r="S8" s="194"/>
      <c r="T8" s="194">
        <v>4</v>
      </c>
      <c r="U8" s="194"/>
      <c r="V8" s="194"/>
      <c r="W8" s="194">
        <v>5</v>
      </c>
      <c r="X8" s="194"/>
      <c r="Y8" s="194"/>
      <c r="Z8" s="194"/>
      <c r="AA8" s="194"/>
      <c r="AB8" s="194">
        <v>6</v>
      </c>
      <c r="AC8" s="194"/>
      <c r="AD8" s="194"/>
      <c r="AE8" s="194"/>
      <c r="AF8" s="194"/>
      <c r="AG8" s="194">
        <v>7</v>
      </c>
      <c r="AH8" s="194"/>
      <c r="AI8" s="194"/>
    </row>
    <row r="9" spans="1:35" ht="15" customHeight="1" x14ac:dyDescent="0.3">
      <c r="A9" s="193" t="s">
        <v>39</v>
      </c>
      <c r="B9" s="193"/>
      <c r="C9" s="193"/>
      <c r="D9" s="193"/>
      <c r="E9" s="193"/>
      <c r="F9" s="193"/>
      <c r="G9" s="193"/>
      <c r="H9" s="193"/>
      <c r="I9" s="193"/>
      <c r="J9" s="193"/>
      <c r="K9" s="193"/>
      <c r="L9" s="193"/>
      <c r="M9" s="193"/>
      <c r="N9" s="193"/>
      <c r="O9" s="193"/>
      <c r="P9" s="193"/>
      <c r="Q9" s="193"/>
      <c r="R9" s="193"/>
      <c r="S9" s="193"/>
      <c r="T9" s="193"/>
      <c r="U9" s="193"/>
      <c r="V9" s="193"/>
      <c r="W9" s="193"/>
      <c r="X9" s="193"/>
      <c r="Y9" s="193"/>
      <c r="Z9" s="193"/>
      <c r="AA9" s="193"/>
      <c r="AB9" s="193"/>
      <c r="AC9" s="193"/>
      <c r="AD9" s="193"/>
      <c r="AE9" s="193"/>
      <c r="AF9" s="193"/>
      <c r="AG9" s="193"/>
      <c r="AH9" s="193"/>
      <c r="AI9" s="193"/>
    </row>
    <row r="10" spans="1:35" ht="17.100000000000001" customHeight="1" x14ac:dyDescent="0.3">
      <c r="A10" s="188" t="s">
        <v>40</v>
      </c>
      <c r="B10" s="188"/>
      <c r="C10" s="188"/>
      <c r="D10" s="188"/>
      <c r="E10" s="189">
        <v>1103</v>
      </c>
      <c r="F10" s="189"/>
      <c r="G10" s="189"/>
      <c r="H10" s="190" t="s">
        <v>41</v>
      </c>
      <c r="I10" s="190"/>
      <c r="J10" s="190"/>
      <c r="K10" s="190"/>
      <c r="L10" s="190"/>
      <c r="M10" s="190"/>
      <c r="N10" s="190" t="s">
        <v>41</v>
      </c>
      <c r="O10" s="190"/>
      <c r="P10" s="190"/>
      <c r="Q10" s="190" t="s">
        <v>41</v>
      </c>
      <c r="R10" s="190"/>
      <c r="S10" s="190"/>
      <c r="T10" s="190" t="s">
        <v>41</v>
      </c>
      <c r="U10" s="190"/>
      <c r="V10" s="190"/>
      <c r="W10" s="190" t="s">
        <v>41</v>
      </c>
      <c r="X10" s="190"/>
      <c r="Y10" s="190"/>
      <c r="Z10" s="190"/>
      <c r="AA10" s="190"/>
      <c r="AB10" s="190" t="s">
        <v>41</v>
      </c>
      <c r="AC10" s="190"/>
      <c r="AD10" s="190"/>
      <c r="AE10" s="190"/>
      <c r="AF10" s="190"/>
      <c r="AG10" s="190" t="s">
        <v>41</v>
      </c>
      <c r="AH10" s="190"/>
      <c r="AI10" s="190"/>
    </row>
    <row r="11" spans="1:35" ht="17.100000000000001" customHeight="1" x14ac:dyDescent="0.3">
      <c r="A11" s="188" t="s">
        <v>42</v>
      </c>
      <c r="B11" s="188"/>
      <c r="C11" s="188"/>
      <c r="D11" s="188"/>
      <c r="E11" s="189">
        <v>1511</v>
      </c>
      <c r="F11" s="189"/>
      <c r="G11" s="189"/>
      <c r="H11" s="190" t="s">
        <v>41</v>
      </c>
      <c r="I11" s="190"/>
      <c r="J11" s="190"/>
      <c r="K11" s="190"/>
      <c r="L11" s="190"/>
      <c r="M11" s="190"/>
      <c r="N11" s="190" t="s">
        <v>41</v>
      </c>
      <c r="O11" s="190"/>
      <c r="P11" s="190"/>
      <c r="Q11" s="190" t="s">
        <v>41</v>
      </c>
      <c r="R11" s="190"/>
      <c r="S11" s="190"/>
      <c r="T11" s="190" t="s">
        <v>41</v>
      </c>
      <c r="U11" s="190"/>
      <c r="V11" s="190"/>
      <c r="W11" s="190" t="s">
        <v>41</v>
      </c>
      <c r="X11" s="190"/>
      <c r="Y11" s="190"/>
      <c r="Z11" s="190"/>
      <c r="AA11" s="190"/>
      <c r="AB11" s="190" t="s">
        <v>41</v>
      </c>
      <c r="AC11" s="190"/>
      <c r="AD11" s="190"/>
      <c r="AE11" s="190"/>
      <c r="AF11" s="190"/>
      <c r="AG11" s="190" t="s">
        <v>41</v>
      </c>
      <c r="AH11" s="190"/>
      <c r="AI11" s="190"/>
    </row>
    <row r="12" spans="1:35" ht="17.100000000000001" customHeight="1" x14ac:dyDescent="0.3">
      <c r="A12" s="188" t="s">
        <v>43</v>
      </c>
      <c r="B12" s="188"/>
      <c r="C12" s="188"/>
      <c r="D12" s="188"/>
      <c r="E12" s="189">
        <v>1711</v>
      </c>
      <c r="F12" s="189"/>
      <c r="G12" s="189"/>
      <c r="H12" s="190" t="s">
        <v>41</v>
      </c>
      <c r="I12" s="190"/>
      <c r="J12" s="190"/>
      <c r="K12" s="190"/>
      <c r="L12" s="190"/>
      <c r="M12" s="190"/>
      <c r="N12" s="190" t="s">
        <v>41</v>
      </c>
      <c r="O12" s="190"/>
      <c r="P12" s="190"/>
      <c r="Q12" s="190" t="s">
        <v>41</v>
      </c>
      <c r="R12" s="190"/>
      <c r="S12" s="190"/>
      <c r="T12" s="190" t="s">
        <v>41</v>
      </c>
      <c r="U12" s="190"/>
      <c r="V12" s="190"/>
      <c r="W12" s="190" t="s">
        <v>41</v>
      </c>
      <c r="X12" s="190"/>
      <c r="Y12" s="190"/>
      <c r="Z12" s="190"/>
      <c r="AA12" s="190"/>
      <c r="AB12" s="190" t="s">
        <v>41</v>
      </c>
      <c r="AC12" s="190"/>
      <c r="AD12" s="190"/>
      <c r="AE12" s="190"/>
      <c r="AF12" s="190"/>
      <c r="AG12" s="190" t="s">
        <v>41</v>
      </c>
      <c r="AH12" s="190"/>
      <c r="AI12" s="190"/>
    </row>
    <row r="13" spans="1:35" ht="17.100000000000001" customHeight="1" x14ac:dyDescent="0.3">
      <c r="A13" s="188" t="s">
        <v>44</v>
      </c>
      <c r="B13" s="188"/>
      <c r="C13" s="188"/>
      <c r="D13" s="188"/>
      <c r="E13" s="189">
        <v>1657</v>
      </c>
      <c r="F13" s="189"/>
      <c r="G13" s="189"/>
      <c r="H13" s="190" t="s">
        <v>41</v>
      </c>
      <c r="I13" s="190"/>
      <c r="J13" s="190"/>
      <c r="K13" s="190"/>
      <c r="L13" s="190"/>
      <c r="M13" s="190"/>
      <c r="N13" s="190" t="s">
        <v>41</v>
      </c>
      <c r="O13" s="190"/>
      <c r="P13" s="190"/>
      <c r="Q13" s="190" t="s">
        <v>41</v>
      </c>
      <c r="R13" s="190"/>
      <c r="S13" s="190"/>
      <c r="T13" s="190" t="s">
        <v>41</v>
      </c>
      <c r="U13" s="190"/>
      <c r="V13" s="190"/>
      <c r="W13" s="190" t="s">
        <v>41</v>
      </c>
      <c r="X13" s="190"/>
      <c r="Y13" s="190"/>
      <c r="Z13" s="190"/>
      <c r="AA13" s="190"/>
      <c r="AB13" s="190" t="s">
        <v>41</v>
      </c>
      <c r="AC13" s="190"/>
      <c r="AD13" s="190"/>
      <c r="AE13" s="190"/>
      <c r="AF13" s="190"/>
      <c r="AG13" s="190" t="s">
        <v>41</v>
      </c>
      <c r="AH13" s="190"/>
      <c r="AI13" s="190"/>
    </row>
    <row r="14" spans="1:35" ht="17.100000000000001" customHeight="1" x14ac:dyDescent="0.3">
      <c r="A14" s="188" t="s">
        <v>45</v>
      </c>
      <c r="B14" s="188"/>
      <c r="C14" s="188"/>
      <c r="D14" s="188"/>
      <c r="E14" s="189">
        <v>1502</v>
      </c>
      <c r="F14" s="189"/>
      <c r="G14" s="189"/>
      <c r="H14" s="190" t="s">
        <v>41</v>
      </c>
      <c r="I14" s="190"/>
      <c r="J14" s="190"/>
      <c r="K14" s="190"/>
      <c r="L14" s="190"/>
      <c r="M14" s="190"/>
      <c r="N14" s="190" t="s">
        <v>41</v>
      </c>
      <c r="O14" s="190"/>
      <c r="P14" s="190"/>
      <c r="Q14" s="190" t="s">
        <v>41</v>
      </c>
      <c r="R14" s="190"/>
      <c r="S14" s="190"/>
      <c r="T14" s="190" t="s">
        <v>41</v>
      </c>
      <c r="U14" s="190"/>
      <c r="V14" s="190"/>
      <c r="W14" s="190" t="s">
        <v>41</v>
      </c>
      <c r="X14" s="190"/>
      <c r="Y14" s="190"/>
      <c r="Z14" s="190"/>
      <c r="AA14" s="190"/>
      <c r="AB14" s="190" t="s">
        <v>41</v>
      </c>
      <c r="AC14" s="190"/>
      <c r="AD14" s="190"/>
      <c r="AE14" s="190"/>
      <c r="AF14" s="190"/>
      <c r="AG14" s="190" t="s">
        <v>41</v>
      </c>
      <c r="AH14" s="190"/>
      <c r="AI14" s="190"/>
    </row>
    <row r="15" spans="1:35" ht="17.100000000000001" customHeight="1" x14ac:dyDescent="0.3">
      <c r="A15" s="188" t="s">
        <v>46</v>
      </c>
      <c r="B15" s="188"/>
      <c r="C15" s="188"/>
      <c r="D15" s="188"/>
      <c r="E15" s="189">
        <v>1310</v>
      </c>
      <c r="F15" s="189"/>
      <c r="G15" s="189"/>
      <c r="H15" s="190" t="s">
        <v>41</v>
      </c>
      <c r="I15" s="190"/>
      <c r="J15" s="190"/>
      <c r="K15" s="190"/>
      <c r="L15" s="190"/>
      <c r="M15" s="190"/>
      <c r="N15" s="190" t="s">
        <v>41</v>
      </c>
      <c r="O15" s="190"/>
      <c r="P15" s="190"/>
      <c r="Q15" s="190" t="s">
        <v>41</v>
      </c>
      <c r="R15" s="190"/>
      <c r="S15" s="190"/>
      <c r="T15" s="190" t="s">
        <v>41</v>
      </c>
      <c r="U15" s="190"/>
      <c r="V15" s="190"/>
      <c r="W15" s="190" t="s">
        <v>41</v>
      </c>
      <c r="X15" s="190"/>
      <c r="Y15" s="190"/>
      <c r="Z15" s="190"/>
      <c r="AA15" s="190"/>
      <c r="AB15" s="190" t="s">
        <v>41</v>
      </c>
      <c r="AC15" s="190"/>
      <c r="AD15" s="190"/>
      <c r="AE15" s="190"/>
      <c r="AF15" s="190"/>
      <c r="AG15" s="190" t="s">
        <v>41</v>
      </c>
      <c r="AH15" s="190"/>
      <c r="AI15" s="190"/>
    </row>
    <row r="16" spans="1:35" ht="17.100000000000001" customHeight="1" x14ac:dyDescent="0.3">
      <c r="A16" s="188" t="s">
        <v>47</v>
      </c>
      <c r="B16" s="188"/>
      <c r="C16" s="188"/>
      <c r="D16" s="188"/>
      <c r="E16" s="189">
        <v>1409</v>
      </c>
      <c r="F16" s="189"/>
      <c r="G16" s="189"/>
      <c r="H16" s="190" t="s">
        <v>41</v>
      </c>
      <c r="I16" s="190"/>
      <c r="J16" s="190"/>
      <c r="K16" s="190"/>
      <c r="L16" s="190"/>
      <c r="M16" s="190"/>
      <c r="N16" s="190" t="s">
        <v>41</v>
      </c>
      <c r="O16" s="190"/>
      <c r="P16" s="190"/>
      <c r="Q16" s="190" t="s">
        <v>41</v>
      </c>
      <c r="R16" s="190"/>
      <c r="S16" s="190"/>
      <c r="T16" s="190" t="s">
        <v>41</v>
      </c>
      <c r="U16" s="190"/>
      <c r="V16" s="190"/>
      <c r="W16" s="190" t="s">
        <v>41</v>
      </c>
      <c r="X16" s="190"/>
      <c r="Y16" s="190"/>
      <c r="Z16" s="190"/>
      <c r="AA16" s="190"/>
      <c r="AB16" s="190" t="s">
        <v>41</v>
      </c>
      <c r="AC16" s="190"/>
      <c r="AD16" s="190"/>
      <c r="AE16" s="190"/>
      <c r="AF16" s="190"/>
      <c r="AG16" s="190" t="s">
        <v>41</v>
      </c>
      <c r="AH16" s="190"/>
      <c r="AI16" s="190"/>
    </row>
    <row r="17" spans="1:35" ht="17.100000000000001" customHeight="1" x14ac:dyDescent="0.3">
      <c r="A17" s="188" t="s">
        <v>48</v>
      </c>
      <c r="B17" s="188"/>
      <c r="C17" s="188"/>
      <c r="D17" s="188"/>
      <c r="E17" s="189">
        <v>1714</v>
      </c>
      <c r="F17" s="189"/>
      <c r="G17" s="189"/>
      <c r="H17" s="190" t="s">
        <v>41</v>
      </c>
      <c r="I17" s="190"/>
      <c r="J17" s="190"/>
      <c r="K17" s="190"/>
      <c r="L17" s="190"/>
      <c r="M17" s="190"/>
      <c r="N17" s="190" t="s">
        <v>41</v>
      </c>
      <c r="O17" s="190"/>
      <c r="P17" s="190"/>
      <c r="Q17" s="190" t="s">
        <v>41</v>
      </c>
      <c r="R17" s="190"/>
      <c r="S17" s="190"/>
      <c r="T17" s="190" t="s">
        <v>41</v>
      </c>
      <c r="U17" s="190"/>
      <c r="V17" s="190"/>
      <c r="W17" s="190" t="s">
        <v>41</v>
      </c>
      <c r="X17" s="190"/>
      <c r="Y17" s="190"/>
      <c r="Z17" s="190"/>
      <c r="AA17" s="190"/>
      <c r="AB17" s="190" t="s">
        <v>41</v>
      </c>
      <c r="AC17" s="190"/>
      <c r="AD17" s="190"/>
      <c r="AE17" s="190"/>
      <c r="AF17" s="190"/>
      <c r="AG17" s="190" t="s">
        <v>41</v>
      </c>
      <c r="AH17" s="190"/>
      <c r="AI17" s="190"/>
    </row>
    <row r="18" spans="1:35" ht="17.100000000000001" customHeight="1" x14ac:dyDescent="0.3">
      <c r="A18" s="188" t="s">
        <v>49</v>
      </c>
      <c r="B18" s="188"/>
      <c r="C18" s="188"/>
      <c r="D18" s="188"/>
      <c r="E18" s="189">
        <v>1416</v>
      </c>
      <c r="F18" s="189"/>
      <c r="G18" s="189"/>
      <c r="H18" s="190" t="s">
        <v>41</v>
      </c>
      <c r="I18" s="190"/>
      <c r="J18" s="190"/>
      <c r="K18" s="190"/>
      <c r="L18" s="190"/>
      <c r="M18" s="190"/>
      <c r="N18" s="190" t="s">
        <v>41</v>
      </c>
      <c r="O18" s="190"/>
      <c r="P18" s="190"/>
      <c r="Q18" s="190" t="s">
        <v>41</v>
      </c>
      <c r="R18" s="190"/>
      <c r="S18" s="190"/>
      <c r="T18" s="190" t="s">
        <v>41</v>
      </c>
      <c r="U18" s="190"/>
      <c r="V18" s="190"/>
      <c r="W18" s="190" t="s">
        <v>41</v>
      </c>
      <c r="X18" s="190"/>
      <c r="Y18" s="190"/>
      <c r="Z18" s="190"/>
      <c r="AA18" s="190"/>
      <c r="AB18" s="190" t="s">
        <v>41</v>
      </c>
      <c r="AC18" s="190"/>
      <c r="AD18" s="190"/>
      <c r="AE18" s="190"/>
      <c r="AF18" s="190"/>
      <c r="AG18" s="190" t="s">
        <v>41</v>
      </c>
      <c r="AH18" s="190"/>
      <c r="AI18" s="190"/>
    </row>
    <row r="19" spans="1:35" ht="17.100000000000001" customHeight="1" x14ac:dyDescent="0.3">
      <c r="A19" s="188" t="s">
        <v>50</v>
      </c>
      <c r="B19" s="188"/>
      <c r="C19" s="188"/>
      <c r="D19" s="188"/>
      <c r="E19" s="189">
        <v>1641</v>
      </c>
      <c r="F19" s="189"/>
      <c r="G19" s="189"/>
      <c r="H19" s="190" t="s">
        <v>41</v>
      </c>
      <c r="I19" s="190"/>
      <c r="J19" s="190"/>
      <c r="K19" s="190"/>
      <c r="L19" s="190"/>
      <c r="M19" s="190"/>
      <c r="N19" s="190" t="s">
        <v>41</v>
      </c>
      <c r="O19" s="190"/>
      <c r="P19" s="190"/>
      <c r="Q19" s="190" t="s">
        <v>41</v>
      </c>
      <c r="R19" s="190"/>
      <c r="S19" s="190"/>
      <c r="T19" s="190" t="s">
        <v>41</v>
      </c>
      <c r="U19" s="190"/>
      <c r="V19" s="190"/>
      <c r="W19" s="190" t="s">
        <v>41</v>
      </c>
      <c r="X19" s="190"/>
      <c r="Y19" s="190"/>
      <c r="Z19" s="190"/>
      <c r="AA19" s="190"/>
      <c r="AB19" s="190" t="s">
        <v>41</v>
      </c>
      <c r="AC19" s="190"/>
      <c r="AD19" s="190"/>
      <c r="AE19" s="190"/>
      <c r="AF19" s="190"/>
      <c r="AG19" s="190" t="s">
        <v>41</v>
      </c>
      <c r="AH19" s="190"/>
      <c r="AI19" s="190"/>
    </row>
    <row r="20" spans="1:35" ht="15" customHeight="1" x14ac:dyDescent="0.3">
      <c r="A20" s="193" t="s">
        <v>51</v>
      </c>
      <c r="B20" s="193"/>
      <c r="C20" s="193"/>
      <c r="D20" s="193"/>
      <c r="E20" s="193"/>
      <c r="F20" s="193"/>
      <c r="G20" s="193"/>
      <c r="H20" s="193"/>
      <c r="I20" s="193"/>
      <c r="J20" s="193"/>
      <c r="K20" s="193"/>
      <c r="L20" s="193"/>
      <c r="M20" s="193"/>
      <c r="N20" s="193"/>
      <c r="O20" s="193"/>
      <c r="P20" s="193"/>
      <c r="Q20" s="193"/>
      <c r="R20" s="193"/>
      <c r="S20" s="193"/>
      <c r="T20" s="193"/>
      <c r="U20" s="193"/>
      <c r="V20" s="193"/>
      <c r="W20" s="193"/>
      <c r="X20" s="193"/>
      <c r="Y20" s="193"/>
      <c r="Z20" s="193"/>
      <c r="AA20" s="193"/>
      <c r="AB20" s="193"/>
      <c r="AC20" s="193"/>
      <c r="AD20" s="193"/>
      <c r="AE20" s="193"/>
      <c r="AF20" s="193"/>
      <c r="AG20" s="193"/>
      <c r="AH20" s="193"/>
      <c r="AI20" s="193"/>
    </row>
    <row r="21" spans="1:35" ht="17.100000000000001" customHeight="1" x14ac:dyDescent="0.3">
      <c r="A21" s="188" t="s">
        <v>40</v>
      </c>
      <c r="B21" s="188"/>
      <c r="C21" s="188"/>
      <c r="D21" s="188"/>
      <c r="E21" s="189">
        <v>1103</v>
      </c>
      <c r="F21" s="189"/>
      <c r="G21" s="189"/>
      <c r="H21" s="190" t="s">
        <v>41</v>
      </c>
      <c r="I21" s="190"/>
      <c r="J21" s="190"/>
      <c r="K21" s="190"/>
      <c r="L21" s="190"/>
      <c r="M21" s="190"/>
      <c r="N21" s="190" t="s">
        <v>41</v>
      </c>
      <c r="O21" s="190"/>
      <c r="P21" s="190"/>
      <c r="Q21" s="190" t="s">
        <v>41</v>
      </c>
      <c r="R21" s="190"/>
      <c r="S21" s="190"/>
      <c r="T21" s="190" t="s">
        <v>41</v>
      </c>
      <c r="U21" s="190"/>
      <c r="V21" s="190"/>
      <c r="W21" s="191" t="s">
        <v>41</v>
      </c>
      <c r="X21" s="191"/>
      <c r="Y21" s="191"/>
      <c r="Z21" s="191"/>
      <c r="AA21" s="191"/>
      <c r="AB21" s="191" t="s">
        <v>41</v>
      </c>
      <c r="AC21" s="191"/>
      <c r="AD21" s="191"/>
      <c r="AE21" s="191"/>
      <c r="AF21" s="191"/>
      <c r="AG21" s="191" t="s">
        <v>41</v>
      </c>
      <c r="AH21" s="191"/>
      <c r="AI21" s="191"/>
    </row>
    <row r="22" spans="1:35" ht="17.100000000000001" customHeight="1" x14ac:dyDescent="0.3">
      <c r="A22" s="188" t="s">
        <v>47</v>
      </c>
      <c r="B22" s="188"/>
      <c r="C22" s="188"/>
      <c r="D22" s="188"/>
      <c r="E22" s="189">
        <v>1409</v>
      </c>
      <c r="F22" s="189"/>
      <c r="G22" s="189"/>
      <c r="H22" s="190" t="s">
        <v>41</v>
      </c>
      <c r="I22" s="190"/>
      <c r="J22" s="190"/>
      <c r="K22" s="190"/>
      <c r="L22" s="190"/>
      <c r="M22" s="190"/>
      <c r="N22" s="190" t="s">
        <v>41</v>
      </c>
      <c r="O22" s="190"/>
      <c r="P22" s="190"/>
      <c r="Q22" s="190" t="s">
        <v>41</v>
      </c>
      <c r="R22" s="190"/>
      <c r="S22" s="190"/>
      <c r="T22" s="190" t="s">
        <v>41</v>
      </c>
      <c r="U22" s="190"/>
      <c r="V22" s="190"/>
      <c r="W22" s="191" t="s">
        <v>41</v>
      </c>
      <c r="X22" s="191"/>
      <c r="Y22" s="191"/>
      <c r="Z22" s="191"/>
      <c r="AA22" s="191"/>
      <c r="AB22" s="191" t="s">
        <v>41</v>
      </c>
      <c r="AC22" s="191"/>
      <c r="AD22" s="191"/>
      <c r="AE22" s="191"/>
      <c r="AF22" s="191"/>
      <c r="AG22" s="191" t="s">
        <v>41</v>
      </c>
      <c r="AH22" s="191"/>
      <c r="AI22" s="191"/>
    </row>
    <row r="23" spans="1:35" ht="17.100000000000001" customHeight="1" x14ac:dyDescent="0.3">
      <c r="A23" s="188" t="s">
        <v>52</v>
      </c>
      <c r="B23" s="188"/>
      <c r="C23" s="188"/>
      <c r="D23" s="188"/>
      <c r="E23" s="189">
        <v>1713</v>
      </c>
      <c r="F23" s="189"/>
      <c r="G23" s="189"/>
      <c r="H23" s="190" t="s">
        <v>41</v>
      </c>
      <c r="I23" s="190"/>
      <c r="J23" s="190"/>
      <c r="K23" s="190"/>
      <c r="L23" s="190"/>
      <c r="M23" s="190"/>
      <c r="N23" s="190" t="s">
        <v>41</v>
      </c>
      <c r="O23" s="190"/>
      <c r="P23" s="190"/>
      <c r="Q23" s="190" t="s">
        <v>41</v>
      </c>
      <c r="R23" s="190"/>
      <c r="S23" s="190"/>
      <c r="T23" s="190" t="s">
        <v>41</v>
      </c>
      <c r="U23" s="190"/>
      <c r="V23" s="190"/>
      <c r="W23" s="191" t="s">
        <v>41</v>
      </c>
      <c r="X23" s="191"/>
      <c r="Y23" s="191"/>
      <c r="Z23" s="191"/>
      <c r="AA23" s="191"/>
      <c r="AB23" s="191" t="s">
        <v>41</v>
      </c>
      <c r="AC23" s="191"/>
      <c r="AD23" s="191"/>
      <c r="AE23" s="191"/>
      <c r="AF23" s="191"/>
      <c r="AG23" s="191" t="s">
        <v>41</v>
      </c>
      <c r="AH23" s="191"/>
      <c r="AI23" s="191"/>
    </row>
    <row r="24" spans="1:35" ht="17.100000000000001" customHeight="1" x14ac:dyDescent="0.3">
      <c r="A24" s="188" t="s">
        <v>48</v>
      </c>
      <c r="B24" s="188"/>
      <c r="C24" s="188"/>
      <c r="D24" s="188"/>
      <c r="E24" s="189">
        <v>1714</v>
      </c>
      <c r="F24" s="189"/>
      <c r="G24" s="189"/>
      <c r="H24" s="190" t="s">
        <v>41</v>
      </c>
      <c r="I24" s="190"/>
      <c r="J24" s="190"/>
      <c r="K24" s="190"/>
      <c r="L24" s="190"/>
      <c r="M24" s="190"/>
      <c r="N24" s="190" t="s">
        <v>41</v>
      </c>
      <c r="O24" s="190"/>
      <c r="P24" s="190"/>
      <c r="Q24" s="190" t="s">
        <v>41</v>
      </c>
      <c r="R24" s="190"/>
      <c r="S24" s="190"/>
      <c r="T24" s="190" t="s">
        <v>41</v>
      </c>
      <c r="U24" s="190"/>
      <c r="V24" s="190"/>
      <c r="W24" s="191" t="s">
        <v>41</v>
      </c>
      <c r="X24" s="191"/>
      <c r="Y24" s="191"/>
      <c r="Z24" s="191"/>
      <c r="AA24" s="191"/>
      <c r="AB24" s="191" t="s">
        <v>41</v>
      </c>
      <c r="AC24" s="191"/>
      <c r="AD24" s="191"/>
      <c r="AE24" s="191"/>
      <c r="AF24" s="191"/>
      <c r="AG24" s="191" t="s">
        <v>41</v>
      </c>
      <c r="AH24" s="191"/>
      <c r="AI24" s="191"/>
    </row>
    <row r="25" spans="1:35" ht="17.100000000000001" customHeight="1" x14ac:dyDescent="0.3">
      <c r="A25" s="188" t="s">
        <v>49</v>
      </c>
      <c r="B25" s="188"/>
      <c r="C25" s="188"/>
      <c r="D25" s="188"/>
      <c r="E25" s="189">
        <v>1416</v>
      </c>
      <c r="F25" s="189"/>
      <c r="G25" s="189"/>
      <c r="H25" s="190" t="s">
        <v>41</v>
      </c>
      <c r="I25" s="190"/>
      <c r="J25" s="190"/>
      <c r="K25" s="190"/>
      <c r="L25" s="190"/>
      <c r="M25" s="190"/>
      <c r="N25" s="190" t="s">
        <v>41</v>
      </c>
      <c r="O25" s="190"/>
      <c r="P25" s="190"/>
      <c r="Q25" s="190" t="s">
        <v>41</v>
      </c>
      <c r="R25" s="190"/>
      <c r="S25" s="190"/>
      <c r="T25" s="190" t="s">
        <v>41</v>
      </c>
      <c r="U25" s="190"/>
      <c r="V25" s="190"/>
      <c r="W25" s="191" t="s">
        <v>41</v>
      </c>
      <c r="X25" s="191"/>
      <c r="Y25" s="191"/>
      <c r="Z25" s="191"/>
      <c r="AA25" s="191"/>
      <c r="AB25" s="191" t="s">
        <v>41</v>
      </c>
      <c r="AC25" s="191"/>
      <c r="AD25" s="191"/>
      <c r="AE25" s="191"/>
      <c r="AF25" s="191"/>
      <c r="AG25" s="191" t="s">
        <v>41</v>
      </c>
      <c r="AH25" s="191"/>
      <c r="AI25" s="191"/>
    </row>
    <row r="26" spans="1:35" ht="17.100000000000001" customHeight="1" x14ac:dyDescent="0.3">
      <c r="A26" s="188" t="s">
        <v>53</v>
      </c>
      <c r="B26" s="188"/>
      <c r="C26" s="188"/>
      <c r="D26" s="188"/>
      <c r="E26" s="189">
        <v>1659</v>
      </c>
      <c r="F26" s="189"/>
      <c r="G26" s="189"/>
      <c r="H26" s="190" t="s">
        <v>41</v>
      </c>
      <c r="I26" s="190"/>
      <c r="J26" s="190"/>
      <c r="K26" s="190"/>
      <c r="L26" s="190"/>
      <c r="M26" s="190"/>
      <c r="N26" s="190" t="s">
        <v>41</v>
      </c>
      <c r="O26" s="190"/>
      <c r="P26" s="190"/>
      <c r="Q26" s="190" t="s">
        <v>41</v>
      </c>
      <c r="R26" s="190"/>
      <c r="S26" s="190"/>
      <c r="T26" s="190" t="s">
        <v>41</v>
      </c>
      <c r="U26" s="190"/>
      <c r="V26" s="190"/>
      <c r="W26" s="191" t="s">
        <v>41</v>
      </c>
      <c r="X26" s="191"/>
      <c r="Y26" s="191"/>
      <c r="Z26" s="191"/>
      <c r="AA26" s="191"/>
      <c r="AB26" s="191" t="s">
        <v>41</v>
      </c>
      <c r="AC26" s="191"/>
      <c r="AD26" s="191"/>
      <c r="AE26" s="191"/>
      <c r="AF26" s="191"/>
      <c r="AG26" s="191" t="s">
        <v>41</v>
      </c>
      <c r="AH26" s="191"/>
      <c r="AI26" s="191"/>
    </row>
    <row r="27" spans="1:35" ht="17.100000000000001" customHeight="1" x14ac:dyDescent="0.3">
      <c r="A27" s="188" t="s">
        <v>45</v>
      </c>
      <c r="B27" s="188"/>
      <c r="C27" s="188"/>
      <c r="D27" s="188"/>
      <c r="E27" s="189">
        <v>1502</v>
      </c>
      <c r="F27" s="189"/>
      <c r="G27" s="189"/>
      <c r="H27" s="190" t="s">
        <v>41</v>
      </c>
      <c r="I27" s="190"/>
      <c r="J27" s="190"/>
      <c r="K27" s="190"/>
      <c r="L27" s="190"/>
      <c r="M27" s="190"/>
      <c r="N27" s="190" t="s">
        <v>41</v>
      </c>
      <c r="O27" s="190"/>
      <c r="P27" s="190"/>
      <c r="Q27" s="190" t="s">
        <v>41</v>
      </c>
      <c r="R27" s="190"/>
      <c r="S27" s="190"/>
      <c r="T27" s="190" t="s">
        <v>41</v>
      </c>
      <c r="U27" s="190"/>
      <c r="V27" s="190"/>
      <c r="W27" s="191" t="s">
        <v>41</v>
      </c>
      <c r="X27" s="191"/>
      <c r="Y27" s="191"/>
      <c r="Z27" s="191"/>
      <c r="AA27" s="191"/>
      <c r="AB27" s="191" t="s">
        <v>41</v>
      </c>
      <c r="AC27" s="191"/>
      <c r="AD27" s="191"/>
      <c r="AE27" s="191"/>
      <c r="AF27" s="191"/>
      <c r="AG27" s="191" t="s">
        <v>41</v>
      </c>
      <c r="AH27" s="191"/>
      <c r="AI27" s="191"/>
    </row>
    <row r="28" spans="1:35" ht="17.100000000000001" customHeight="1" x14ac:dyDescent="0.3">
      <c r="A28" s="188" t="s">
        <v>43</v>
      </c>
      <c r="B28" s="188"/>
      <c r="C28" s="188"/>
      <c r="D28" s="188"/>
      <c r="E28" s="189">
        <v>1711</v>
      </c>
      <c r="F28" s="189"/>
      <c r="G28" s="189"/>
      <c r="H28" s="190" t="s">
        <v>41</v>
      </c>
      <c r="I28" s="190"/>
      <c r="J28" s="190"/>
      <c r="K28" s="190"/>
      <c r="L28" s="190"/>
      <c r="M28" s="190"/>
      <c r="N28" s="190" t="s">
        <v>41</v>
      </c>
      <c r="O28" s="190"/>
      <c r="P28" s="190"/>
      <c r="Q28" s="190" t="s">
        <v>41</v>
      </c>
      <c r="R28" s="190"/>
      <c r="S28" s="190"/>
      <c r="T28" s="190" t="s">
        <v>41</v>
      </c>
      <c r="U28" s="190"/>
      <c r="V28" s="190"/>
      <c r="W28" s="191" t="s">
        <v>41</v>
      </c>
      <c r="X28" s="191"/>
      <c r="Y28" s="191"/>
      <c r="Z28" s="191"/>
      <c r="AA28" s="191"/>
      <c r="AB28" s="191" t="s">
        <v>41</v>
      </c>
      <c r="AC28" s="191"/>
      <c r="AD28" s="191"/>
      <c r="AE28" s="191"/>
      <c r="AF28" s="191"/>
      <c r="AG28" s="191" t="s">
        <v>41</v>
      </c>
      <c r="AH28" s="191"/>
      <c r="AI28" s="191"/>
    </row>
    <row r="29" spans="1:35" ht="17.100000000000001" customHeight="1" x14ac:dyDescent="0.3">
      <c r="A29" s="188" t="s">
        <v>50</v>
      </c>
      <c r="B29" s="188"/>
      <c r="C29" s="188"/>
      <c r="D29" s="188"/>
      <c r="E29" s="189">
        <v>1641</v>
      </c>
      <c r="F29" s="189"/>
      <c r="G29" s="189"/>
      <c r="H29" s="190" t="s">
        <v>41</v>
      </c>
      <c r="I29" s="190"/>
      <c r="J29" s="190"/>
      <c r="K29" s="190"/>
      <c r="L29" s="190"/>
      <c r="M29" s="190"/>
      <c r="N29" s="190" t="s">
        <v>41</v>
      </c>
      <c r="O29" s="190"/>
      <c r="P29" s="190"/>
      <c r="Q29" s="190" t="s">
        <v>41</v>
      </c>
      <c r="R29" s="190"/>
      <c r="S29" s="190"/>
      <c r="T29" s="190" t="s">
        <v>41</v>
      </c>
      <c r="U29" s="190"/>
      <c r="V29" s="190"/>
      <c r="W29" s="190" t="s">
        <v>41</v>
      </c>
      <c r="X29" s="190"/>
      <c r="Y29" s="190"/>
      <c r="Z29" s="190"/>
      <c r="AA29" s="190"/>
      <c r="AB29" s="191" t="s">
        <v>41</v>
      </c>
      <c r="AC29" s="191"/>
      <c r="AD29" s="191"/>
      <c r="AE29" s="191"/>
      <c r="AF29" s="191"/>
      <c r="AG29" s="191" t="s">
        <v>41</v>
      </c>
      <c r="AH29" s="191"/>
      <c r="AI29" s="191"/>
    </row>
    <row r="31" spans="1:35" ht="15.6" x14ac:dyDescent="0.3">
      <c r="A31" s="1"/>
      <c r="B31" s="1" t="s">
        <v>54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</row>
    <row r="32" spans="1:35" ht="15.6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</row>
    <row r="33" spans="1:35" ht="15.6" x14ac:dyDescent="0.3">
      <c r="A33" s="1"/>
      <c r="B33" s="184">
        <v>20</v>
      </c>
      <c r="C33" s="184"/>
      <c r="D33" s="185" t="str">
        <f>IF(M3="січень","січня",IF(M3="лютий","лютого",IF(M3="березень","березня",IF(M3="квітень","квітня",IF(M3="травень","травня",IF(M3="червень","червня",IF(M3="липень","липня",IF(M3="Серпень","серпня",IF(M3="вересень","вересня",IF(M3="жовтень","жовтня",IF(M3="листопад","листопада",IF(M3="грудень","грудня",))))))))))))</f>
        <v>березня</v>
      </c>
      <c r="E33" s="185"/>
      <c r="F33" s="185"/>
      <c r="G33" s="185"/>
      <c r="H33" s="185"/>
      <c r="I33" s="192">
        <f>S3</f>
        <v>2023</v>
      </c>
      <c r="J33" s="192"/>
      <c r="K33" s="17" t="s">
        <v>362</v>
      </c>
      <c r="L33" s="1"/>
      <c r="M33" s="1" t="s">
        <v>55</v>
      </c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86" t="s">
        <v>56</v>
      </c>
      <c r="AC33" s="186"/>
      <c r="AD33" s="186"/>
      <c r="AE33" s="186"/>
      <c r="AF33" s="186"/>
      <c r="AG33" s="4"/>
      <c r="AH33" s="4"/>
      <c r="AI33" s="4"/>
    </row>
    <row r="34" spans="1:35" ht="15.6" x14ac:dyDescent="0.3">
      <c r="A34" s="1"/>
      <c r="B34" s="187" t="s">
        <v>57</v>
      </c>
      <c r="C34" s="187"/>
      <c r="D34" s="187"/>
      <c r="E34" s="187"/>
      <c r="F34" s="187"/>
      <c r="G34" s="187"/>
      <c r="H34" s="187"/>
      <c r="I34" s="187"/>
      <c r="J34" s="187"/>
      <c r="K34" s="187"/>
      <c r="L34" s="1"/>
      <c r="M34" s="1" t="s">
        <v>58</v>
      </c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87" t="s">
        <v>59</v>
      </c>
      <c r="AC34" s="187"/>
      <c r="AD34" s="187"/>
      <c r="AE34" s="187"/>
      <c r="AF34" s="187"/>
      <c r="AG34" s="1"/>
      <c r="AH34" s="1"/>
      <c r="AI34" s="1"/>
    </row>
    <row r="35" spans="1:35" ht="15.6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87" t="s">
        <v>176</v>
      </c>
      <c r="N35" s="187"/>
      <c r="O35" s="187"/>
      <c r="P35" s="187"/>
      <c r="Q35" s="187"/>
      <c r="R35" s="187"/>
      <c r="S35" s="187"/>
      <c r="T35" s="187"/>
      <c r="U35" s="187"/>
      <c r="V35" s="187"/>
      <c r="W35" s="187"/>
      <c r="X35" s="187"/>
      <c r="Y35" s="187"/>
      <c r="Z35" s="187"/>
      <c r="AA35" s="1"/>
      <c r="AB35" s="1"/>
      <c r="AC35" s="1"/>
      <c r="AD35" s="1"/>
      <c r="AE35" s="1"/>
      <c r="AF35" s="1"/>
      <c r="AG35" s="1"/>
      <c r="AH35" s="1"/>
      <c r="AI35" s="1"/>
    </row>
    <row r="36" spans="1:35" ht="18" x14ac:dyDescent="0.35">
      <c r="A36" s="2"/>
    </row>
    <row r="37" spans="1:35" ht="18" x14ac:dyDescent="0.35">
      <c r="A37" s="2"/>
    </row>
    <row r="38" spans="1:35" ht="18" x14ac:dyDescent="0.35">
      <c r="A38" s="2"/>
    </row>
    <row r="39" spans="1:35" ht="18" x14ac:dyDescent="0.35">
      <c r="A39" s="2"/>
    </row>
    <row r="40" spans="1:35" ht="18" x14ac:dyDescent="0.35">
      <c r="A40" s="2"/>
    </row>
    <row r="41" spans="1:35" ht="18" x14ac:dyDescent="0.35">
      <c r="A41" s="2"/>
    </row>
    <row r="42" spans="1:35" ht="18" x14ac:dyDescent="0.35">
      <c r="A42" s="2"/>
    </row>
    <row r="43" spans="1:35" ht="18" x14ac:dyDescent="0.35">
      <c r="A43" s="2"/>
    </row>
  </sheetData>
  <mergeCells count="205">
    <mergeCell ref="A1:AI1"/>
    <mergeCell ref="A2:AI2"/>
    <mergeCell ref="A4:D7"/>
    <mergeCell ref="E4:G7"/>
    <mergeCell ref="H4:V4"/>
    <mergeCell ref="W4:AA7"/>
    <mergeCell ref="AB4:AI5"/>
    <mergeCell ref="H5:M7"/>
    <mergeCell ref="N5:P7"/>
    <mergeCell ref="Q5:V6"/>
    <mergeCell ref="AB6:AF7"/>
    <mergeCell ref="AG6:AI7"/>
    <mergeCell ref="Q7:S7"/>
    <mergeCell ref="T7:V7"/>
    <mergeCell ref="M3:R3"/>
    <mergeCell ref="S3:T3"/>
    <mergeCell ref="A8:D8"/>
    <mergeCell ref="E8:G8"/>
    <mergeCell ref="H8:M8"/>
    <mergeCell ref="N8:P8"/>
    <mergeCell ref="Q8:S8"/>
    <mergeCell ref="T8:V8"/>
    <mergeCell ref="W8:AA8"/>
    <mergeCell ref="AB8:AF8"/>
    <mergeCell ref="AG8:AI8"/>
    <mergeCell ref="A9:AI9"/>
    <mergeCell ref="A10:D10"/>
    <mergeCell ref="E10:G10"/>
    <mergeCell ref="H10:M10"/>
    <mergeCell ref="N10:P10"/>
    <mergeCell ref="Q10:S10"/>
    <mergeCell ref="T10:V10"/>
    <mergeCell ref="W10:AA10"/>
    <mergeCell ref="AB10:AF10"/>
    <mergeCell ref="AG10:AI10"/>
    <mergeCell ref="A11:D11"/>
    <mergeCell ref="E11:G11"/>
    <mergeCell ref="H11:M11"/>
    <mergeCell ref="N11:P11"/>
    <mergeCell ref="Q11:S11"/>
    <mergeCell ref="T11:V11"/>
    <mergeCell ref="W11:AA11"/>
    <mergeCell ref="AB11:AF11"/>
    <mergeCell ref="AG11:AI11"/>
    <mergeCell ref="A12:D12"/>
    <mergeCell ref="E12:G12"/>
    <mergeCell ref="H12:M12"/>
    <mergeCell ref="N12:P12"/>
    <mergeCell ref="Q12:S12"/>
    <mergeCell ref="T12:V12"/>
    <mergeCell ref="W12:AA12"/>
    <mergeCell ref="AB12:AF12"/>
    <mergeCell ref="AG12:AI12"/>
    <mergeCell ref="A13:D13"/>
    <mergeCell ref="E13:G13"/>
    <mergeCell ref="H13:M13"/>
    <mergeCell ref="N13:P13"/>
    <mergeCell ref="Q13:S13"/>
    <mergeCell ref="T13:V13"/>
    <mergeCell ref="W13:AA13"/>
    <mergeCell ref="AB13:AF13"/>
    <mergeCell ref="AG13:AI13"/>
    <mergeCell ref="A14:D14"/>
    <mergeCell ref="E14:G14"/>
    <mergeCell ref="H14:M14"/>
    <mergeCell ref="N14:P14"/>
    <mergeCell ref="Q14:S14"/>
    <mergeCell ref="T14:V14"/>
    <mergeCell ref="W14:AA14"/>
    <mergeCell ref="AB14:AF14"/>
    <mergeCell ref="AG14:AI14"/>
    <mergeCell ref="A15:D15"/>
    <mergeCell ref="E15:G15"/>
    <mergeCell ref="H15:M15"/>
    <mergeCell ref="N15:P15"/>
    <mergeCell ref="Q15:S15"/>
    <mergeCell ref="T15:V15"/>
    <mergeCell ref="W15:AA15"/>
    <mergeCell ref="AB15:AF15"/>
    <mergeCell ref="AG15:AI15"/>
    <mergeCell ref="A16:D16"/>
    <mergeCell ref="E16:G16"/>
    <mergeCell ref="H16:M16"/>
    <mergeCell ref="N16:P16"/>
    <mergeCell ref="Q16:S16"/>
    <mergeCell ref="T16:V16"/>
    <mergeCell ref="W16:AA16"/>
    <mergeCell ref="AB16:AF16"/>
    <mergeCell ref="AG16:AI16"/>
    <mergeCell ref="A17:D17"/>
    <mergeCell ref="E17:G17"/>
    <mergeCell ref="H17:M17"/>
    <mergeCell ref="N17:P17"/>
    <mergeCell ref="Q17:S17"/>
    <mergeCell ref="T17:V17"/>
    <mergeCell ref="W17:AA17"/>
    <mergeCell ref="AB17:AF17"/>
    <mergeCell ref="AG17:AI17"/>
    <mergeCell ref="A18:D18"/>
    <mergeCell ref="E18:G18"/>
    <mergeCell ref="H18:M18"/>
    <mergeCell ref="N18:P18"/>
    <mergeCell ref="Q18:S18"/>
    <mergeCell ref="T18:V18"/>
    <mergeCell ref="W18:AA18"/>
    <mergeCell ref="AB18:AF18"/>
    <mergeCell ref="AG18:AI18"/>
    <mergeCell ref="A19:D19"/>
    <mergeCell ref="E19:G19"/>
    <mergeCell ref="H19:M19"/>
    <mergeCell ref="N19:P19"/>
    <mergeCell ref="Q19:S19"/>
    <mergeCell ref="T19:V19"/>
    <mergeCell ref="W19:AA19"/>
    <mergeCell ref="AB19:AF19"/>
    <mergeCell ref="AG19:AI19"/>
    <mergeCell ref="A20:AI20"/>
    <mergeCell ref="A21:D21"/>
    <mergeCell ref="E21:G21"/>
    <mergeCell ref="H21:M21"/>
    <mergeCell ref="N21:P21"/>
    <mergeCell ref="Q21:S21"/>
    <mergeCell ref="T21:V21"/>
    <mergeCell ref="W21:AA21"/>
    <mergeCell ref="AB21:AF21"/>
    <mergeCell ref="AG21:AI21"/>
    <mergeCell ref="A22:D22"/>
    <mergeCell ref="E22:G22"/>
    <mergeCell ref="H22:M22"/>
    <mergeCell ref="N22:P22"/>
    <mergeCell ref="Q22:S22"/>
    <mergeCell ref="T22:V22"/>
    <mergeCell ref="W22:AA22"/>
    <mergeCell ref="AB22:AF22"/>
    <mergeCell ref="AG22:AI22"/>
    <mergeCell ref="A23:D23"/>
    <mergeCell ref="E23:G23"/>
    <mergeCell ref="H23:M23"/>
    <mergeCell ref="N23:P23"/>
    <mergeCell ref="Q23:S23"/>
    <mergeCell ref="T23:V23"/>
    <mergeCell ref="W23:AA23"/>
    <mergeCell ref="AB23:AF23"/>
    <mergeCell ref="AG23:AI23"/>
    <mergeCell ref="A24:D24"/>
    <mergeCell ref="E24:G24"/>
    <mergeCell ref="H24:M24"/>
    <mergeCell ref="N24:P24"/>
    <mergeCell ref="Q24:S24"/>
    <mergeCell ref="T24:V24"/>
    <mergeCell ref="W24:AA24"/>
    <mergeCell ref="AB24:AF24"/>
    <mergeCell ref="AG24:AI24"/>
    <mergeCell ref="A25:D25"/>
    <mergeCell ref="E25:G25"/>
    <mergeCell ref="H25:M25"/>
    <mergeCell ref="N25:P25"/>
    <mergeCell ref="Q25:S25"/>
    <mergeCell ref="T25:V25"/>
    <mergeCell ref="W25:AA25"/>
    <mergeCell ref="AB25:AF25"/>
    <mergeCell ref="AG25:AI25"/>
    <mergeCell ref="A26:D26"/>
    <mergeCell ref="E26:G26"/>
    <mergeCell ref="H26:M26"/>
    <mergeCell ref="N26:P26"/>
    <mergeCell ref="Q26:S26"/>
    <mergeCell ref="T26:V26"/>
    <mergeCell ref="W26:AA26"/>
    <mergeCell ref="AB26:AF26"/>
    <mergeCell ref="AG26:AI26"/>
    <mergeCell ref="A27:D27"/>
    <mergeCell ref="E27:G27"/>
    <mergeCell ref="H27:M27"/>
    <mergeCell ref="N27:P27"/>
    <mergeCell ref="Q27:S27"/>
    <mergeCell ref="T27:V27"/>
    <mergeCell ref="W27:AA27"/>
    <mergeCell ref="AB27:AF27"/>
    <mergeCell ref="AG27:AI27"/>
    <mergeCell ref="AG29:AI29"/>
    <mergeCell ref="A28:D28"/>
    <mergeCell ref="E28:G28"/>
    <mergeCell ref="H28:M28"/>
    <mergeCell ref="N28:P28"/>
    <mergeCell ref="Q28:S28"/>
    <mergeCell ref="T28:V28"/>
    <mergeCell ref="W28:AA28"/>
    <mergeCell ref="AB28:AF28"/>
    <mergeCell ref="AG28:AI28"/>
    <mergeCell ref="B33:C33"/>
    <mergeCell ref="D33:H33"/>
    <mergeCell ref="AB33:AF33"/>
    <mergeCell ref="B34:K34"/>
    <mergeCell ref="AB34:AF34"/>
    <mergeCell ref="M35:Z35"/>
    <mergeCell ref="A29:D29"/>
    <mergeCell ref="E29:G29"/>
    <mergeCell ref="H29:M29"/>
    <mergeCell ref="N29:P29"/>
    <mergeCell ref="Q29:S29"/>
    <mergeCell ref="T29:V29"/>
    <mergeCell ref="W29:AA29"/>
    <mergeCell ref="AB29:AF29"/>
    <mergeCell ref="I33:J33"/>
  </mergeCells>
  <pageMargins left="0.78749999999999998" right="0.39374999999999999" top="0" bottom="0" header="0.51180555555555496" footer="0.51180555555555496"/>
  <pageSetup paperSize="9" firstPageNumber="0" orientation="landscape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2:H33"/>
  <sheetViews>
    <sheetView zoomScaleNormal="100" workbookViewId="0">
      <selection activeCell="B5" sqref="B5:G15"/>
    </sheetView>
  </sheetViews>
  <sheetFormatPr defaultColWidth="8.6640625" defaultRowHeight="14.4" x14ac:dyDescent="0.3"/>
  <cols>
    <col min="1" max="1" width="3.33203125" customWidth="1"/>
    <col min="2" max="2" width="20" customWidth="1"/>
    <col min="3" max="3" width="33.6640625" customWidth="1"/>
    <col min="4" max="4" width="10.88671875" customWidth="1"/>
    <col min="5" max="5" width="13.44140625" customWidth="1"/>
    <col min="6" max="6" width="5.6640625" customWidth="1"/>
    <col min="7" max="13" width="3.33203125" customWidth="1"/>
  </cols>
  <sheetData>
    <row r="2" spans="1:8" ht="18" x14ac:dyDescent="0.3">
      <c r="A2" s="199" t="s">
        <v>117</v>
      </c>
      <c r="B2" s="199"/>
      <c r="C2" s="199"/>
      <c r="D2" s="199"/>
      <c r="E2" s="199"/>
      <c r="F2" s="199"/>
      <c r="G2" s="199"/>
      <c r="H2" s="57"/>
    </row>
    <row r="3" spans="1:8" ht="15.6" x14ac:dyDescent="0.3">
      <c r="A3" s="1"/>
      <c r="B3" s="12"/>
      <c r="C3" s="1"/>
      <c r="D3" s="1"/>
      <c r="E3" s="1"/>
      <c r="F3" s="1"/>
    </row>
    <row r="4" spans="1:8" ht="38.25" customHeight="1" x14ac:dyDescent="0.3">
      <c r="A4" s="73" t="s">
        <v>97</v>
      </c>
      <c r="B4" s="74" t="s">
        <v>98</v>
      </c>
      <c r="C4" s="79" t="s">
        <v>99</v>
      </c>
      <c r="D4" s="198" t="s">
        <v>231</v>
      </c>
      <c r="E4" s="198"/>
      <c r="F4" s="198"/>
      <c r="G4" s="198"/>
    </row>
    <row r="5" spans="1:8" ht="15.6" x14ac:dyDescent="0.3">
      <c r="A5" s="75">
        <v>1</v>
      </c>
      <c r="B5" s="81" t="s">
        <v>412</v>
      </c>
      <c r="C5" s="81" t="s">
        <v>413</v>
      </c>
      <c r="D5" s="81" t="s">
        <v>430</v>
      </c>
      <c r="E5" s="81" t="s">
        <v>103</v>
      </c>
      <c r="F5" s="81" t="s">
        <v>348</v>
      </c>
      <c r="G5" s="82" t="s">
        <v>104</v>
      </c>
    </row>
    <row r="6" spans="1:8" ht="15.6" x14ac:dyDescent="0.3">
      <c r="A6" s="149">
        <f>IF(ISBLANK(B6),"",A5+1)</f>
        <v>2</v>
      </c>
      <c r="B6" s="81" t="s">
        <v>378</v>
      </c>
      <c r="C6" s="81" t="s">
        <v>379</v>
      </c>
      <c r="D6" s="81" t="s">
        <v>380</v>
      </c>
      <c r="E6" s="81" t="s">
        <v>349</v>
      </c>
      <c r="F6" s="81" t="s">
        <v>403</v>
      </c>
      <c r="G6" s="82" t="s">
        <v>102</v>
      </c>
    </row>
    <row r="7" spans="1:8" ht="15.6" x14ac:dyDescent="0.3">
      <c r="A7" s="149">
        <f t="shared" ref="A7:A33" si="0">IF(ISBLANK(B7),"",A6+1)</f>
        <v>3</v>
      </c>
      <c r="B7" s="81" t="s">
        <v>409</v>
      </c>
      <c r="C7" s="81" t="s">
        <v>410</v>
      </c>
      <c r="D7" s="81" t="s">
        <v>411</v>
      </c>
      <c r="E7" s="81" t="s">
        <v>103</v>
      </c>
      <c r="F7" s="81" t="s">
        <v>403</v>
      </c>
      <c r="G7" s="82" t="s">
        <v>102</v>
      </c>
    </row>
    <row r="8" spans="1:8" ht="15.6" x14ac:dyDescent="0.3">
      <c r="A8" s="149">
        <f t="shared" si="0"/>
        <v>4</v>
      </c>
      <c r="B8" s="81" t="s">
        <v>400</v>
      </c>
      <c r="C8" s="81" t="s">
        <v>401</v>
      </c>
      <c r="D8" s="81" t="s">
        <v>402</v>
      </c>
      <c r="E8" s="81" t="s">
        <v>103</v>
      </c>
      <c r="F8" s="81" t="s">
        <v>431</v>
      </c>
      <c r="G8" s="82" t="s">
        <v>102</v>
      </c>
    </row>
    <row r="9" spans="1:8" ht="15.6" x14ac:dyDescent="0.3">
      <c r="A9" s="149">
        <f t="shared" si="0"/>
        <v>5</v>
      </c>
      <c r="B9" s="81" t="s">
        <v>432</v>
      </c>
      <c r="C9" s="81" t="s">
        <v>433</v>
      </c>
      <c r="D9" s="81" t="s">
        <v>434</v>
      </c>
      <c r="E9" s="81" t="s">
        <v>103</v>
      </c>
      <c r="F9" s="81" t="s">
        <v>240</v>
      </c>
      <c r="G9" s="82" t="s">
        <v>102</v>
      </c>
    </row>
    <row r="10" spans="1:8" ht="15.6" x14ac:dyDescent="0.3">
      <c r="A10" s="149">
        <f t="shared" si="0"/>
        <v>6</v>
      </c>
      <c r="B10" s="81" t="s">
        <v>432</v>
      </c>
      <c r="C10" s="81" t="s">
        <v>433</v>
      </c>
      <c r="D10" s="81" t="s">
        <v>435</v>
      </c>
      <c r="E10" s="81" t="s">
        <v>103</v>
      </c>
      <c r="F10" s="81" t="s">
        <v>348</v>
      </c>
      <c r="G10" s="82" t="s">
        <v>104</v>
      </c>
    </row>
    <row r="11" spans="1:8" ht="15.6" x14ac:dyDescent="0.3">
      <c r="A11" s="149">
        <f t="shared" si="0"/>
        <v>7</v>
      </c>
      <c r="B11" s="81" t="s">
        <v>375</v>
      </c>
      <c r="C11" s="81" t="s">
        <v>376</v>
      </c>
      <c r="D11" s="81" t="s">
        <v>377</v>
      </c>
      <c r="E11" s="81" t="s">
        <v>349</v>
      </c>
      <c r="F11" s="81" t="s">
        <v>177</v>
      </c>
      <c r="G11" s="82" t="s">
        <v>102</v>
      </c>
    </row>
    <row r="12" spans="1:8" ht="15.6" x14ac:dyDescent="0.3">
      <c r="A12" s="149">
        <f t="shared" si="0"/>
        <v>8</v>
      </c>
      <c r="B12" s="81" t="s">
        <v>412</v>
      </c>
      <c r="C12" s="81" t="s">
        <v>413</v>
      </c>
      <c r="D12" s="81" t="s">
        <v>414</v>
      </c>
      <c r="E12" s="81" t="s">
        <v>103</v>
      </c>
      <c r="F12" s="81" t="s">
        <v>391</v>
      </c>
      <c r="G12" s="82" t="s">
        <v>104</v>
      </c>
    </row>
    <row r="13" spans="1:8" ht="15.6" x14ac:dyDescent="0.3">
      <c r="A13" s="149">
        <f>IF(ISBLANK(B13),"",A12+1)</f>
        <v>9</v>
      </c>
      <c r="B13" s="81" t="s">
        <v>436</v>
      </c>
      <c r="C13" s="81" t="s">
        <v>437</v>
      </c>
      <c r="D13" s="81" t="s">
        <v>438</v>
      </c>
      <c r="E13" s="81" t="s">
        <v>103</v>
      </c>
      <c r="F13" s="81" t="s">
        <v>241</v>
      </c>
      <c r="G13" s="82" t="s">
        <v>104</v>
      </c>
    </row>
    <row r="14" spans="1:8" ht="15.6" x14ac:dyDescent="0.3">
      <c r="A14" s="149">
        <f t="shared" si="0"/>
        <v>10</v>
      </c>
      <c r="B14" s="81" t="s">
        <v>355</v>
      </c>
      <c r="C14" s="81" t="s">
        <v>356</v>
      </c>
      <c r="D14" s="81" t="s">
        <v>439</v>
      </c>
      <c r="E14" s="81" t="s">
        <v>103</v>
      </c>
      <c r="F14" s="81" t="s">
        <v>240</v>
      </c>
      <c r="G14" s="82" t="s">
        <v>104</v>
      </c>
    </row>
    <row r="15" spans="1:8" ht="15.6" x14ac:dyDescent="0.3">
      <c r="A15" s="149">
        <f t="shared" si="0"/>
        <v>11</v>
      </c>
      <c r="B15" s="81" t="s">
        <v>440</v>
      </c>
      <c r="C15" s="81" t="s">
        <v>441</v>
      </c>
      <c r="D15" s="81" t="s">
        <v>442</v>
      </c>
      <c r="E15" s="81" t="s">
        <v>103</v>
      </c>
      <c r="F15" s="81" t="s">
        <v>242</v>
      </c>
      <c r="G15" s="82" t="s">
        <v>104</v>
      </c>
    </row>
    <row r="16" spans="1:8" ht="15.6" x14ac:dyDescent="0.3">
      <c r="A16" s="149" t="str">
        <f t="shared" si="0"/>
        <v/>
      </c>
      <c r="B16" s="81"/>
      <c r="C16" s="81"/>
      <c r="D16" s="81"/>
      <c r="E16" s="81"/>
      <c r="F16" s="81"/>
      <c r="G16" s="82"/>
    </row>
    <row r="17" spans="1:7" ht="15.6" x14ac:dyDescent="0.3">
      <c r="A17" s="149" t="str">
        <f t="shared" si="0"/>
        <v/>
      </c>
      <c r="B17" s="81"/>
      <c r="C17" s="81"/>
      <c r="D17" s="81"/>
      <c r="E17" s="81"/>
      <c r="F17" s="81"/>
      <c r="G17" s="82"/>
    </row>
    <row r="18" spans="1:7" ht="15.6" x14ac:dyDescent="0.3">
      <c r="A18" s="149" t="str">
        <f t="shared" si="0"/>
        <v/>
      </c>
      <c r="B18" s="81"/>
      <c r="C18" s="81"/>
      <c r="D18" s="81"/>
      <c r="E18" s="81"/>
      <c r="F18" s="81"/>
      <c r="G18" s="82"/>
    </row>
    <row r="19" spans="1:7" ht="15.6" x14ac:dyDescent="0.3">
      <c r="A19" s="149" t="str">
        <f t="shared" si="0"/>
        <v/>
      </c>
      <c r="B19" s="81"/>
      <c r="C19" s="81"/>
      <c r="D19" s="81"/>
      <c r="E19" s="81"/>
      <c r="F19" s="81"/>
      <c r="G19" s="82"/>
    </row>
    <row r="20" spans="1:7" ht="15.6" x14ac:dyDescent="0.3">
      <c r="A20" s="149" t="str">
        <f t="shared" si="0"/>
        <v/>
      </c>
      <c r="B20" s="81"/>
      <c r="C20" s="81"/>
      <c r="D20" s="81"/>
      <c r="E20" s="81"/>
      <c r="F20" s="81"/>
      <c r="G20" s="82"/>
    </row>
    <row r="21" spans="1:7" ht="15.6" x14ac:dyDescent="0.3">
      <c r="A21" s="149" t="str">
        <f t="shared" si="0"/>
        <v/>
      </c>
      <c r="B21" s="81"/>
      <c r="C21" s="81"/>
      <c r="D21" s="81"/>
      <c r="E21" s="81"/>
      <c r="F21" s="81"/>
      <c r="G21" s="82"/>
    </row>
    <row r="22" spans="1:7" ht="15.6" x14ac:dyDescent="0.3">
      <c r="A22" s="149" t="str">
        <f t="shared" si="0"/>
        <v/>
      </c>
      <c r="B22" s="81"/>
      <c r="C22" s="81"/>
      <c r="D22" s="81"/>
      <c r="E22" s="81"/>
      <c r="F22" s="81"/>
      <c r="G22" s="82"/>
    </row>
    <row r="23" spans="1:7" ht="15.6" x14ac:dyDescent="0.3">
      <c r="A23" s="149" t="str">
        <f t="shared" si="0"/>
        <v/>
      </c>
      <c r="B23" s="155"/>
      <c r="C23" s="155"/>
      <c r="D23" s="155"/>
      <c r="E23" s="155"/>
      <c r="F23" s="155"/>
      <c r="G23" s="155"/>
    </row>
    <row r="24" spans="1:7" ht="15.6" x14ac:dyDescent="0.3">
      <c r="A24" s="153" t="str">
        <f t="shared" si="0"/>
        <v/>
      </c>
      <c r="B24" s="155"/>
      <c r="C24" s="155"/>
      <c r="D24" s="155"/>
      <c r="E24" s="155"/>
      <c r="F24" s="155"/>
      <c r="G24" s="155"/>
    </row>
    <row r="25" spans="1:7" ht="15.6" x14ac:dyDescent="0.3">
      <c r="A25" s="146" t="str">
        <f t="shared" si="0"/>
        <v/>
      </c>
      <c r="B25" s="155"/>
      <c r="C25" s="155"/>
      <c r="D25" s="155"/>
      <c r="E25" s="155"/>
      <c r="F25" s="155"/>
      <c r="G25" s="155"/>
    </row>
    <row r="26" spans="1:7" ht="15.6" x14ac:dyDescent="0.3">
      <c r="A26" s="146" t="str">
        <f t="shared" si="0"/>
        <v/>
      </c>
      <c r="B26" s="155"/>
      <c r="C26" s="155"/>
      <c r="D26" s="155"/>
      <c r="E26" s="155"/>
      <c r="F26" s="155"/>
      <c r="G26" s="155"/>
    </row>
    <row r="27" spans="1:7" ht="15.6" x14ac:dyDescent="0.3">
      <c r="A27" s="146" t="str">
        <f t="shared" si="0"/>
        <v/>
      </c>
      <c r="B27" s="155"/>
      <c r="C27" s="155"/>
      <c r="D27" s="155"/>
      <c r="E27" s="155"/>
      <c r="F27" s="155"/>
      <c r="G27" s="155"/>
    </row>
    <row r="28" spans="1:7" ht="15.6" x14ac:dyDescent="0.3">
      <c r="A28" s="146" t="str">
        <f t="shared" si="0"/>
        <v/>
      </c>
      <c r="B28" s="155"/>
      <c r="C28" s="155"/>
      <c r="D28" s="155"/>
      <c r="E28" s="155"/>
      <c r="F28" s="155"/>
      <c r="G28" s="155"/>
    </row>
    <row r="29" spans="1:7" ht="15.6" x14ac:dyDescent="0.3">
      <c r="A29" s="146" t="str">
        <f t="shared" si="0"/>
        <v/>
      </c>
      <c r="B29" s="155"/>
      <c r="C29" s="155"/>
      <c r="D29" s="155"/>
      <c r="E29" s="155"/>
      <c r="F29" s="155"/>
      <c r="G29" s="155"/>
    </row>
    <row r="30" spans="1:7" ht="15.6" x14ac:dyDescent="0.3">
      <c r="A30" s="146" t="str">
        <f t="shared" si="0"/>
        <v/>
      </c>
      <c r="B30" s="155"/>
      <c r="C30" s="155"/>
      <c r="D30" s="155"/>
      <c r="E30" s="155"/>
      <c r="F30" s="155"/>
      <c r="G30" s="155"/>
    </row>
    <row r="31" spans="1:7" ht="15.6" x14ac:dyDescent="0.3">
      <c r="A31" s="146" t="str">
        <f t="shared" si="0"/>
        <v/>
      </c>
      <c r="B31" s="155"/>
      <c r="C31" s="155"/>
      <c r="D31" s="155"/>
      <c r="E31" s="155"/>
      <c r="F31" s="155"/>
      <c r="G31" s="155"/>
    </row>
    <row r="32" spans="1:7" ht="15.6" x14ac:dyDescent="0.3">
      <c r="A32" s="146" t="str">
        <f t="shared" si="0"/>
        <v/>
      </c>
      <c r="B32" s="155"/>
      <c r="C32" s="155"/>
      <c r="D32" s="155"/>
      <c r="E32" s="155"/>
      <c r="F32" s="155"/>
      <c r="G32" s="155"/>
    </row>
    <row r="33" spans="1:7" ht="15.6" x14ac:dyDescent="0.3">
      <c r="A33" s="146" t="str">
        <f t="shared" si="0"/>
        <v/>
      </c>
      <c r="B33" s="155"/>
      <c r="C33" s="155"/>
      <c r="D33" s="155"/>
      <c r="E33" s="155"/>
      <c r="F33" s="155"/>
      <c r="G33" s="155"/>
    </row>
  </sheetData>
  <mergeCells count="2">
    <mergeCell ref="D4:G4"/>
    <mergeCell ref="A2:G2"/>
  </mergeCells>
  <phoneticPr fontId="29" type="noConversion"/>
  <pageMargins left="0.78749999999999998" right="0" top="0" bottom="0" header="0.51180555555555496" footer="0.51180555555555496"/>
  <pageSetup paperSize="9" firstPageNumber="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A47"/>
  <sheetViews>
    <sheetView zoomScaleNormal="100" workbookViewId="0">
      <selection activeCell="Y1" sqref="Y1:AB1048576"/>
    </sheetView>
  </sheetViews>
  <sheetFormatPr defaultColWidth="8.6640625" defaultRowHeight="14.4" x14ac:dyDescent="0.3"/>
  <cols>
    <col min="1" max="24" width="3.6640625" style="58" customWidth="1"/>
    <col min="25" max="25" width="24.77734375" style="58" bestFit="1" customWidth="1"/>
    <col min="26" max="29" width="3.6640625" style="58" customWidth="1"/>
    <col min="30" max="30" width="29.109375" style="58" bestFit="1" customWidth="1"/>
    <col min="31" max="45" width="3.6640625" style="58" customWidth="1"/>
    <col min="46" max="16384" width="8.6640625" style="58"/>
  </cols>
  <sheetData>
    <row r="1" spans="1:24" ht="15" customHeight="1" x14ac:dyDescent="0.3">
      <c r="A1" s="209" t="s">
        <v>60</v>
      </c>
      <c r="B1" s="209"/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  <c r="P1" s="209"/>
      <c r="Q1" s="209"/>
      <c r="R1" s="209"/>
      <c r="S1" s="209"/>
      <c r="T1" s="209"/>
      <c r="U1" s="209"/>
      <c r="V1" s="209"/>
      <c r="W1" s="209"/>
      <c r="X1" s="209"/>
    </row>
    <row r="2" spans="1:24" ht="15" customHeight="1" x14ac:dyDescent="0.3">
      <c r="A2" s="209" t="s">
        <v>61</v>
      </c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09"/>
      <c r="Q2" s="209"/>
      <c r="R2" s="209"/>
      <c r="S2" s="209"/>
      <c r="T2" s="209"/>
      <c r="U2" s="209"/>
      <c r="V2" s="209"/>
      <c r="W2" s="209"/>
      <c r="X2" s="209"/>
    </row>
    <row r="3" spans="1:24" ht="15" customHeight="1" x14ac:dyDescent="0.3">
      <c r="A3" s="102"/>
      <c r="B3" s="102"/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2"/>
      <c r="V3" s="102"/>
      <c r="W3" s="102"/>
      <c r="X3" s="102"/>
    </row>
    <row r="4" spans="1:24" ht="15" customHeight="1" x14ac:dyDescent="0.3">
      <c r="A4" s="210" t="s">
        <v>62</v>
      </c>
      <c r="B4" s="210"/>
      <c r="C4" s="210"/>
      <c r="D4" s="210"/>
      <c r="E4" s="210"/>
      <c r="F4" s="210"/>
      <c r="G4" s="210"/>
      <c r="H4" s="210"/>
      <c r="I4" s="210"/>
      <c r="J4" s="210"/>
      <c r="K4" s="210"/>
      <c r="L4" s="210"/>
      <c r="M4" s="210"/>
      <c r="N4" s="210"/>
      <c r="O4" s="210"/>
      <c r="P4" s="210"/>
      <c r="Q4" s="210"/>
      <c r="R4" s="210"/>
      <c r="S4" s="210"/>
      <c r="T4" s="210"/>
      <c r="U4" s="210"/>
      <c r="V4" s="210"/>
      <c r="W4" s="210"/>
      <c r="X4" s="210"/>
    </row>
    <row r="5" spans="1:24" ht="15" customHeight="1" x14ac:dyDescent="0.3">
      <c r="A5" s="213">
        <v>20</v>
      </c>
      <c r="B5" s="213"/>
      <c r="C5" s="215" t="str">
        <f>'2-я 1-ВЕТ'!D33</f>
        <v>березня</v>
      </c>
      <c r="D5" s="215"/>
      <c r="E5" s="215"/>
      <c r="F5" s="215"/>
      <c r="G5" s="213">
        <f>'2-я 1-ВЕТ'!S3</f>
        <v>2023</v>
      </c>
      <c r="H5" s="213"/>
      <c r="I5" s="103" t="s">
        <v>137</v>
      </c>
      <c r="J5" s="103"/>
      <c r="K5" s="103"/>
      <c r="L5" s="103"/>
      <c r="M5" s="103"/>
      <c r="N5" s="103"/>
      <c r="O5" s="103"/>
      <c r="P5" s="103"/>
      <c r="Q5" s="103"/>
      <c r="R5" s="103"/>
      <c r="S5" s="103"/>
      <c r="T5" s="103"/>
      <c r="U5" s="103"/>
      <c r="V5" s="103"/>
    </row>
    <row r="7" spans="1:24" ht="15" customHeight="1" x14ac:dyDescent="0.3">
      <c r="A7" s="104"/>
      <c r="B7" s="104"/>
      <c r="C7" s="211" t="s">
        <v>63</v>
      </c>
      <c r="D7" s="211"/>
      <c r="E7" s="211"/>
      <c r="F7" s="211"/>
      <c r="G7" s="211"/>
      <c r="H7" s="211"/>
      <c r="I7" s="211"/>
      <c r="J7" s="211"/>
      <c r="K7" s="211"/>
      <c r="L7" s="211"/>
      <c r="M7" s="211"/>
      <c r="N7" s="211"/>
      <c r="O7" s="211"/>
      <c r="P7" s="211"/>
      <c r="Q7" s="211"/>
      <c r="R7" s="211"/>
      <c r="S7" s="211"/>
      <c r="T7" s="211"/>
      <c r="U7" s="211"/>
      <c r="V7" s="211"/>
      <c r="W7" s="211"/>
      <c r="X7" s="211"/>
    </row>
    <row r="8" spans="1:24" ht="15" customHeight="1" x14ac:dyDescent="0.3">
      <c r="A8" s="105" t="s">
        <v>64</v>
      </c>
      <c r="B8" s="104"/>
      <c r="C8" s="106"/>
      <c r="D8" s="106"/>
      <c r="E8" s="106"/>
      <c r="F8" s="106"/>
      <c r="G8" s="106"/>
      <c r="H8" s="106"/>
      <c r="I8" s="106"/>
      <c r="J8" s="106"/>
      <c r="K8" s="106"/>
      <c r="L8" s="106"/>
      <c r="M8" s="106"/>
      <c r="N8" s="106"/>
      <c r="O8" s="106"/>
      <c r="P8" s="106"/>
      <c r="Q8" s="106"/>
      <c r="R8" s="106"/>
      <c r="S8" s="106"/>
      <c r="T8" s="106"/>
      <c r="U8" s="106"/>
      <c r="V8" s="106"/>
      <c r="W8" s="106"/>
      <c r="X8" s="106"/>
    </row>
    <row r="9" spans="1:24" ht="15" customHeight="1" x14ac:dyDescent="0.3">
      <c r="A9" s="104" t="s">
        <v>443</v>
      </c>
      <c r="B9" s="104"/>
      <c r="C9" s="104"/>
      <c r="D9" s="104"/>
      <c r="E9" s="104"/>
      <c r="F9" s="104"/>
      <c r="G9" s="104"/>
      <c r="H9" s="104"/>
      <c r="I9" s="104"/>
      <c r="J9" s="104"/>
      <c r="K9" s="104"/>
      <c r="L9" s="104"/>
      <c r="M9" s="104"/>
      <c r="N9" s="104"/>
      <c r="O9" s="104"/>
      <c r="P9" s="107" t="s">
        <v>444</v>
      </c>
      <c r="Q9" s="104"/>
      <c r="R9" s="104"/>
      <c r="S9" s="104"/>
      <c r="T9" s="104"/>
      <c r="U9" s="104"/>
      <c r="V9" s="104"/>
      <c r="W9" s="104"/>
    </row>
    <row r="10" spans="1:24" ht="15" customHeight="1" x14ac:dyDescent="0.3">
      <c r="A10" s="104" t="s">
        <v>445</v>
      </c>
      <c r="B10" s="104"/>
      <c r="C10" s="104"/>
      <c r="D10" s="104"/>
      <c r="E10" s="104"/>
      <c r="F10" s="104"/>
      <c r="G10" s="121"/>
      <c r="H10" s="104"/>
      <c r="I10" s="104"/>
      <c r="J10" s="104"/>
      <c r="K10" s="107" t="s">
        <v>387</v>
      </c>
      <c r="L10" s="104"/>
      <c r="M10" s="104"/>
      <c r="N10" s="104"/>
      <c r="P10" s="104"/>
      <c r="Q10" s="104"/>
      <c r="R10" s="104"/>
      <c r="S10" s="104"/>
      <c r="T10" s="104"/>
      <c r="U10" s="104"/>
      <c r="V10" s="104"/>
      <c r="W10" s="104"/>
      <c r="X10" s="104"/>
    </row>
    <row r="11" spans="1:24" ht="15.6" x14ac:dyDescent="0.3">
      <c r="A11" s="104" t="s">
        <v>113</v>
      </c>
      <c r="B11" s="104"/>
      <c r="C11" s="104"/>
      <c r="D11" s="104"/>
      <c r="E11" s="104"/>
      <c r="F11" s="104"/>
      <c r="G11" s="104"/>
      <c r="H11" s="104"/>
      <c r="I11" s="104"/>
      <c r="J11" s="104"/>
      <c r="K11" s="104"/>
      <c r="L11" s="121" t="s">
        <v>503</v>
      </c>
      <c r="M11" s="60"/>
      <c r="S11" s="104"/>
      <c r="T11" s="104"/>
      <c r="U11" s="104"/>
      <c r="V11" s="104"/>
      <c r="W11" s="104"/>
      <c r="X11" s="104"/>
    </row>
    <row r="12" spans="1:24" ht="15.6" x14ac:dyDescent="0.3">
      <c r="A12" s="104" t="s">
        <v>114</v>
      </c>
      <c r="B12" s="104"/>
      <c r="C12" s="104"/>
      <c r="D12" s="104"/>
      <c r="E12" s="104"/>
      <c r="F12" s="104"/>
      <c r="G12" s="104"/>
      <c r="H12" s="104"/>
      <c r="I12" s="104"/>
      <c r="J12" s="104"/>
      <c r="K12" s="104"/>
      <c r="L12" s="104"/>
      <c r="M12" s="104"/>
      <c r="N12" s="104"/>
      <c r="O12" s="104"/>
      <c r="P12" s="104"/>
      <c r="Q12" s="104"/>
      <c r="R12" s="104"/>
      <c r="S12" s="104"/>
      <c r="T12" s="104"/>
      <c r="U12" s="104"/>
      <c r="V12" s="104"/>
      <c r="W12" s="104"/>
      <c r="X12" s="104"/>
    </row>
    <row r="13" spans="1:24" ht="15.6" x14ac:dyDescent="0.3">
      <c r="A13" s="104" t="s">
        <v>68</v>
      </c>
      <c r="B13" s="104"/>
      <c r="C13" s="104"/>
      <c r="D13" s="104"/>
      <c r="E13" s="212">
        <f>MAX('Список коти R'!A5:A35)</f>
        <v>11</v>
      </c>
      <c r="F13" s="212"/>
      <c r="G13" s="214" t="str">
        <f>IF(COUNTIF(ДОЗА,F29),"голова",IF(COUNTIF(ДОЗИ,F29),"голови","голів"))</f>
        <v>голів</v>
      </c>
      <c r="H13" s="214"/>
      <c r="I13" s="214"/>
      <c r="J13" s="214"/>
      <c r="K13" s="104" t="s">
        <v>246</v>
      </c>
      <c r="L13" s="104"/>
      <c r="M13" s="104"/>
      <c r="N13" s="104"/>
      <c r="O13" s="104"/>
      <c r="P13" s="104"/>
      <c r="Q13" s="104"/>
      <c r="R13" s="104"/>
      <c r="S13" s="104"/>
      <c r="T13" s="104"/>
      <c r="U13" s="104"/>
      <c r="V13" s="104"/>
      <c r="W13" s="104"/>
      <c r="X13" s="104"/>
    </row>
    <row r="14" spans="1:24" ht="15.6" x14ac:dyDescent="0.3">
      <c r="A14" s="104" t="s">
        <v>70</v>
      </c>
      <c r="B14" s="104"/>
      <c r="C14" s="104"/>
      <c r="D14" s="104"/>
      <c r="E14" s="104"/>
      <c r="F14" s="104"/>
      <c r="G14" s="104"/>
      <c r="H14" s="104"/>
      <c r="I14" s="104"/>
      <c r="J14" s="104"/>
      <c r="K14" s="104"/>
      <c r="L14" s="104"/>
      <c r="M14" s="104"/>
      <c r="N14" s="104" t="s">
        <v>71</v>
      </c>
      <c r="O14" s="104"/>
      <c r="P14" s="104"/>
      <c r="Q14" s="104"/>
      <c r="R14" s="104"/>
      <c r="S14" s="104"/>
      <c r="T14" s="104"/>
      <c r="U14" s="104"/>
      <c r="V14" s="104"/>
      <c r="W14" s="104"/>
      <c r="X14" s="104"/>
    </row>
    <row r="15" spans="1:24" ht="15.6" x14ac:dyDescent="0.3">
      <c r="A15" s="104" t="s">
        <v>72</v>
      </c>
      <c r="B15" s="104"/>
      <c r="C15" s="104"/>
      <c r="D15" s="104"/>
      <c r="E15" s="104"/>
      <c r="F15" s="104"/>
      <c r="G15" s="104"/>
      <c r="H15" s="104"/>
      <c r="I15" s="104"/>
      <c r="J15" s="104"/>
      <c r="K15" s="108"/>
      <c r="L15" s="108"/>
      <c r="M15" s="108"/>
      <c r="N15" s="104"/>
      <c r="O15" s="104"/>
      <c r="P15" s="104"/>
      <c r="Q15" s="104"/>
      <c r="R15" s="104"/>
      <c r="S15" s="104"/>
      <c r="T15" s="104"/>
      <c r="U15" s="104"/>
      <c r="V15" s="104"/>
      <c r="W15" s="104"/>
      <c r="X15" s="104"/>
    </row>
    <row r="16" spans="1:24" ht="15.6" x14ac:dyDescent="0.3">
      <c r="A16" s="104" t="s">
        <v>229</v>
      </c>
      <c r="B16" s="109"/>
      <c r="C16" s="108"/>
      <c r="D16" s="108"/>
      <c r="E16" s="108"/>
      <c r="F16" s="110"/>
      <c r="G16" s="110"/>
      <c r="H16" s="110"/>
      <c r="I16" s="110"/>
      <c r="J16" s="110"/>
      <c r="K16" s="110"/>
      <c r="L16" s="110"/>
      <c r="N16" s="200" t="s">
        <v>394</v>
      </c>
      <c r="O16" s="200"/>
      <c r="P16" s="200"/>
      <c r="Q16" s="200"/>
      <c r="T16" s="104"/>
      <c r="U16" s="104"/>
      <c r="V16" s="104"/>
      <c r="W16" s="104"/>
      <c r="X16" s="104"/>
    </row>
    <row r="17" spans="1:27" ht="15.6" x14ac:dyDescent="0.3">
      <c r="A17" s="104"/>
      <c r="B17" s="30" t="s">
        <v>182</v>
      </c>
      <c r="C17" s="30"/>
      <c r="D17" s="30"/>
      <c r="E17" s="30"/>
      <c r="F17" s="201" t="s">
        <v>395</v>
      </c>
      <c r="G17" s="201"/>
      <c r="H17" s="201"/>
      <c r="I17" s="201"/>
      <c r="J17" s="31"/>
      <c r="K17" s="30" t="s">
        <v>350</v>
      </c>
      <c r="L17" s="30"/>
      <c r="M17" s="30"/>
      <c r="N17" s="30"/>
      <c r="O17" s="30"/>
      <c r="P17" s="31"/>
      <c r="Q17" s="31"/>
      <c r="R17" s="33">
        <v>2</v>
      </c>
      <c r="S17" s="30" t="str">
        <f>IF(COUNTIF(ДОЗА,R15),"доза",IF(COUNTIF(ДОЗИ,R17),"дози","доз"))</f>
        <v>дози</v>
      </c>
      <c r="T17" s="104"/>
      <c r="U17" s="104"/>
      <c r="V17" s="104"/>
      <c r="W17" s="104"/>
      <c r="X17" s="104"/>
    </row>
    <row r="18" spans="1:27" ht="15.6" x14ac:dyDescent="0.3">
      <c r="A18" s="104" t="s">
        <v>393</v>
      </c>
      <c r="B18" s="109"/>
      <c r="C18" s="108"/>
      <c r="D18" s="108"/>
      <c r="E18" s="108"/>
      <c r="F18" s="110"/>
      <c r="G18" s="110"/>
      <c r="H18" s="110"/>
      <c r="I18" s="110"/>
      <c r="J18" s="110"/>
      <c r="K18" s="110"/>
      <c r="L18" s="110"/>
      <c r="N18" s="200" t="s">
        <v>449</v>
      </c>
      <c r="O18" s="200"/>
      <c r="P18" s="200"/>
      <c r="Q18" s="200"/>
      <c r="T18" s="104"/>
      <c r="U18" s="104"/>
      <c r="V18" s="104"/>
      <c r="W18" s="104"/>
      <c r="X18" s="104"/>
    </row>
    <row r="19" spans="1:27" ht="15.6" x14ac:dyDescent="0.3">
      <c r="A19" s="104"/>
      <c r="B19" s="30" t="s">
        <v>182</v>
      </c>
      <c r="C19" s="30"/>
      <c r="D19" s="30"/>
      <c r="E19" s="30"/>
      <c r="F19" s="201" t="s">
        <v>450</v>
      </c>
      <c r="G19" s="201"/>
      <c r="H19" s="201"/>
      <c r="I19" s="201"/>
      <c r="J19" s="31"/>
      <c r="K19" s="30" t="s">
        <v>350</v>
      </c>
      <c r="L19" s="30"/>
      <c r="M19" s="30"/>
      <c r="N19" s="30"/>
      <c r="O19" s="30"/>
      <c r="P19" s="31"/>
      <c r="Q19" s="31"/>
      <c r="R19" s="33">
        <v>1</v>
      </c>
      <c r="S19" s="30" t="str">
        <f>IF(COUNTIF(ДОЗА,R17),"доза",IF(COUNTIF(ДОЗИ,R19),"дози","доз"))</f>
        <v>доз</v>
      </c>
      <c r="T19" s="104"/>
      <c r="U19" s="104"/>
      <c r="V19" s="104"/>
      <c r="W19" s="104"/>
      <c r="X19" s="104"/>
    </row>
    <row r="20" spans="1:27" ht="15.6" x14ac:dyDescent="0.3">
      <c r="A20" s="1" t="s">
        <v>373</v>
      </c>
      <c r="B20"/>
      <c r="C20"/>
      <c r="D20"/>
      <c r="E20"/>
      <c r="F20"/>
      <c r="G20"/>
      <c r="H20"/>
      <c r="I20"/>
      <c r="J20"/>
      <c r="K20"/>
      <c r="L20"/>
      <c r="M20"/>
      <c r="N20" s="208" t="s">
        <v>374</v>
      </c>
      <c r="O20" s="208"/>
      <c r="P20" s="208"/>
      <c r="Q20" s="208"/>
      <c r="R20"/>
      <c r="T20" s="104"/>
      <c r="U20" s="104"/>
      <c r="V20" s="104"/>
      <c r="W20" s="104"/>
      <c r="X20" s="104"/>
    </row>
    <row r="21" spans="1:27" ht="15.6" x14ac:dyDescent="0.3">
      <c r="A21" s="30"/>
      <c r="B21" s="30" t="s">
        <v>182</v>
      </c>
      <c r="C21" s="30"/>
      <c r="D21" s="30"/>
      <c r="E21" s="30"/>
      <c r="F21" s="201" t="s">
        <v>367</v>
      </c>
      <c r="G21" s="201"/>
      <c r="H21" s="201"/>
      <c r="I21" s="201"/>
      <c r="J21" s="31"/>
      <c r="K21" s="30" t="s">
        <v>350</v>
      </c>
      <c r="L21" s="30"/>
      <c r="M21" s="30"/>
      <c r="N21" s="30"/>
      <c r="O21" s="30"/>
      <c r="P21" s="31"/>
      <c r="Q21" s="31"/>
      <c r="R21" s="33">
        <v>1</v>
      </c>
      <c r="S21" s="30" t="str">
        <f>IF(COUNTIF(ДОЗА,R21),"доза",IF(COUNTIF(ДОЗИ,R21),"дози","доз"))</f>
        <v>доза</v>
      </c>
      <c r="T21" s="104"/>
      <c r="U21" s="104"/>
      <c r="V21" s="104"/>
      <c r="W21" s="104"/>
      <c r="X21" s="104"/>
    </row>
    <row r="22" spans="1:27" ht="15.6" x14ac:dyDescent="0.3">
      <c r="A22" s="30" t="s">
        <v>397</v>
      </c>
      <c r="B22" s="31"/>
      <c r="C22" s="30"/>
      <c r="D22" s="30"/>
      <c r="E22" s="30"/>
      <c r="F22" s="30"/>
      <c r="G22" s="35"/>
      <c r="H22" s="35"/>
      <c r="I22" s="35"/>
      <c r="J22" s="35"/>
      <c r="K22" s="35"/>
      <c r="L22" s="35"/>
      <c r="M22"/>
      <c r="N22" s="202" t="s">
        <v>398</v>
      </c>
      <c r="O22" s="202"/>
      <c r="P22" s="202"/>
      <c r="Q22" s="202"/>
      <c r="R22" s="38"/>
      <c r="S22"/>
      <c r="T22"/>
      <c r="U22"/>
    </row>
    <row r="23" spans="1:27" ht="15.6" x14ac:dyDescent="0.3">
      <c r="A23" s="30"/>
      <c r="B23" s="30" t="s">
        <v>116</v>
      </c>
      <c r="C23" s="30"/>
      <c r="D23" s="30"/>
      <c r="E23" s="30"/>
      <c r="F23" s="203" t="s">
        <v>385</v>
      </c>
      <c r="G23" s="203"/>
      <c r="H23" s="203"/>
      <c r="I23" s="203"/>
      <c r="J23" s="35"/>
      <c r="K23" s="30" t="s">
        <v>73</v>
      </c>
      <c r="L23" s="30"/>
      <c r="M23" s="30"/>
      <c r="N23" s="30"/>
      <c r="O23" s="30"/>
      <c r="P23" s="35"/>
      <c r="Q23" s="35"/>
      <c r="R23" s="152">
        <v>5</v>
      </c>
      <c r="S23" s="204" t="str">
        <f>IF(COUNTIF(ДОЗА,R23),"доза",IF(COUNTIF(ДОЗИ,R23),"дози","доз"))</f>
        <v>доз</v>
      </c>
      <c r="T23" s="204"/>
      <c r="U23" s="104"/>
      <c r="V23" s="30"/>
      <c r="W23" s="30"/>
      <c r="X23" s="30"/>
      <c r="Y23"/>
    </row>
    <row r="24" spans="1:27" ht="15.6" x14ac:dyDescent="0.3">
      <c r="A24" s="30" t="s">
        <v>399</v>
      </c>
      <c r="B24" s="31"/>
      <c r="C24" s="30"/>
      <c r="D24" s="30"/>
      <c r="E24" s="30"/>
      <c r="F24" s="30"/>
      <c r="G24" s="35"/>
      <c r="H24" s="35"/>
      <c r="I24" s="35"/>
      <c r="J24" s="35"/>
      <c r="K24" s="35"/>
      <c r="L24" s="35"/>
      <c r="M24"/>
      <c r="N24" s="202" t="s">
        <v>353</v>
      </c>
      <c r="O24" s="202"/>
      <c r="P24" s="202"/>
      <c r="T24"/>
      <c r="U24" s="104"/>
      <c r="W24" s="104"/>
      <c r="X24" s="104"/>
    </row>
    <row r="25" spans="1:27" ht="15.6" x14ac:dyDescent="0.3">
      <c r="A25" s="30"/>
      <c r="B25" s="30" t="s">
        <v>116</v>
      </c>
      <c r="C25" s="30"/>
      <c r="D25" s="30"/>
      <c r="E25" s="30"/>
      <c r="F25" s="203" t="s">
        <v>354</v>
      </c>
      <c r="G25" s="203"/>
      <c r="H25" s="203"/>
      <c r="I25" s="203"/>
      <c r="J25" s="35"/>
      <c r="K25" s="30" t="s">
        <v>73</v>
      </c>
      <c r="L25" s="30"/>
      <c r="M25" s="30"/>
      <c r="N25" s="30"/>
      <c r="O25" s="30"/>
      <c r="P25" s="35"/>
      <c r="Q25" s="35"/>
      <c r="R25" s="145">
        <v>2</v>
      </c>
      <c r="S25" s="204" t="str">
        <f>IF(COUNTIF(ДОЗА,R25),"доза",IF(COUNTIF(ДОЗИ,R25),"дози","доз"))</f>
        <v>дози</v>
      </c>
      <c r="T25" s="204"/>
      <c r="U25" s="104"/>
      <c r="W25" s="104"/>
      <c r="X25" s="104"/>
    </row>
    <row r="26" spans="1:27" ht="15.6" x14ac:dyDescent="0.3">
      <c r="V26" s="104"/>
      <c r="W26" s="104"/>
      <c r="X26" s="104"/>
    </row>
    <row r="27" spans="1:27" ht="15.6" x14ac:dyDescent="0.3">
      <c r="A27" s="104" t="s">
        <v>75</v>
      </c>
      <c r="B27" s="104"/>
      <c r="C27" s="104"/>
      <c r="D27" s="104"/>
      <c r="E27" s="104"/>
      <c r="F27" s="104"/>
      <c r="G27" s="104"/>
      <c r="H27" s="104"/>
      <c r="I27" s="104"/>
      <c r="J27" s="104"/>
      <c r="K27" s="104"/>
      <c r="L27" s="104"/>
      <c r="M27" s="104"/>
      <c r="N27" s="104"/>
      <c r="O27" s="104"/>
      <c r="P27" s="104"/>
      <c r="Q27" s="104"/>
      <c r="R27" s="104"/>
      <c r="S27" s="104"/>
      <c r="T27" s="104"/>
      <c r="U27" s="104"/>
      <c r="V27" s="104"/>
      <c r="W27" s="104"/>
      <c r="X27" s="108"/>
      <c r="Z27" s="116"/>
      <c r="AA27" s="117"/>
    </row>
    <row r="28" spans="1:27" x14ac:dyDescent="0.3">
      <c r="Z28" s="116"/>
      <c r="AA28" s="117"/>
    </row>
    <row r="29" spans="1:27" ht="15.6" x14ac:dyDescent="0.3">
      <c r="A29" s="104" t="s">
        <v>76</v>
      </c>
      <c r="B29" s="104"/>
      <c r="C29" s="104"/>
      <c r="D29" s="104"/>
      <c r="E29" s="104"/>
      <c r="F29" s="206">
        <f>E13</f>
        <v>11</v>
      </c>
      <c r="G29" s="206"/>
      <c r="H29" s="207" t="str">
        <f>IF(COUNTIF(ДОЗА,F29),"доза",IF(COUNTIF(ДОЗИ,F29),"дози","доз"))</f>
        <v>доз</v>
      </c>
      <c r="I29" s="207"/>
      <c r="J29" s="104" t="s">
        <v>245</v>
      </c>
      <c r="K29" s="104"/>
      <c r="L29" s="104"/>
      <c r="M29" s="104"/>
      <c r="N29" s="104"/>
      <c r="O29" s="104"/>
      <c r="P29" s="104"/>
      <c r="Q29" s="104"/>
      <c r="R29" s="104"/>
      <c r="S29" s="206">
        <f>F29</f>
        <v>11</v>
      </c>
      <c r="T29" s="206"/>
      <c r="U29" s="104" t="s">
        <v>78</v>
      </c>
      <c r="V29" s="104"/>
      <c r="W29" s="104"/>
      <c r="X29" s="104"/>
      <c r="Z29" s="116"/>
      <c r="AA29" s="117"/>
    </row>
    <row r="30" spans="1:27" ht="15.6" x14ac:dyDescent="0.3">
      <c r="A30" s="104"/>
      <c r="B30" s="104" t="s">
        <v>79</v>
      </c>
      <c r="C30" s="104"/>
      <c r="D30" s="104"/>
      <c r="E30" s="104"/>
      <c r="F30" s="104"/>
      <c r="G30" s="104"/>
      <c r="H30" s="104"/>
      <c r="I30" s="206">
        <f>F29*0.5</f>
        <v>5.5</v>
      </c>
      <c r="J30" s="206"/>
      <c r="K30" s="104" t="s">
        <v>80</v>
      </c>
      <c r="L30" s="104"/>
      <c r="M30" s="104"/>
      <c r="N30" s="104"/>
      <c r="O30" s="206">
        <f>F29*0.5</f>
        <v>5.5</v>
      </c>
      <c r="P30" s="206"/>
      <c r="Q30" s="104" t="s">
        <v>81</v>
      </c>
      <c r="R30" s="104"/>
      <c r="S30" s="104"/>
      <c r="T30" s="104"/>
      <c r="U30" s="104"/>
      <c r="V30" s="104"/>
      <c r="W30" s="104"/>
      <c r="X30" s="104"/>
      <c r="Z30" s="116"/>
      <c r="AA30" s="117"/>
    </row>
    <row r="31" spans="1:27" ht="15.6" x14ac:dyDescent="0.3">
      <c r="A31" s="104"/>
      <c r="B31" s="104" t="s">
        <v>82</v>
      </c>
      <c r="C31" s="104"/>
      <c r="D31" s="104"/>
      <c r="E31" s="104"/>
      <c r="F31" s="104"/>
      <c r="G31" s="206">
        <f>F29</f>
        <v>11</v>
      </c>
      <c r="H31" s="206"/>
      <c r="I31" s="207" t="str">
        <f>IF(COUNTIF(ДОЗА,G31),"пара",IF(COUNTIF(ДОЗИ,G31),"парии","пар"))</f>
        <v>пар</v>
      </c>
      <c r="J31" s="207"/>
      <c r="K31" s="104"/>
      <c r="L31" s="104"/>
      <c r="M31" s="104"/>
      <c r="N31" s="104"/>
      <c r="O31" s="104"/>
      <c r="P31" s="104"/>
      <c r="Q31" s="104"/>
      <c r="R31" s="104"/>
      <c r="S31" s="104"/>
      <c r="T31" s="104"/>
      <c r="U31" s="104"/>
      <c r="V31" s="104"/>
      <c r="W31" s="104"/>
      <c r="X31" s="104"/>
      <c r="Z31" s="116"/>
      <c r="AA31" s="117"/>
    </row>
    <row r="32" spans="1:27" ht="15.6" x14ac:dyDescent="0.3">
      <c r="A32" s="104" t="s">
        <v>84</v>
      </c>
      <c r="B32" s="104"/>
      <c r="C32" s="104"/>
      <c r="D32" s="104"/>
      <c r="E32" s="104"/>
      <c r="F32" s="104"/>
      <c r="G32" s="104"/>
      <c r="H32" s="104"/>
      <c r="I32" s="104"/>
      <c r="J32" s="104"/>
      <c r="K32" s="104"/>
      <c r="L32" s="104"/>
      <c r="M32" s="104"/>
      <c r="N32" s="104"/>
      <c r="O32" s="104"/>
      <c r="P32" s="104"/>
      <c r="Q32" s="104"/>
      <c r="R32" s="104"/>
      <c r="S32" s="104"/>
      <c r="T32" s="104"/>
      <c r="U32" s="104"/>
      <c r="V32" s="104"/>
      <c r="W32" s="104"/>
      <c r="X32" s="104"/>
    </row>
    <row r="33" spans="1:24" ht="15.6" x14ac:dyDescent="0.3">
      <c r="A33" s="104"/>
      <c r="B33" s="104"/>
      <c r="C33" s="104" t="s">
        <v>85</v>
      </c>
      <c r="D33" s="104"/>
      <c r="E33" s="104"/>
      <c r="F33" s="104"/>
      <c r="G33" s="104"/>
      <c r="H33" s="104"/>
      <c r="I33" s="104"/>
      <c r="J33" s="104"/>
      <c r="K33" s="104"/>
      <c r="L33" s="206">
        <f>F29</f>
        <v>11</v>
      </c>
      <c r="M33" s="206"/>
      <c r="N33" s="104" t="s">
        <v>86</v>
      </c>
      <c r="O33" s="104"/>
      <c r="P33" s="104"/>
      <c r="Q33" s="104"/>
      <c r="R33" s="104"/>
      <c r="S33" s="104"/>
      <c r="T33" s="104"/>
      <c r="U33" s="104"/>
      <c r="V33" s="104"/>
      <c r="W33" s="104"/>
      <c r="X33" s="104"/>
    </row>
    <row r="34" spans="1:24" ht="15.6" x14ac:dyDescent="0.3">
      <c r="A34" s="104"/>
      <c r="B34" s="104"/>
      <c r="C34" s="104"/>
      <c r="D34" s="104"/>
      <c r="E34" s="104"/>
      <c r="F34" s="104"/>
      <c r="G34" s="104"/>
      <c r="H34" s="104"/>
      <c r="I34" s="104"/>
      <c r="J34" s="104"/>
      <c r="K34" s="104"/>
      <c r="L34" s="118"/>
      <c r="M34" s="118"/>
      <c r="N34" s="104"/>
      <c r="O34" s="104"/>
      <c r="P34" s="104"/>
      <c r="Q34" s="104"/>
      <c r="R34" s="104"/>
      <c r="S34" s="104"/>
      <c r="T34" s="104"/>
      <c r="U34" s="104"/>
      <c r="V34" s="104"/>
      <c r="W34" s="104"/>
      <c r="X34" s="104"/>
    </row>
    <row r="35" spans="1:24" ht="15.6" x14ac:dyDescent="0.3">
      <c r="A35" s="104" t="s">
        <v>87</v>
      </c>
      <c r="B35" s="104"/>
      <c r="C35" s="104"/>
      <c r="D35" s="104"/>
      <c r="E35" s="104"/>
      <c r="F35" s="104"/>
      <c r="G35" s="104"/>
      <c r="H35" s="104"/>
      <c r="I35" s="104"/>
      <c r="J35" s="104"/>
      <c r="K35" s="104"/>
      <c r="L35" s="104"/>
      <c r="M35" s="104"/>
      <c r="N35" s="104"/>
      <c r="O35" s="104"/>
      <c r="P35" s="104"/>
      <c r="Q35" s="104"/>
      <c r="R35" s="104"/>
      <c r="S35" s="104"/>
      <c r="T35" s="104"/>
      <c r="U35" s="104"/>
      <c r="V35" s="104"/>
      <c r="W35" s="104"/>
      <c r="X35" s="104"/>
    </row>
    <row r="36" spans="1:24" ht="15.6" x14ac:dyDescent="0.3">
      <c r="A36" s="104"/>
      <c r="B36" s="104"/>
      <c r="C36" s="104"/>
      <c r="D36" s="104"/>
      <c r="E36" s="104"/>
      <c r="F36" s="104"/>
      <c r="G36" s="104"/>
      <c r="H36" s="104"/>
      <c r="I36" s="104"/>
      <c r="J36" s="104"/>
      <c r="K36" s="104"/>
      <c r="L36" s="104"/>
      <c r="M36" s="104"/>
      <c r="N36" s="104"/>
      <c r="O36" s="104"/>
      <c r="P36" s="104"/>
      <c r="Q36" s="104"/>
      <c r="R36" s="104"/>
      <c r="S36" s="104"/>
      <c r="T36" s="104"/>
      <c r="U36" s="104"/>
      <c r="V36" s="104"/>
      <c r="W36" s="104"/>
      <c r="X36" s="104"/>
    </row>
    <row r="37" spans="1:24" ht="15.6" x14ac:dyDescent="0.3">
      <c r="A37" s="107" t="s">
        <v>88</v>
      </c>
      <c r="B37" s="104"/>
      <c r="C37" s="104"/>
      <c r="D37" s="104"/>
      <c r="E37" s="104"/>
      <c r="F37" s="104"/>
      <c r="G37" s="104"/>
      <c r="H37" s="104"/>
      <c r="I37" s="104"/>
      <c r="J37" s="104"/>
      <c r="K37" s="104"/>
      <c r="L37" s="104"/>
      <c r="M37" s="104"/>
      <c r="N37" s="104"/>
      <c r="O37" s="104"/>
      <c r="P37" s="104"/>
      <c r="Q37" s="104"/>
      <c r="R37" s="104"/>
      <c r="S37" s="104"/>
      <c r="T37" s="104"/>
      <c r="U37" s="104"/>
      <c r="V37" s="104"/>
      <c r="W37" s="104"/>
      <c r="X37" s="104"/>
    </row>
    <row r="38" spans="1:24" ht="15.6" x14ac:dyDescent="0.3">
      <c r="A38" s="107"/>
      <c r="B38" s="104"/>
      <c r="C38" s="104"/>
      <c r="D38" s="104"/>
      <c r="E38" s="104"/>
      <c r="F38" s="104"/>
      <c r="G38" s="104"/>
      <c r="H38" s="104"/>
      <c r="I38" s="104"/>
      <c r="J38" s="104"/>
      <c r="K38" s="104"/>
      <c r="L38" s="104"/>
      <c r="M38" s="104"/>
      <c r="N38" s="104"/>
      <c r="O38" s="104"/>
      <c r="P38" s="104"/>
      <c r="Q38" s="104"/>
      <c r="R38" s="104"/>
      <c r="S38" s="104"/>
      <c r="T38" s="104"/>
      <c r="U38" s="104"/>
      <c r="V38" s="104"/>
      <c r="W38" s="104"/>
      <c r="X38" s="104"/>
    </row>
    <row r="39" spans="1:24" ht="15.6" x14ac:dyDescent="0.3">
      <c r="A39" s="119" t="s">
        <v>89</v>
      </c>
      <c r="B39" s="104"/>
      <c r="C39" s="104"/>
      <c r="D39" s="104"/>
      <c r="E39" s="104"/>
      <c r="F39" s="104"/>
      <c r="G39" s="104"/>
      <c r="H39" s="104"/>
      <c r="I39" s="104"/>
      <c r="J39" s="104"/>
      <c r="K39" s="104"/>
      <c r="L39" s="104"/>
      <c r="M39" s="104"/>
      <c r="N39" s="104"/>
      <c r="O39" s="104"/>
      <c r="P39" s="104"/>
      <c r="Q39" s="104"/>
      <c r="R39" s="104"/>
      <c r="S39" s="104"/>
      <c r="T39" s="104"/>
      <c r="U39" s="104"/>
      <c r="V39" s="104"/>
      <c r="W39" s="104"/>
      <c r="X39" s="104"/>
    </row>
    <row r="40" spans="1:24" ht="15.6" x14ac:dyDescent="0.3">
      <c r="A40" s="119"/>
      <c r="B40" s="119" t="s">
        <v>386</v>
      </c>
      <c r="C40" s="104"/>
      <c r="D40" s="104"/>
      <c r="E40" s="104"/>
      <c r="F40" s="104"/>
      <c r="G40" s="104"/>
      <c r="H40" s="104"/>
      <c r="I40" s="104"/>
      <c r="J40" s="104"/>
      <c r="K40" s="104"/>
      <c r="L40" s="104"/>
      <c r="M40" s="107" t="s">
        <v>90</v>
      </c>
      <c r="N40" s="104"/>
      <c r="O40" s="104"/>
      <c r="P40" s="104"/>
      <c r="Q40" s="104"/>
      <c r="R40" s="104"/>
      <c r="S40" s="205" t="s">
        <v>91</v>
      </c>
      <c r="T40" s="205"/>
      <c r="U40" s="205"/>
      <c r="V40" s="205"/>
      <c r="W40" s="205"/>
      <c r="X40" s="104"/>
    </row>
    <row r="41" spans="1:24" ht="15.6" x14ac:dyDescent="0.3">
      <c r="A41" s="104"/>
      <c r="B41" s="104"/>
      <c r="C41" s="104"/>
      <c r="D41" s="104"/>
      <c r="E41" s="104"/>
      <c r="F41" s="104"/>
      <c r="G41" s="104"/>
      <c r="H41" s="104"/>
      <c r="I41" s="104"/>
      <c r="J41" s="104"/>
      <c r="K41" s="104"/>
      <c r="L41" s="104"/>
      <c r="M41" s="104"/>
      <c r="N41" s="104"/>
      <c r="O41" s="104"/>
      <c r="P41" s="104"/>
      <c r="Q41" s="104"/>
      <c r="R41" s="104"/>
      <c r="S41" s="104"/>
      <c r="T41" s="104"/>
      <c r="U41" s="104"/>
      <c r="V41" s="104"/>
      <c r="W41" s="104"/>
      <c r="X41" s="104"/>
    </row>
    <row r="42" spans="1:24" ht="15.6" x14ac:dyDescent="0.3">
      <c r="A42" s="104"/>
      <c r="B42" s="104" t="s">
        <v>92</v>
      </c>
      <c r="C42" s="104"/>
      <c r="D42" s="104"/>
      <c r="E42" s="104"/>
      <c r="F42" s="104"/>
      <c r="G42" s="104"/>
      <c r="H42" s="104"/>
      <c r="I42" s="104"/>
      <c r="J42" s="104"/>
      <c r="K42" s="104"/>
      <c r="L42" s="104"/>
      <c r="M42" s="104"/>
      <c r="N42" s="104"/>
      <c r="O42" s="104"/>
      <c r="P42" s="104"/>
      <c r="Q42" s="104"/>
      <c r="R42" s="104"/>
      <c r="S42" s="104"/>
      <c r="T42" s="104"/>
      <c r="U42" s="104"/>
      <c r="V42" s="104"/>
      <c r="W42" s="104"/>
      <c r="X42" s="104"/>
    </row>
    <row r="43" spans="1:24" ht="15.6" x14ac:dyDescent="0.3">
      <c r="A43" s="104"/>
      <c r="B43" s="120" t="s">
        <v>93</v>
      </c>
      <c r="C43" s="104"/>
      <c r="D43" s="104"/>
      <c r="E43" s="104"/>
      <c r="F43" s="104"/>
      <c r="G43" s="104"/>
      <c r="H43" s="104"/>
      <c r="I43" s="104"/>
      <c r="J43" s="104"/>
      <c r="K43" s="104"/>
      <c r="L43" s="104"/>
      <c r="M43" s="107" t="s">
        <v>94</v>
      </c>
      <c r="N43" s="104"/>
      <c r="O43" s="104"/>
      <c r="P43" s="104"/>
      <c r="Q43" s="104"/>
      <c r="R43" s="104"/>
      <c r="S43" s="205" t="s">
        <v>91</v>
      </c>
      <c r="T43" s="205"/>
      <c r="U43" s="205"/>
      <c r="V43" s="205"/>
      <c r="W43" s="205"/>
      <c r="X43" s="104"/>
    </row>
    <row r="44" spans="1:24" ht="15.6" x14ac:dyDescent="0.3">
      <c r="A44" s="104"/>
      <c r="B44" s="120"/>
      <c r="C44" s="104"/>
      <c r="D44" s="104"/>
      <c r="E44" s="104"/>
      <c r="F44" s="104"/>
      <c r="G44" s="104"/>
      <c r="H44" s="104"/>
      <c r="I44" s="104"/>
      <c r="J44" s="104"/>
      <c r="K44" s="104"/>
      <c r="L44" s="104"/>
      <c r="M44" s="107"/>
      <c r="N44" s="104"/>
      <c r="O44" s="104"/>
      <c r="P44" s="104"/>
      <c r="Q44" s="104"/>
      <c r="R44" s="104"/>
      <c r="S44" s="150"/>
      <c r="T44" s="150"/>
      <c r="U44" s="150"/>
      <c r="V44" s="150"/>
      <c r="W44" s="150"/>
      <c r="X44" s="104"/>
    </row>
    <row r="45" spans="1:24" ht="15.6" x14ac:dyDescent="0.3">
      <c r="A45" s="104"/>
      <c r="C45" s="104"/>
      <c r="D45" s="104"/>
      <c r="E45" s="104"/>
      <c r="F45" s="104"/>
      <c r="G45" s="104"/>
      <c r="H45" s="104"/>
      <c r="I45" s="104"/>
      <c r="J45" s="104"/>
      <c r="K45" s="104"/>
      <c r="L45" s="104"/>
      <c r="M45" s="104"/>
      <c r="N45" s="104"/>
      <c r="O45" s="104"/>
      <c r="P45" s="104"/>
      <c r="Q45" s="104"/>
      <c r="R45" s="104"/>
      <c r="S45" s="104"/>
      <c r="T45" s="104"/>
      <c r="U45" s="104"/>
      <c r="V45" s="104"/>
      <c r="W45" s="104"/>
      <c r="X45" s="104"/>
    </row>
    <row r="46" spans="1:24" ht="15.6" x14ac:dyDescent="0.3">
      <c r="B46" s="119" t="s">
        <v>386</v>
      </c>
      <c r="C46" s="104"/>
      <c r="M46" s="107" t="s">
        <v>387</v>
      </c>
      <c r="S46" s="205" t="s">
        <v>91</v>
      </c>
      <c r="T46" s="205"/>
      <c r="U46" s="205"/>
      <c r="V46" s="205"/>
      <c r="W46" s="205"/>
    </row>
    <row r="47" spans="1:24" ht="15.6" x14ac:dyDescent="0.3">
      <c r="B47" s="120"/>
    </row>
  </sheetData>
  <mergeCells count="32">
    <mergeCell ref="A1:X1"/>
    <mergeCell ref="A2:X2"/>
    <mergeCell ref="A4:X4"/>
    <mergeCell ref="C7:X7"/>
    <mergeCell ref="E13:F13"/>
    <mergeCell ref="A5:B5"/>
    <mergeCell ref="G13:J13"/>
    <mergeCell ref="G5:H5"/>
    <mergeCell ref="C5:F5"/>
    <mergeCell ref="N24:P24"/>
    <mergeCell ref="F25:I25"/>
    <mergeCell ref="S25:T25"/>
    <mergeCell ref="S46:W46"/>
    <mergeCell ref="S29:T29"/>
    <mergeCell ref="I30:J30"/>
    <mergeCell ref="O30:P30"/>
    <mergeCell ref="L33:M33"/>
    <mergeCell ref="S40:W40"/>
    <mergeCell ref="H29:I29"/>
    <mergeCell ref="G31:H31"/>
    <mergeCell ref="S43:W43"/>
    <mergeCell ref="I31:J31"/>
    <mergeCell ref="F29:G29"/>
    <mergeCell ref="N16:Q16"/>
    <mergeCell ref="F17:I17"/>
    <mergeCell ref="N22:Q22"/>
    <mergeCell ref="F23:I23"/>
    <mergeCell ref="S23:T23"/>
    <mergeCell ref="N20:Q20"/>
    <mergeCell ref="F21:I21"/>
    <mergeCell ref="N18:Q18"/>
    <mergeCell ref="F19:I19"/>
  </mergeCells>
  <pageMargins left="0.78749999999999998" right="0.39374999999999999" top="0.39374999999999999" bottom="0.39374999999999999" header="0.51180555555555496" footer="0.51180555555555496"/>
  <pageSetup paperSize="9" firstPageNumber="0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H54"/>
  <sheetViews>
    <sheetView zoomScaleNormal="100" workbookViewId="0">
      <selection activeCell="K10" sqref="K10"/>
    </sheetView>
  </sheetViews>
  <sheetFormatPr defaultColWidth="8.6640625" defaultRowHeight="14.4" x14ac:dyDescent="0.3"/>
  <cols>
    <col min="1" max="1" width="3.33203125" customWidth="1"/>
    <col min="2" max="2" width="20" customWidth="1"/>
    <col min="3" max="3" width="33.5546875" customWidth="1"/>
    <col min="4" max="4" width="14.44140625" customWidth="1"/>
    <col min="5" max="5" width="13" customWidth="1"/>
    <col min="6" max="6" width="4.77734375" bestFit="1" customWidth="1"/>
    <col min="7" max="7" width="2.44140625" bestFit="1" customWidth="1"/>
    <col min="8" max="11" width="3.33203125" customWidth="1"/>
  </cols>
  <sheetData>
    <row r="2" spans="1:8" ht="18" x14ac:dyDescent="0.3">
      <c r="A2" s="195" t="s">
        <v>95</v>
      </c>
      <c r="B2" s="195"/>
      <c r="C2" s="195"/>
      <c r="D2" s="195"/>
      <c r="E2" s="195"/>
      <c r="F2" s="195"/>
      <c r="G2" s="195"/>
    </row>
    <row r="3" spans="1:8" ht="18" x14ac:dyDescent="0.3">
      <c r="A3" s="195" t="s">
        <v>96</v>
      </c>
      <c r="B3" s="195"/>
      <c r="C3" s="195"/>
      <c r="D3" s="195"/>
      <c r="E3" s="195"/>
      <c r="F3" s="195"/>
      <c r="G3" s="195"/>
    </row>
    <row r="4" spans="1:8" ht="15.6" x14ac:dyDescent="0.3">
      <c r="A4" s="1"/>
      <c r="B4" s="12"/>
      <c r="C4" s="1"/>
      <c r="D4" s="1"/>
      <c r="E4" s="1"/>
      <c r="F4" s="1"/>
    </row>
    <row r="5" spans="1:8" ht="38.25" customHeight="1" x14ac:dyDescent="0.3">
      <c r="A5" s="148" t="s">
        <v>97</v>
      </c>
      <c r="B5" s="156" t="s">
        <v>98</v>
      </c>
      <c r="C5" s="156" t="s">
        <v>99</v>
      </c>
      <c r="D5" s="216" t="s">
        <v>100</v>
      </c>
      <c r="E5" s="216"/>
      <c r="F5" s="216"/>
      <c r="G5" s="216"/>
    </row>
    <row r="6" spans="1:8" ht="15.6" customHeight="1" x14ac:dyDescent="0.3">
      <c r="A6" s="77">
        <v>1</v>
      </c>
      <c r="B6" s="81" t="s">
        <v>404</v>
      </c>
      <c r="C6" s="81" t="s">
        <v>405</v>
      </c>
      <c r="D6" s="81" t="s">
        <v>406</v>
      </c>
      <c r="E6" s="81" t="s">
        <v>103</v>
      </c>
      <c r="F6" s="81" t="s">
        <v>431</v>
      </c>
      <c r="G6" s="82" t="s">
        <v>104</v>
      </c>
      <c r="H6" s="76"/>
    </row>
    <row r="7" spans="1:8" ht="15.6" customHeight="1" x14ac:dyDescent="0.3">
      <c r="A7" s="77">
        <f>IF(ISBLANK(B7),"",A6+1)</f>
        <v>2</v>
      </c>
      <c r="B7" s="81" t="s">
        <v>407</v>
      </c>
      <c r="C7" s="81" t="s">
        <v>408</v>
      </c>
      <c r="D7" s="81" t="s">
        <v>451</v>
      </c>
      <c r="E7" s="81" t="s">
        <v>103</v>
      </c>
      <c r="F7" s="81" t="s">
        <v>452</v>
      </c>
      <c r="G7" s="82" t="s">
        <v>104</v>
      </c>
      <c r="H7" s="76"/>
    </row>
    <row r="8" spans="1:8" ht="15.6" customHeight="1" x14ac:dyDescent="0.3">
      <c r="A8" s="77">
        <f t="shared" ref="A8:A43" si="0">IF(ISBLANK(B8),"",A7+1)</f>
        <v>3</v>
      </c>
      <c r="B8" s="81" t="s">
        <v>453</v>
      </c>
      <c r="C8" s="81" t="s">
        <v>454</v>
      </c>
      <c r="D8" s="81" t="s">
        <v>455</v>
      </c>
      <c r="E8" s="81" t="s">
        <v>349</v>
      </c>
      <c r="F8" s="81" t="s">
        <v>178</v>
      </c>
      <c r="G8" s="82" t="s">
        <v>102</v>
      </c>
      <c r="H8" s="76"/>
    </row>
    <row r="9" spans="1:8" ht="15.6" customHeight="1" x14ac:dyDescent="0.3">
      <c r="A9" s="77">
        <f t="shared" si="0"/>
        <v>4</v>
      </c>
      <c r="B9" s="81" t="s">
        <v>456</v>
      </c>
      <c r="C9" s="81" t="s">
        <v>457</v>
      </c>
      <c r="D9" s="81" t="s">
        <v>458</v>
      </c>
      <c r="E9" s="81" t="s">
        <v>459</v>
      </c>
      <c r="F9" s="81" t="s">
        <v>177</v>
      </c>
      <c r="G9" s="82" t="s">
        <v>104</v>
      </c>
      <c r="H9" s="76"/>
    </row>
    <row r="10" spans="1:8" ht="15.6" customHeight="1" x14ac:dyDescent="0.3">
      <c r="A10" s="77">
        <f t="shared" si="0"/>
        <v>5</v>
      </c>
      <c r="B10" s="81" t="s">
        <v>400</v>
      </c>
      <c r="C10" s="81" t="s">
        <v>401</v>
      </c>
      <c r="D10" s="81" t="s">
        <v>402</v>
      </c>
      <c r="E10" s="81" t="s">
        <v>103</v>
      </c>
      <c r="F10" s="81" t="s">
        <v>431</v>
      </c>
      <c r="G10" s="82" t="s">
        <v>102</v>
      </c>
      <c r="H10" s="76"/>
    </row>
    <row r="11" spans="1:8" ht="15.6" customHeight="1" x14ac:dyDescent="0.3">
      <c r="A11" s="77">
        <f t="shared" si="0"/>
        <v>6</v>
      </c>
      <c r="B11" s="81" t="s">
        <v>460</v>
      </c>
      <c r="C11" s="81" t="s">
        <v>461</v>
      </c>
      <c r="D11" s="81" t="s">
        <v>418</v>
      </c>
      <c r="E11" s="81" t="s">
        <v>462</v>
      </c>
      <c r="F11" s="81" t="s">
        <v>463</v>
      </c>
      <c r="G11" s="82" t="s">
        <v>102</v>
      </c>
      <c r="H11" s="76"/>
    </row>
    <row r="12" spans="1:8" ht="15.6" customHeight="1" x14ac:dyDescent="0.3">
      <c r="A12" s="77">
        <f t="shared" si="0"/>
        <v>7</v>
      </c>
      <c r="B12" s="81" t="s">
        <v>432</v>
      </c>
      <c r="C12" s="81" t="s">
        <v>433</v>
      </c>
      <c r="D12" s="81" t="s">
        <v>434</v>
      </c>
      <c r="E12" s="81" t="s">
        <v>103</v>
      </c>
      <c r="F12" s="81" t="s">
        <v>240</v>
      </c>
      <c r="G12" s="82" t="s">
        <v>102</v>
      </c>
      <c r="H12" s="76"/>
    </row>
    <row r="13" spans="1:8" ht="15.6" customHeight="1" x14ac:dyDescent="0.3">
      <c r="A13" s="77">
        <f t="shared" si="0"/>
        <v>8</v>
      </c>
      <c r="B13" s="81" t="s">
        <v>432</v>
      </c>
      <c r="C13" s="81" t="s">
        <v>433</v>
      </c>
      <c r="D13" s="81" t="s">
        <v>435</v>
      </c>
      <c r="E13" s="81" t="s">
        <v>103</v>
      </c>
      <c r="F13" s="81" t="s">
        <v>348</v>
      </c>
      <c r="G13" s="82" t="s">
        <v>104</v>
      </c>
      <c r="H13" s="76"/>
    </row>
    <row r="14" spans="1:8" ht="15.6" customHeight="1" x14ac:dyDescent="0.3">
      <c r="A14" s="77">
        <f t="shared" si="0"/>
        <v>9</v>
      </c>
      <c r="B14" s="81" t="s">
        <v>375</v>
      </c>
      <c r="C14" s="81" t="s">
        <v>376</v>
      </c>
      <c r="D14" s="81" t="s">
        <v>377</v>
      </c>
      <c r="E14" s="81" t="s">
        <v>349</v>
      </c>
      <c r="F14" s="81" t="s">
        <v>177</v>
      </c>
      <c r="G14" s="82" t="s">
        <v>102</v>
      </c>
      <c r="H14" s="76"/>
    </row>
    <row r="15" spans="1:8" ht="15.6" customHeight="1" x14ac:dyDescent="0.3">
      <c r="A15" s="77">
        <f t="shared" si="0"/>
        <v>10</v>
      </c>
      <c r="B15" s="81" t="s">
        <v>412</v>
      </c>
      <c r="C15" s="81" t="s">
        <v>413</v>
      </c>
      <c r="D15" s="81" t="s">
        <v>414</v>
      </c>
      <c r="E15" s="81" t="s">
        <v>103</v>
      </c>
      <c r="F15" s="81" t="s">
        <v>391</v>
      </c>
      <c r="G15" s="82" t="s">
        <v>104</v>
      </c>
      <c r="H15" s="76"/>
    </row>
    <row r="16" spans="1:8" ht="15.6" customHeight="1" x14ac:dyDescent="0.3">
      <c r="A16" s="77">
        <f t="shared" si="0"/>
        <v>11</v>
      </c>
      <c r="B16" s="81" t="s">
        <v>355</v>
      </c>
      <c r="C16" s="81" t="s">
        <v>356</v>
      </c>
      <c r="D16" s="81" t="s">
        <v>392</v>
      </c>
      <c r="E16" s="81" t="s">
        <v>103</v>
      </c>
      <c r="F16" s="81" t="s">
        <v>240</v>
      </c>
      <c r="G16" s="82" t="s">
        <v>104</v>
      </c>
      <c r="H16" s="76"/>
    </row>
    <row r="17" spans="1:8" s="76" customFormat="1" ht="15.6" customHeight="1" x14ac:dyDescent="0.3">
      <c r="A17" s="77">
        <f t="shared" si="0"/>
        <v>12</v>
      </c>
      <c r="B17" s="81" t="s">
        <v>409</v>
      </c>
      <c r="C17" s="81" t="s">
        <v>410</v>
      </c>
      <c r="D17" s="81" t="s">
        <v>411</v>
      </c>
      <c r="E17" s="81" t="s">
        <v>103</v>
      </c>
      <c r="F17" s="81" t="s">
        <v>403</v>
      </c>
      <c r="G17" s="82" t="s">
        <v>102</v>
      </c>
    </row>
    <row r="18" spans="1:8" ht="15.6" customHeight="1" x14ac:dyDescent="0.3">
      <c r="A18" s="77">
        <f t="shared" si="0"/>
        <v>13</v>
      </c>
      <c r="B18" s="81" t="s">
        <v>436</v>
      </c>
      <c r="C18" s="81" t="s">
        <v>437</v>
      </c>
      <c r="D18" s="81" t="s">
        <v>438</v>
      </c>
      <c r="E18" s="81" t="s">
        <v>103</v>
      </c>
      <c r="F18" s="81" t="s">
        <v>241</v>
      </c>
      <c r="G18" s="82" t="s">
        <v>104</v>
      </c>
      <c r="H18" s="76"/>
    </row>
    <row r="19" spans="1:8" ht="15.6" customHeight="1" x14ac:dyDescent="0.3">
      <c r="A19" s="77">
        <f t="shared" si="0"/>
        <v>14</v>
      </c>
      <c r="B19" s="81" t="s">
        <v>389</v>
      </c>
      <c r="C19" s="81" t="s">
        <v>390</v>
      </c>
      <c r="D19" s="81" t="s">
        <v>415</v>
      </c>
      <c r="E19" s="81" t="s">
        <v>349</v>
      </c>
      <c r="F19" s="81" t="s">
        <v>177</v>
      </c>
      <c r="G19" s="82" t="s">
        <v>102</v>
      </c>
      <c r="H19" s="76"/>
    </row>
    <row r="20" spans="1:8" ht="15.6" customHeight="1" x14ac:dyDescent="0.3">
      <c r="A20" s="77">
        <f t="shared" si="0"/>
        <v>15</v>
      </c>
      <c r="B20" s="81" t="s">
        <v>378</v>
      </c>
      <c r="C20" s="81" t="s">
        <v>379</v>
      </c>
      <c r="D20" s="81" t="s">
        <v>380</v>
      </c>
      <c r="E20" s="81" t="s">
        <v>349</v>
      </c>
      <c r="F20" s="81" t="s">
        <v>403</v>
      </c>
      <c r="G20" s="82" t="s">
        <v>102</v>
      </c>
      <c r="H20" s="76"/>
    </row>
    <row r="21" spans="1:8" ht="15.6" customHeight="1" x14ac:dyDescent="0.3">
      <c r="A21" s="77">
        <f t="shared" si="0"/>
        <v>16</v>
      </c>
      <c r="B21" s="81" t="s">
        <v>412</v>
      </c>
      <c r="C21" s="81" t="s">
        <v>413</v>
      </c>
      <c r="D21" s="81" t="s">
        <v>430</v>
      </c>
      <c r="E21" s="81" t="s">
        <v>103</v>
      </c>
      <c r="F21" s="81" t="s">
        <v>348</v>
      </c>
      <c r="G21" s="82" t="s">
        <v>104</v>
      </c>
      <c r="H21" s="76"/>
    </row>
    <row r="22" spans="1:8" ht="15.6" customHeight="1" x14ac:dyDescent="0.3">
      <c r="A22" s="77" t="str">
        <f t="shared" si="0"/>
        <v/>
      </c>
      <c r="B22" s="81"/>
      <c r="C22" s="81"/>
      <c r="D22" s="81"/>
      <c r="E22" s="81"/>
      <c r="F22" s="81"/>
      <c r="G22" s="82"/>
      <c r="H22" s="76"/>
    </row>
    <row r="23" spans="1:8" ht="15.6" customHeight="1" x14ac:dyDescent="0.3">
      <c r="A23" s="77" t="str">
        <f t="shared" si="0"/>
        <v/>
      </c>
      <c r="B23" s="81"/>
      <c r="C23" s="81"/>
      <c r="D23" s="81"/>
      <c r="E23" s="81"/>
      <c r="F23" s="81"/>
      <c r="G23" s="82"/>
      <c r="H23" s="76"/>
    </row>
    <row r="24" spans="1:8" ht="15.6" customHeight="1" x14ac:dyDescent="0.3">
      <c r="A24" s="77" t="str">
        <f t="shared" si="0"/>
        <v/>
      </c>
      <c r="B24" s="81"/>
      <c r="C24" s="81"/>
      <c r="D24" s="81"/>
      <c r="E24" s="81"/>
      <c r="F24" s="81"/>
      <c r="G24" s="82"/>
      <c r="H24" s="76"/>
    </row>
    <row r="25" spans="1:8" ht="15.6" customHeight="1" x14ac:dyDescent="0.3">
      <c r="A25" s="77" t="str">
        <f t="shared" si="0"/>
        <v/>
      </c>
      <c r="B25" s="81"/>
      <c r="C25" s="81"/>
      <c r="D25" s="81"/>
      <c r="E25" s="81"/>
      <c r="F25" s="81"/>
      <c r="G25" s="82"/>
      <c r="H25" s="76"/>
    </row>
    <row r="26" spans="1:8" ht="15.6" customHeight="1" x14ac:dyDescent="0.3">
      <c r="A26" s="77" t="str">
        <f t="shared" si="0"/>
        <v/>
      </c>
      <c r="B26" s="81"/>
      <c r="C26" s="81"/>
      <c r="D26" s="81"/>
      <c r="E26" s="81"/>
      <c r="F26" s="81"/>
      <c r="G26" s="82"/>
      <c r="H26" s="76"/>
    </row>
    <row r="27" spans="1:8" ht="15.6" customHeight="1" x14ac:dyDescent="0.3">
      <c r="A27" s="77" t="str">
        <f t="shared" si="0"/>
        <v/>
      </c>
      <c r="B27" s="81"/>
      <c r="C27" s="81"/>
      <c r="D27" s="81"/>
      <c r="E27" s="81"/>
      <c r="F27" s="81"/>
      <c r="G27" s="82"/>
      <c r="H27" s="76"/>
    </row>
    <row r="28" spans="1:8" ht="15.6" customHeight="1" x14ac:dyDescent="0.3">
      <c r="A28" s="75" t="str">
        <f t="shared" si="0"/>
        <v/>
      </c>
      <c r="B28" s="157"/>
      <c r="C28" s="157"/>
      <c r="D28" s="157"/>
      <c r="E28" s="157"/>
      <c r="F28" s="157"/>
      <c r="G28" s="158"/>
      <c r="H28" s="76"/>
    </row>
    <row r="29" spans="1:8" ht="15.6" customHeight="1" x14ac:dyDescent="0.3">
      <c r="A29" s="75" t="str">
        <f t="shared" si="0"/>
        <v/>
      </c>
      <c r="B29" s="81"/>
      <c r="C29" s="81"/>
      <c r="D29" s="81"/>
      <c r="E29" s="81"/>
      <c r="F29" s="81"/>
      <c r="G29" s="82"/>
      <c r="H29" s="76"/>
    </row>
    <row r="30" spans="1:8" ht="15.6" customHeight="1" x14ac:dyDescent="0.3">
      <c r="A30" s="75" t="str">
        <f t="shared" si="0"/>
        <v/>
      </c>
      <c r="B30" s="81"/>
      <c r="C30" s="81"/>
      <c r="D30" s="81"/>
      <c r="E30" s="81"/>
      <c r="F30" s="81"/>
      <c r="G30" s="82"/>
      <c r="H30" s="76"/>
    </row>
    <row r="31" spans="1:8" ht="15.6" customHeight="1" x14ac:dyDescent="0.3">
      <c r="A31" s="75" t="str">
        <f t="shared" si="0"/>
        <v/>
      </c>
      <c r="B31" s="81"/>
      <c r="C31" s="81"/>
      <c r="D31" s="81"/>
      <c r="E31" s="81"/>
      <c r="F31" s="81"/>
      <c r="G31" s="82"/>
      <c r="H31" s="76"/>
    </row>
    <row r="32" spans="1:8" ht="15.6" customHeight="1" x14ac:dyDescent="0.3">
      <c r="A32" s="75" t="str">
        <f t="shared" si="0"/>
        <v/>
      </c>
      <c r="B32" s="81"/>
      <c r="C32" s="81"/>
      <c r="D32" s="81"/>
      <c r="E32" s="81"/>
      <c r="F32" s="81"/>
      <c r="G32" s="82"/>
      <c r="H32" s="76"/>
    </row>
    <row r="33" spans="1:8" ht="15.6" customHeight="1" x14ac:dyDescent="0.3">
      <c r="A33" s="75" t="str">
        <f t="shared" si="0"/>
        <v/>
      </c>
      <c r="B33" s="81"/>
      <c r="C33" s="81"/>
      <c r="D33" s="81"/>
      <c r="E33" s="81"/>
      <c r="F33" s="81"/>
      <c r="G33" s="82"/>
      <c r="H33" s="76"/>
    </row>
    <row r="34" spans="1:8" ht="15.6" customHeight="1" x14ac:dyDescent="0.3">
      <c r="A34" s="75" t="str">
        <f t="shared" si="0"/>
        <v/>
      </c>
      <c r="B34" s="81"/>
      <c r="C34" s="81"/>
      <c r="D34" s="81"/>
      <c r="E34" s="81"/>
      <c r="F34" s="81"/>
      <c r="G34" s="82"/>
    </row>
    <row r="35" spans="1:8" ht="15.6" customHeight="1" x14ac:dyDescent="0.3">
      <c r="A35" s="75" t="str">
        <f t="shared" si="0"/>
        <v/>
      </c>
      <c r="B35" s="81"/>
      <c r="C35" s="81"/>
      <c r="D35" s="81"/>
      <c r="E35" s="81"/>
      <c r="F35" s="81"/>
      <c r="G35" s="82"/>
    </row>
    <row r="36" spans="1:8" ht="15.6" customHeight="1" x14ac:dyDescent="0.3">
      <c r="A36" s="75" t="str">
        <f t="shared" si="0"/>
        <v/>
      </c>
      <c r="B36" s="81"/>
      <c r="C36" s="81"/>
      <c r="D36" s="81"/>
      <c r="E36" s="81"/>
      <c r="F36" s="81"/>
      <c r="G36" s="82"/>
    </row>
    <row r="37" spans="1:8" ht="15.6" customHeight="1" x14ac:dyDescent="0.3">
      <c r="A37" s="75" t="str">
        <f t="shared" si="0"/>
        <v/>
      </c>
      <c r="B37" s="81"/>
      <c r="C37" s="81"/>
      <c r="D37" s="81"/>
      <c r="E37" s="81"/>
      <c r="F37" s="81"/>
      <c r="G37" s="82"/>
    </row>
    <row r="38" spans="1:8" ht="15.6" customHeight="1" x14ac:dyDescent="0.3">
      <c r="A38" s="75" t="str">
        <f t="shared" si="0"/>
        <v/>
      </c>
      <c r="B38" s="81"/>
      <c r="C38" s="81"/>
      <c r="D38" s="81"/>
      <c r="E38" s="81"/>
      <c r="F38" s="81"/>
      <c r="G38" s="82"/>
    </row>
    <row r="39" spans="1:8" ht="15.6" customHeight="1" x14ac:dyDescent="0.3">
      <c r="A39" s="75" t="str">
        <f t="shared" si="0"/>
        <v/>
      </c>
      <c r="B39" s="81"/>
      <c r="C39" s="81"/>
      <c r="D39" s="81"/>
      <c r="E39" s="81"/>
      <c r="F39" s="81"/>
      <c r="G39" s="82"/>
    </row>
    <row r="40" spans="1:8" ht="15.6" customHeight="1" x14ac:dyDescent="0.3">
      <c r="A40" s="75" t="str">
        <f t="shared" si="0"/>
        <v/>
      </c>
      <c r="B40" s="81"/>
      <c r="C40" s="81"/>
      <c r="D40" s="81"/>
      <c r="E40" s="81"/>
      <c r="F40" s="81"/>
      <c r="G40" s="82"/>
    </row>
    <row r="41" spans="1:8" ht="15.6" customHeight="1" x14ac:dyDescent="0.3">
      <c r="A41" s="75" t="str">
        <f t="shared" si="0"/>
        <v/>
      </c>
      <c r="B41" s="81"/>
      <c r="C41" s="81"/>
      <c r="D41" s="81"/>
      <c r="E41" s="81"/>
      <c r="F41" s="81"/>
      <c r="G41" s="82"/>
    </row>
    <row r="42" spans="1:8" ht="15.6" customHeight="1" x14ac:dyDescent="0.3">
      <c r="A42" s="75" t="str">
        <f t="shared" si="0"/>
        <v/>
      </c>
      <c r="B42" s="81"/>
      <c r="C42" s="81"/>
      <c r="D42" s="81"/>
      <c r="E42" s="81"/>
      <c r="F42" s="81"/>
      <c r="G42" s="82"/>
    </row>
    <row r="43" spans="1:8" ht="15.6" customHeight="1" x14ac:dyDescent="0.3">
      <c r="A43" s="75" t="str">
        <f t="shared" si="0"/>
        <v/>
      </c>
      <c r="B43" s="81"/>
      <c r="C43" s="81"/>
      <c r="D43" s="81"/>
      <c r="E43" s="81"/>
      <c r="F43" s="81"/>
      <c r="G43" s="82"/>
    </row>
    <row r="44" spans="1:8" ht="15.6" customHeight="1" x14ac:dyDescent="0.3"/>
    <row r="45" spans="1:8" ht="15.6" customHeight="1" x14ac:dyDescent="0.3"/>
    <row r="46" spans="1:8" ht="15.6" customHeight="1" x14ac:dyDescent="0.3"/>
    <row r="47" spans="1:8" ht="15.6" customHeight="1" x14ac:dyDescent="0.3"/>
    <row r="48" spans="1:8" ht="15.6" customHeight="1" x14ac:dyDescent="0.3"/>
    <row r="49" ht="15.6" customHeight="1" x14ac:dyDescent="0.3"/>
    <row r="50" ht="15.6" customHeight="1" x14ac:dyDescent="0.3"/>
    <row r="51" ht="15.6" customHeight="1" x14ac:dyDescent="0.3"/>
    <row r="52" ht="15.6" customHeight="1" x14ac:dyDescent="0.3"/>
    <row r="53" ht="15.6" customHeight="1" x14ac:dyDescent="0.3"/>
    <row r="54" ht="15.6" customHeight="1" x14ac:dyDescent="0.3"/>
  </sheetData>
  <mergeCells count="3">
    <mergeCell ref="A2:G2"/>
    <mergeCell ref="A3:G3"/>
    <mergeCell ref="D5:G5"/>
  </mergeCells>
  <phoneticPr fontId="29" type="noConversion"/>
  <pageMargins left="0.78749999999999998" right="0" top="0" bottom="0" header="0.51180555555555496" footer="0.51180555555555496"/>
  <pageSetup paperSize="9" firstPageNumber="0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E43"/>
  <sheetViews>
    <sheetView topLeftCell="A4" zoomScaleNormal="100" workbookViewId="0">
      <selection activeCell="AC4" sqref="AC1:AE1048576"/>
    </sheetView>
  </sheetViews>
  <sheetFormatPr defaultColWidth="8.6640625" defaultRowHeight="14.4" x14ac:dyDescent="0.3"/>
  <cols>
    <col min="1" max="28" width="3.6640625" customWidth="1"/>
    <col min="29" max="29" width="28.6640625" bestFit="1" customWidth="1"/>
    <col min="30" max="30" width="3.21875" bestFit="1" customWidth="1"/>
  </cols>
  <sheetData>
    <row r="1" spans="1:31" x14ac:dyDescent="0.3">
      <c r="A1" s="221" t="s">
        <v>60</v>
      </c>
      <c r="B1" s="221"/>
      <c r="C1" s="221"/>
      <c r="D1" s="221"/>
      <c r="E1" s="221"/>
      <c r="F1" s="221"/>
      <c r="G1" s="221"/>
      <c r="H1" s="221"/>
      <c r="I1" s="221"/>
      <c r="J1" s="221"/>
      <c r="K1" s="221"/>
      <c r="L1" s="221"/>
      <c r="M1" s="221"/>
      <c r="N1" s="221"/>
      <c r="O1" s="221"/>
      <c r="P1" s="221"/>
      <c r="Q1" s="221"/>
      <c r="R1" s="221"/>
      <c r="S1" s="221"/>
      <c r="T1" s="221"/>
      <c r="U1" s="221"/>
      <c r="V1" s="221"/>
      <c r="W1" s="221"/>
      <c r="X1" s="221"/>
    </row>
    <row r="2" spans="1:31" x14ac:dyDescent="0.3">
      <c r="A2" s="221" t="s">
        <v>61</v>
      </c>
      <c r="B2" s="221"/>
      <c r="C2" s="221"/>
      <c r="D2" s="221"/>
      <c r="E2" s="221"/>
      <c r="F2" s="221"/>
      <c r="G2" s="221"/>
      <c r="H2" s="221"/>
      <c r="I2" s="221"/>
      <c r="J2" s="221"/>
      <c r="K2" s="221"/>
      <c r="L2" s="221"/>
      <c r="M2" s="221"/>
      <c r="N2" s="221"/>
      <c r="O2" s="221"/>
      <c r="P2" s="221"/>
      <c r="Q2" s="221"/>
      <c r="R2" s="221"/>
      <c r="S2" s="221"/>
      <c r="T2" s="221"/>
      <c r="U2" s="221"/>
      <c r="V2" s="221"/>
      <c r="W2" s="221"/>
      <c r="X2" s="221"/>
    </row>
    <row r="3" spans="1:31" ht="15" customHeight="1" x14ac:dyDescent="0.3">
      <c r="A3" s="222" t="s">
        <v>62</v>
      </c>
      <c r="B3" s="222"/>
      <c r="C3" s="222"/>
      <c r="D3" s="222"/>
      <c r="E3" s="222"/>
      <c r="F3" s="222"/>
      <c r="G3" s="222"/>
      <c r="H3" s="222"/>
      <c r="I3" s="222"/>
      <c r="J3" s="222"/>
      <c r="K3" s="222"/>
      <c r="L3" s="222"/>
      <c r="M3" s="222"/>
      <c r="N3" s="222"/>
      <c r="O3" s="222"/>
      <c r="P3" s="222"/>
      <c r="Q3" s="222"/>
      <c r="R3" s="222"/>
      <c r="S3" s="222"/>
      <c r="T3" s="222"/>
      <c r="U3" s="222"/>
      <c r="V3" s="222"/>
      <c r="W3" s="222"/>
      <c r="X3" s="222"/>
      <c r="Y3" s="5"/>
      <c r="Z3" s="5"/>
      <c r="AA3" s="5"/>
    </row>
    <row r="4" spans="1:31" ht="21" x14ac:dyDescent="0.4">
      <c r="A4" s="224">
        <v>20</v>
      </c>
      <c r="B4" s="224"/>
      <c r="C4" s="225" t="str">
        <f>'2-я 1-ВЕТ'!D33</f>
        <v>березня</v>
      </c>
      <c r="D4" s="225"/>
      <c r="E4" s="225"/>
      <c r="F4" s="225"/>
      <c r="G4" s="224">
        <f>'2-я 1-ВЕТ'!S3</f>
        <v>2023</v>
      </c>
      <c r="H4" s="224"/>
      <c r="I4" s="80" t="s">
        <v>137</v>
      </c>
      <c r="J4" s="80"/>
      <c r="K4" s="80"/>
      <c r="L4" s="80"/>
      <c r="M4" s="80"/>
      <c r="N4" s="80"/>
      <c r="O4" s="80"/>
      <c r="P4" s="80"/>
      <c r="Q4" s="80"/>
      <c r="R4" s="94"/>
      <c r="S4" s="94"/>
      <c r="T4" s="94"/>
      <c r="U4" s="94"/>
      <c r="V4" s="94"/>
      <c r="W4" s="94"/>
      <c r="X4" s="94"/>
      <c r="Y4" s="6"/>
      <c r="Z4" s="7"/>
      <c r="AA4" s="7"/>
    </row>
    <row r="6" spans="1:31" s="1" customFormat="1" ht="15.6" x14ac:dyDescent="0.3">
      <c r="C6" s="223" t="s">
        <v>63</v>
      </c>
      <c r="D6" s="223"/>
      <c r="E6" s="223"/>
      <c r="F6" s="223"/>
      <c r="G6" s="223"/>
      <c r="H6" s="223"/>
      <c r="I6" s="223"/>
      <c r="J6" s="223"/>
      <c r="K6" s="223"/>
      <c r="L6" s="223"/>
      <c r="M6" s="223"/>
      <c r="N6" s="223"/>
      <c r="O6" s="223"/>
      <c r="P6" s="223"/>
      <c r="Q6" s="223"/>
      <c r="R6" s="223"/>
      <c r="S6" s="223"/>
      <c r="T6" s="223"/>
      <c r="U6" s="223"/>
      <c r="V6" s="223"/>
      <c r="W6" s="223"/>
      <c r="X6" s="223"/>
      <c r="Y6" s="9"/>
      <c r="AC6"/>
      <c r="AD6"/>
      <c r="AE6"/>
    </row>
    <row r="7" spans="1:31" s="1" customFormat="1" ht="15.6" x14ac:dyDescent="0.3">
      <c r="A7" s="10" t="s">
        <v>64</v>
      </c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AC7"/>
      <c r="AD7"/>
      <c r="AE7"/>
    </row>
    <row r="8" spans="1:31" s="1" customFormat="1" ht="15.6" x14ac:dyDescent="0.3">
      <c r="A8" s="1" t="s">
        <v>443</v>
      </c>
      <c r="P8" s="12" t="s">
        <v>444</v>
      </c>
      <c r="AC8"/>
      <c r="AD8"/>
      <c r="AE8"/>
    </row>
    <row r="9" spans="1:31" s="1" customFormat="1" ht="15.6" x14ac:dyDescent="0.3">
      <c r="A9" s="104" t="s">
        <v>445</v>
      </c>
      <c r="B9" s="104"/>
      <c r="C9" s="104"/>
      <c r="D9" s="104"/>
      <c r="E9" s="104"/>
      <c r="F9" s="104"/>
      <c r="G9" s="121"/>
      <c r="H9" s="104"/>
      <c r="I9" s="104"/>
      <c r="J9" s="104"/>
      <c r="K9" s="107" t="s">
        <v>387</v>
      </c>
      <c r="L9" s="104"/>
      <c r="M9" s="62"/>
      <c r="N9" s="62"/>
      <c r="AC9"/>
      <c r="AD9"/>
      <c r="AE9"/>
    </row>
    <row r="10" spans="1:31" s="1" customFormat="1" ht="15.6" x14ac:dyDescent="0.3">
      <c r="A10" s="1" t="s">
        <v>65</v>
      </c>
      <c r="L10" s="12" t="str">
        <f>'Акт коты R'!L11</f>
        <v xml:space="preserve"> 21.02.2022 по 20.03.2023 року </v>
      </c>
      <c r="AB10" s="13"/>
      <c r="AC10"/>
      <c r="AD10"/>
      <c r="AE10"/>
    </row>
    <row r="11" spans="1:31" s="1" customFormat="1" ht="15.6" x14ac:dyDescent="0.3">
      <c r="A11" s="1" t="s">
        <v>66</v>
      </c>
      <c r="AB11" s="13"/>
      <c r="AC11"/>
      <c r="AD11"/>
      <c r="AE11"/>
    </row>
    <row r="12" spans="1:31" s="1" customFormat="1" ht="15.6" x14ac:dyDescent="0.3">
      <c r="B12" s="12" t="s">
        <v>67</v>
      </c>
      <c r="AB12" s="13"/>
      <c r="AC12"/>
      <c r="AD12"/>
      <c r="AE12"/>
    </row>
    <row r="13" spans="1:31" s="1" customFormat="1" ht="15.6" x14ac:dyDescent="0.3">
      <c r="A13" s="1" t="s">
        <v>68</v>
      </c>
      <c r="E13" s="219">
        <f>MAX('Список коти PCHCh'!A6:A45)</f>
        <v>16</v>
      </c>
      <c r="F13" s="219"/>
      <c r="G13" s="1" t="s">
        <v>69</v>
      </c>
      <c r="AB13" s="13"/>
      <c r="AC13"/>
      <c r="AD13"/>
      <c r="AE13"/>
    </row>
    <row r="14" spans="1:31" s="1" customFormat="1" ht="15.6" x14ac:dyDescent="0.3">
      <c r="A14" s="1" t="s">
        <v>70</v>
      </c>
      <c r="N14" s="1" t="s">
        <v>71</v>
      </c>
      <c r="AB14" s="13"/>
      <c r="AC14"/>
      <c r="AD14"/>
      <c r="AE14"/>
    </row>
    <row r="15" spans="1:31" ht="15.6" x14ac:dyDescent="0.3">
      <c r="A15" s="1" t="s">
        <v>72</v>
      </c>
      <c r="B15" s="1"/>
      <c r="C15" s="1"/>
      <c r="D15" s="1"/>
      <c r="E15" s="1"/>
      <c r="F15" s="1"/>
      <c r="G15" s="1"/>
      <c r="H15" s="1"/>
      <c r="I15" s="1"/>
      <c r="J15" s="1"/>
      <c r="K15" s="13"/>
      <c r="L15" s="13"/>
      <c r="M15" s="13"/>
      <c r="N15" s="1"/>
      <c r="O15" s="1"/>
      <c r="P15" s="1"/>
      <c r="Q15" s="1"/>
      <c r="R15" s="1"/>
      <c r="S15" s="1"/>
      <c r="T15" s="1"/>
      <c r="U15" s="1"/>
      <c r="V15" s="1"/>
      <c r="W15" s="1"/>
      <c r="AB15" s="39"/>
    </row>
    <row r="16" spans="1:31" ht="15.6" x14ac:dyDescent="0.3">
      <c r="A16" s="1" t="s">
        <v>357</v>
      </c>
      <c r="B16" s="10"/>
      <c r="C16" s="1"/>
      <c r="D16" s="1"/>
      <c r="E16" s="1"/>
      <c r="F16" s="1"/>
      <c r="G16" s="16"/>
      <c r="H16" s="16"/>
      <c r="I16" s="16"/>
      <c r="J16" s="17"/>
      <c r="K16" s="17"/>
      <c r="L16" s="17"/>
      <c r="M16" s="17"/>
      <c r="N16" s="1"/>
      <c r="O16" s="18"/>
      <c r="P16" s="19"/>
      <c r="Q16" s="19"/>
      <c r="R16" s="19"/>
      <c r="S16" s="1"/>
      <c r="T16" s="192" t="s">
        <v>416</v>
      </c>
      <c r="U16" s="192"/>
      <c r="V16" s="192"/>
      <c r="W16" s="192"/>
      <c r="AB16" s="39"/>
    </row>
    <row r="17" spans="1:28" ht="15.6" x14ac:dyDescent="0.3">
      <c r="A17" s="1"/>
      <c r="B17" s="19" t="s">
        <v>182</v>
      </c>
      <c r="C17" s="19"/>
      <c r="D17" s="1"/>
      <c r="E17" s="1"/>
      <c r="F17" s="220" t="s">
        <v>361</v>
      </c>
      <c r="G17" s="220"/>
      <c r="H17" s="220"/>
      <c r="I17" s="16"/>
      <c r="J17" s="1" t="s">
        <v>73</v>
      </c>
      <c r="K17" s="1"/>
      <c r="L17" s="1"/>
      <c r="M17" s="1"/>
      <c r="N17" s="1"/>
      <c r="O17" s="1"/>
      <c r="P17" s="1"/>
      <c r="Q17" s="14">
        <v>6</v>
      </c>
      <c r="R17" s="13" t="str">
        <f>IF(COUNTIF(ДОЗА,Q17),"доза",IF(COUNTIF(ДОЗИ,Q17),"дози","доз"))</f>
        <v>доз</v>
      </c>
      <c r="S17" s="15"/>
      <c r="T17" s="1"/>
      <c r="U17" s="1"/>
      <c r="V17" s="1"/>
      <c r="W17" s="1"/>
      <c r="AB17" s="39"/>
    </row>
    <row r="18" spans="1:28" ht="15.6" x14ac:dyDescent="0.3">
      <c r="A18" s="1" t="s">
        <v>464</v>
      </c>
      <c r="B18" s="10"/>
      <c r="C18" s="1"/>
      <c r="D18" s="1"/>
      <c r="E18" s="1"/>
      <c r="F18" s="1"/>
      <c r="G18" s="16"/>
      <c r="H18" s="16"/>
      <c r="I18" s="16"/>
      <c r="J18" s="17"/>
      <c r="K18" s="17"/>
      <c r="L18" s="17"/>
      <c r="M18" s="17"/>
      <c r="N18" s="1"/>
      <c r="O18" s="18"/>
      <c r="P18" s="19"/>
      <c r="Q18" s="19"/>
      <c r="R18" s="19"/>
      <c r="S18" s="1"/>
      <c r="T18" s="192" t="s">
        <v>417</v>
      </c>
      <c r="U18" s="192"/>
      <c r="V18" s="192"/>
      <c r="W18" s="192"/>
      <c r="AB18" s="39"/>
    </row>
    <row r="19" spans="1:28" ht="15.6" x14ac:dyDescent="0.3">
      <c r="A19" s="1"/>
      <c r="B19" s="19" t="s">
        <v>182</v>
      </c>
      <c r="C19" s="19"/>
      <c r="D19" s="1"/>
      <c r="E19" s="1"/>
      <c r="F19" s="220" t="s">
        <v>363</v>
      </c>
      <c r="G19" s="220"/>
      <c r="H19" s="220"/>
      <c r="I19" s="16"/>
      <c r="J19" s="1" t="s">
        <v>73</v>
      </c>
      <c r="K19" s="1"/>
      <c r="L19" s="1"/>
      <c r="M19" s="1"/>
      <c r="N19" s="1"/>
      <c r="O19" s="1"/>
      <c r="P19" s="1"/>
      <c r="Q19" s="14">
        <v>7</v>
      </c>
      <c r="R19" s="13" t="str">
        <f>IF(COUNTIF(ДОЗА,Q19),"доза",IF(COUNTIF(ДОЗИ,Q19),"дози","доз"))</f>
        <v>доз</v>
      </c>
      <c r="S19" s="15"/>
      <c r="T19" s="1"/>
      <c r="U19" s="1"/>
      <c r="V19" s="1"/>
      <c r="W19" s="1"/>
      <c r="AB19" s="39"/>
    </row>
    <row r="20" spans="1:28" ht="15.6" x14ac:dyDescent="0.3">
      <c r="A20" s="1" t="s">
        <v>465</v>
      </c>
      <c r="B20" s="1"/>
      <c r="C20" s="1"/>
      <c r="D20" s="1"/>
      <c r="E20" s="1"/>
      <c r="F20" s="1"/>
      <c r="G20" s="1"/>
      <c r="H20" s="1"/>
      <c r="I20" s="1"/>
      <c r="J20" s="1"/>
      <c r="K20" s="13"/>
      <c r="L20" s="13"/>
      <c r="P20" s="1"/>
      <c r="Q20" s="1"/>
      <c r="R20" s="1"/>
      <c r="S20" s="1"/>
      <c r="T20" s="192" t="s">
        <v>364</v>
      </c>
      <c r="U20" s="192"/>
      <c r="V20" s="192"/>
      <c r="W20" s="192"/>
      <c r="AB20" s="39"/>
    </row>
    <row r="21" spans="1:28" ht="15.6" x14ac:dyDescent="0.3">
      <c r="A21" s="1"/>
      <c r="B21" s="19" t="s">
        <v>182</v>
      </c>
      <c r="C21" s="19"/>
      <c r="D21" s="1"/>
      <c r="E21" s="1"/>
      <c r="F21" s="220" t="s">
        <v>358</v>
      </c>
      <c r="G21" s="220"/>
      <c r="H21" s="220"/>
      <c r="I21" s="16"/>
      <c r="J21" s="1" t="s">
        <v>73</v>
      </c>
      <c r="K21" s="1"/>
      <c r="L21" s="1"/>
      <c r="M21" s="1"/>
      <c r="N21" s="1"/>
      <c r="O21" s="1"/>
      <c r="P21" s="1"/>
      <c r="Q21" s="14">
        <v>3</v>
      </c>
      <c r="R21" s="13" t="str">
        <f>IF(COUNTIF(ДОЗА,Q21),"доза",IF(COUNTIF(ДОЗИ,Q21),"дози","доз"))</f>
        <v>дози</v>
      </c>
      <c r="S21" s="15"/>
      <c r="T21" s="1"/>
      <c r="U21" s="1"/>
      <c r="V21" s="1"/>
      <c r="W21" s="1"/>
      <c r="AB21" s="39"/>
    </row>
    <row r="22" spans="1:28" x14ac:dyDescent="0.3">
      <c r="AB22" s="39"/>
    </row>
    <row r="23" spans="1:28" ht="15.6" x14ac:dyDescent="0.3">
      <c r="A23" s="1" t="s">
        <v>75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8" ht="15.6" x14ac:dyDescent="0.3">
      <c r="A24" s="3"/>
      <c r="B24" s="8"/>
      <c r="C24" s="8"/>
      <c r="D24" s="8"/>
      <c r="E24" s="8"/>
      <c r="F24" s="8"/>
      <c r="G24" s="8"/>
      <c r="H24" s="20"/>
      <c r="I24" s="20"/>
      <c r="J24" s="20"/>
      <c r="K24" s="20"/>
      <c r="L24" s="20"/>
      <c r="M24" s="21"/>
      <c r="N24" s="21"/>
      <c r="O24" s="20"/>
      <c r="P24" s="20"/>
      <c r="Q24" s="20"/>
      <c r="R24" s="3"/>
      <c r="S24" s="3"/>
      <c r="T24" s="3"/>
      <c r="U24" s="3"/>
      <c r="V24" s="3"/>
      <c r="W24" s="3"/>
      <c r="X24" s="3"/>
    </row>
    <row r="25" spans="1:28" ht="15.6" x14ac:dyDescent="0.3">
      <c r="A25" s="1" t="s">
        <v>76</v>
      </c>
      <c r="B25" s="1"/>
      <c r="C25" s="1"/>
      <c r="D25" s="1"/>
      <c r="E25" s="1"/>
      <c r="F25" s="218">
        <f>E13</f>
        <v>16</v>
      </c>
      <c r="G25" s="218"/>
      <c r="H25" s="1" t="s">
        <v>77</v>
      </c>
      <c r="I25" s="1"/>
      <c r="J25" s="1"/>
      <c r="K25" s="1"/>
      <c r="L25" s="1"/>
      <c r="M25" s="1"/>
      <c r="N25" s="1"/>
      <c r="O25" s="1"/>
      <c r="P25" s="1"/>
      <c r="Q25" s="1"/>
      <c r="R25" s="1"/>
      <c r="S25" s="218">
        <f>F25</f>
        <v>16</v>
      </c>
      <c r="T25" s="218"/>
      <c r="U25" s="1" t="s">
        <v>78</v>
      </c>
      <c r="V25" s="1"/>
      <c r="W25" s="3"/>
      <c r="X25" s="3"/>
    </row>
    <row r="26" spans="1:28" ht="15.6" x14ac:dyDescent="0.3">
      <c r="A26" s="1"/>
      <c r="B26" s="1" t="s">
        <v>79</v>
      </c>
      <c r="C26" s="1"/>
      <c r="D26" s="1"/>
      <c r="E26" s="1"/>
      <c r="F26" s="1"/>
      <c r="G26" s="1"/>
      <c r="H26" s="1"/>
      <c r="I26" s="218">
        <f>F25*0.5</f>
        <v>8</v>
      </c>
      <c r="J26" s="218"/>
      <c r="K26" s="1" t="s">
        <v>80</v>
      </c>
      <c r="L26" s="1"/>
      <c r="M26" s="1"/>
      <c r="N26" s="1"/>
      <c r="O26" s="218">
        <f>F25*0.5</f>
        <v>8</v>
      </c>
      <c r="P26" s="218"/>
      <c r="Q26" s="1" t="s">
        <v>81</v>
      </c>
      <c r="R26" s="1"/>
      <c r="S26" s="1"/>
      <c r="T26" s="1"/>
      <c r="U26" s="1"/>
      <c r="V26" s="1"/>
      <c r="W26" s="3"/>
      <c r="X26" s="3"/>
    </row>
    <row r="27" spans="1:28" ht="15.6" x14ac:dyDescent="0.3">
      <c r="A27" s="1"/>
      <c r="B27" s="1" t="s">
        <v>82</v>
      </c>
      <c r="C27" s="1"/>
      <c r="D27" s="1"/>
      <c r="E27" s="1"/>
      <c r="F27" s="1"/>
      <c r="G27" s="218">
        <f>F25</f>
        <v>16</v>
      </c>
      <c r="H27" s="218"/>
      <c r="I27" s="1" t="s">
        <v>83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3"/>
      <c r="X27" s="3"/>
    </row>
    <row r="28" spans="1:28" ht="15.6" x14ac:dyDescent="0.3">
      <c r="A28" s="1"/>
      <c r="B28" s="1"/>
      <c r="C28" s="1"/>
      <c r="D28" s="1"/>
      <c r="E28" s="1"/>
      <c r="F28" s="1"/>
      <c r="G28" s="22"/>
      <c r="H28" s="22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3"/>
      <c r="X28" s="3"/>
    </row>
    <row r="29" spans="1:28" ht="15.6" x14ac:dyDescent="0.3">
      <c r="A29" s="1" t="s">
        <v>84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3"/>
      <c r="X29" s="3"/>
    </row>
    <row r="30" spans="1:28" ht="15.6" x14ac:dyDescent="0.3">
      <c r="A30" s="1"/>
      <c r="B30" s="1"/>
      <c r="C30" s="1" t="s">
        <v>85</v>
      </c>
      <c r="D30" s="1"/>
      <c r="E30" s="1"/>
      <c r="F30" s="1"/>
      <c r="G30" s="1"/>
      <c r="H30" s="1"/>
      <c r="I30" s="1"/>
      <c r="J30" s="1"/>
      <c r="K30" s="1"/>
      <c r="L30" s="218">
        <f>F25</f>
        <v>16</v>
      </c>
      <c r="M30" s="218"/>
      <c r="N30" s="1" t="s">
        <v>86</v>
      </c>
      <c r="O30" s="1"/>
      <c r="P30" s="1"/>
      <c r="Q30" s="1"/>
      <c r="R30" s="1"/>
      <c r="S30" s="1"/>
      <c r="T30" s="1"/>
      <c r="U30" s="1"/>
      <c r="V30" s="1"/>
      <c r="W30" s="3"/>
      <c r="X30" s="3"/>
    </row>
    <row r="31" spans="1:28" ht="15.6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22"/>
      <c r="M31" s="22"/>
      <c r="N31" s="1"/>
      <c r="O31" s="1"/>
      <c r="P31" s="1"/>
      <c r="Q31" s="1"/>
      <c r="R31" s="1"/>
      <c r="S31" s="1"/>
      <c r="T31" s="1"/>
      <c r="U31" s="1"/>
      <c r="V31" s="1"/>
      <c r="W31" s="3"/>
      <c r="X31" s="3"/>
    </row>
    <row r="32" spans="1:28" ht="15.6" x14ac:dyDescent="0.3">
      <c r="A32" s="1" t="s">
        <v>87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3"/>
      <c r="X32" s="3"/>
    </row>
    <row r="33" spans="1:24" ht="15.6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3"/>
      <c r="X33" s="3"/>
    </row>
    <row r="34" spans="1:24" ht="15.6" x14ac:dyDescent="0.3">
      <c r="A34" s="12" t="s">
        <v>88</v>
      </c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3"/>
      <c r="X34" s="3"/>
    </row>
    <row r="36" spans="1:24" ht="15.6" x14ac:dyDescent="0.3">
      <c r="A36" s="23" t="s">
        <v>89</v>
      </c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spans="1:24" ht="15.6" x14ac:dyDescent="0.3">
      <c r="A37" s="23"/>
      <c r="B37" s="119" t="s">
        <v>386</v>
      </c>
      <c r="C37" s="1"/>
      <c r="D37" s="1"/>
      <c r="E37" s="1"/>
      <c r="F37" s="1"/>
      <c r="G37" s="1"/>
      <c r="H37" s="1"/>
      <c r="I37" s="1"/>
      <c r="J37" s="1"/>
      <c r="K37" s="1"/>
      <c r="L37" s="1"/>
      <c r="M37" s="12" t="s">
        <v>90</v>
      </c>
      <c r="N37" s="1"/>
      <c r="O37" s="1"/>
      <c r="P37" s="1"/>
      <c r="Q37" s="1"/>
      <c r="R37" s="1"/>
      <c r="S37" s="217" t="s">
        <v>91</v>
      </c>
      <c r="T37" s="217"/>
      <c r="U37" s="217"/>
      <c r="V37" s="217"/>
      <c r="W37" s="217"/>
    </row>
    <row r="38" spans="1:24" ht="15.6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spans="1:24" ht="15.6" x14ac:dyDescent="0.3">
      <c r="A39" s="1"/>
      <c r="B39" s="1" t="s">
        <v>92</v>
      </c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 spans="1:24" ht="15.6" x14ac:dyDescent="0.3">
      <c r="A40" s="1"/>
      <c r="B40" s="24" t="s">
        <v>93</v>
      </c>
      <c r="C40" s="1"/>
      <c r="D40" s="1"/>
      <c r="E40" s="1"/>
      <c r="F40" s="1"/>
      <c r="G40" s="1"/>
      <c r="H40" s="1"/>
      <c r="I40" s="1"/>
      <c r="J40" s="1"/>
      <c r="K40" s="1"/>
      <c r="L40" s="1"/>
      <c r="M40" s="12" t="s">
        <v>94</v>
      </c>
      <c r="N40" s="1"/>
      <c r="O40" s="1"/>
      <c r="P40" s="1"/>
      <c r="Q40" s="1"/>
      <c r="R40" s="1"/>
      <c r="S40" s="217" t="s">
        <v>91</v>
      </c>
      <c r="T40" s="217"/>
      <c r="U40" s="217"/>
      <c r="V40" s="217"/>
      <c r="W40" s="217"/>
    </row>
    <row r="42" spans="1:24" ht="15.6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r="43" spans="1:24" ht="15.6" x14ac:dyDescent="0.3">
      <c r="A43" s="1"/>
      <c r="B43" s="119" t="s">
        <v>386</v>
      </c>
      <c r="C43" s="104"/>
      <c r="D43" s="58"/>
      <c r="E43" s="58"/>
      <c r="F43" s="58"/>
      <c r="G43" s="58"/>
      <c r="H43" s="58"/>
      <c r="I43" s="58"/>
      <c r="J43" s="58"/>
      <c r="K43" s="58"/>
      <c r="L43" s="58"/>
      <c r="M43" s="107" t="s">
        <v>387</v>
      </c>
      <c r="N43" s="58"/>
      <c r="O43" s="58"/>
      <c r="P43" s="58"/>
      <c r="Q43" s="58"/>
      <c r="R43" s="58"/>
      <c r="S43" s="205" t="s">
        <v>91</v>
      </c>
      <c r="T43" s="205"/>
      <c r="U43" s="205"/>
      <c r="V43" s="205"/>
      <c r="W43" s="205"/>
    </row>
  </sheetData>
  <mergeCells count="23">
    <mergeCell ref="A1:X1"/>
    <mergeCell ref="A2:X2"/>
    <mergeCell ref="A3:X3"/>
    <mergeCell ref="C6:X6"/>
    <mergeCell ref="A4:B4"/>
    <mergeCell ref="C4:F4"/>
    <mergeCell ref="G4:H4"/>
    <mergeCell ref="F25:G25"/>
    <mergeCell ref="S25:T25"/>
    <mergeCell ref="E13:F13"/>
    <mergeCell ref="T18:W18"/>
    <mergeCell ref="F19:H19"/>
    <mergeCell ref="T20:W20"/>
    <mergeCell ref="F21:H21"/>
    <mergeCell ref="T16:W16"/>
    <mergeCell ref="F17:H17"/>
    <mergeCell ref="S40:W40"/>
    <mergeCell ref="S43:W43"/>
    <mergeCell ref="I26:J26"/>
    <mergeCell ref="O26:P26"/>
    <mergeCell ref="G27:H27"/>
    <mergeCell ref="L30:M30"/>
    <mergeCell ref="S37:W37"/>
  </mergeCells>
  <pageMargins left="0.78749999999999998" right="0.39374999999999999" top="0" bottom="0" header="0.51180555555555496" footer="0.51180555555555496"/>
  <pageSetup paperSize="9" firstPageNumber="0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A9D18E"/>
  </sheetPr>
  <dimension ref="A2:H31"/>
  <sheetViews>
    <sheetView topLeftCell="A5" zoomScaleNormal="100" workbookViewId="0">
      <selection activeCell="C21" sqref="C21"/>
    </sheetView>
  </sheetViews>
  <sheetFormatPr defaultColWidth="8.6640625" defaultRowHeight="14.4" x14ac:dyDescent="0.3"/>
  <cols>
    <col min="1" max="1" width="3.33203125" customWidth="1"/>
    <col min="2" max="2" width="20" customWidth="1"/>
    <col min="3" max="3" width="28.6640625" customWidth="1"/>
    <col min="4" max="4" width="12.6640625" customWidth="1"/>
    <col min="5" max="5" width="14.33203125" customWidth="1"/>
    <col min="6" max="6" width="5.6640625" customWidth="1"/>
    <col min="7" max="13" width="3.33203125" customWidth="1"/>
  </cols>
  <sheetData>
    <row r="2" spans="1:8" ht="18" x14ac:dyDescent="0.3">
      <c r="A2" s="199" t="s">
        <v>120</v>
      </c>
      <c r="B2" s="199"/>
      <c r="C2" s="199"/>
      <c r="D2" s="199"/>
      <c r="E2" s="199"/>
      <c r="F2" s="199"/>
      <c r="G2" s="199"/>
      <c r="H2" s="57"/>
    </row>
    <row r="3" spans="1:8" ht="15.6" x14ac:dyDescent="0.3">
      <c r="A3" s="1"/>
      <c r="B3" s="12"/>
      <c r="C3" s="1"/>
      <c r="D3" s="1"/>
      <c r="E3" s="1"/>
      <c r="F3" s="1"/>
    </row>
    <row r="4" spans="1:8" ht="38.25" customHeight="1" x14ac:dyDescent="0.3">
      <c r="A4" s="73" t="s">
        <v>97</v>
      </c>
      <c r="B4" s="74" t="s">
        <v>98</v>
      </c>
      <c r="C4" s="160" t="s">
        <v>99</v>
      </c>
      <c r="D4" s="198" t="s">
        <v>100</v>
      </c>
      <c r="E4" s="198"/>
      <c r="F4" s="198"/>
      <c r="G4" s="198"/>
    </row>
    <row r="5" spans="1:8" ht="15.6" x14ac:dyDescent="0.3">
      <c r="A5" s="77">
        <v>1</v>
      </c>
      <c r="B5" s="81" t="s">
        <v>419</v>
      </c>
      <c r="C5" s="81" t="s">
        <v>420</v>
      </c>
      <c r="D5" s="81" t="s">
        <v>466</v>
      </c>
      <c r="E5" s="81" t="s">
        <v>382</v>
      </c>
      <c r="F5" s="82" t="s">
        <v>240</v>
      </c>
      <c r="G5" s="82" t="s">
        <v>104</v>
      </c>
      <c r="H5" s="76"/>
    </row>
    <row r="6" spans="1:8" ht="15.6" x14ac:dyDescent="0.3">
      <c r="A6" s="77">
        <f>IF(ISBLANK(B6),"",A5+1)</f>
        <v>2</v>
      </c>
      <c r="B6" s="81" t="s">
        <v>419</v>
      </c>
      <c r="C6" s="81" t="s">
        <v>420</v>
      </c>
      <c r="D6" s="81" t="s">
        <v>467</v>
      </c>
      <c r="E6" s="81" t="s">
        <v>382</v>
      </c>
      <c r="F6" s="82" t="s">
        <v>352</v>
      </c>
      <c r="G6" s="82" t="s">
        <v>104</v>
      </c>
      <c r="H6" s="76"/>
    </row>
    <row r="7" spans="1:8" ht="15.75" customHeight="1" x14ac:dyDescent="0.3">
      <c r="A7" s="77">
        <f t="shared" ref="A7:A31" si="0">IF(ISBLANK(B7),"",A6+1)</f>
        <v>3</v>
      </c>
      <c r="B7" s="81" t="s">
        <v>468</v>
      </c>
      <c r="C7" s="81" t="s">
        <v>469</v>
      </c>
      <c r="D7" s="81" t="s">
        <v>470</v>
      </c>
      <c r="E7" s="81" t="s">
        <v>103</v>
      </c>
      <c r="F7" s="82" t="s">
        <v>241</v>
      </c>
      <c r="G7" s="82" t="s">
        <v>104</v>
      </c>
      <c r="H7" s="76"/>
    </row>
    <row r="8" spans="1:8" ht="15.6" x14ac:dyDescent="0.3">
      <c r="A8" s="77">
        <f t="shared" si="0"/>
        <v>4</v>
      </c>
      <c r="B8" s="81" t="s">
        <v>471</v>
      </c>
      <c r="C8" s="81" t="s">
        <v>472</v>
      </c>
      <c r="D8" s="81" t="s">
        <v>372</v>
      </c>
      <c r="E8" s="81" t="s">
        <v>421</v>
      </c>
      <c r="F8" s="82" t="s">
        <v>431</v>
      </c>
      <c r="G8" s="82" t="s">
        <v>102</v>
      </c>
      <c r="H8" s="76"/>
    </row>
    <row r="9" spans="1:8" ht="15.6" x14ac:dyDescent="0.3">
      <c r="A9" s="77">
        <f t="shared" si="0"/>
        <v>5</v>
      </c>
      <c r="B9" s="81" t="s">
        <v>473</v>
      </c>
      <c r="C9" s="81" t="s">
        <v>474</v>
      </c>
      <c r="D9" s="81" t="s">
        <v>475</v>
      </c>
      <c r="E9" s="81" t="s">
        <v>103</v>
      </c>
      <c r="F9" s="82" t="s">
        <v>348</v>
      </c>
      <c r="G9" s="82" t="s">
        <v>104</v>
      </c>
      <c r="H9" s="76"/>
    </row>
    <row r="10" spans="1:8" ht="15.75" customHeight="1" x14ac:dyDescent="0.3">
      <c r="A10" s="77">
        <f t="shared" ref="A10:A15" si="1">IF(ISBLANK(B10),"",A9+1)</f>
        <v>6</v>
      </c>
      <c r="B10" s="81" t="s">
        <v>476</v>
      </c>
      <c r="C10" s="81" t="s">
        <v>477</v>
      </c>
      <c r="D10" s="81" t="s">
        <v>478</v>
      </c>
      <c r="E10" s="81" t="s">
        <v>351</v>
      </c>
      <c r="F10" s="82" t="s">
        <v>241</v>
      </c>
      <c r="G10" s="82" t="s">
        <v>102</v>
      </c>
      <c r="H10" s="76"/>
    </row>
    <row r="11" spans="1:8" ht="15.6" x14ac:dyDescent="0.3">
      <c r="A11" s="77">
        <f t="shared" si="1"/>
        <v>7</v>
      </c>
      <c r="B11" s="81" t="s">
        <v>479</v>
      </c>
      <c r="C11" s="81" t="s">
        <v>480</v>
      </c>
      <c r="D11" s="81" t="s">
        <v>481</v>
      </c>
      <c r="E11" s="81" t="s">
        <v>482</v>
      </c>
      <c r="F11" s="82" t="s">
        <v>241</v>
      </c>
      <c r="G11" s="82" t="s">
        <v>102</v>
      </c>
      <c r="H11" s="76"/>
    </row>
    <row r="12" spans="1:8" ht="15.6" x14ac:dyDescent="0.3">
      <c r="A12" s="77">
        <f t="shared" si="1"/>
        <v>8</v>
      </c>
      <c r="B12" s="81" t="s">
        <v>483</v>
      </c>
      <c r="C12" s="81" t="s">
        <v>484</v>
      </c>
      <c r="D12" s="81" t="s">
        <v>485</v>
      </c>
      <c r="E12" s="81" t="s">
        <v>368</v>
      </c>
      <c r="F12" s="82" t="s">
        <v>383</v>
      </c>
      <c r="G12" s="82" t="s">
        <v>104</v>
      </c>
      <c r="H12" s="76"/>
    </row>
    <row r="13" spans="1:8" ht="15.6" x14ac:dyDescent="0.3">
      <c r="A13" s="77">
        <f t="shared" si="1"/>
        <v>9</v>
      </c>
      <c r="B13" s="81" t="s">
        <v>486</v>
      </c>
      <c r="C13" s="81" t="s">
        <v>487</v>
      </c>
      <c r="D13" s="81" t="s">
        <v>388</v>
      </c>
      <c r="E13" s="81" t="s">
        <v>488</v>
      </c>
      <c r="F13" s="82" t="s">
        <v>241</v>
      </c>
      <c r="G13" s="82" t="s">
        <v>102</v>
      </c>
      <c r="H13" s="76"/>
    </row>
    <row r="14" spans="1:8" ht="15.6" x14ac:dyDescent="0.3">
      <c r="A14" s="77">
        <f t="shared" si="1"/>
        <v>10</v>
      </c>
      <c r="B14" s="81" t="s">
        <v>489</v>
      </c>
      <c r="C14" s="81" t="s">
        <v>490</v>
      </c>
      <c r="D14" s="81" t="s">
        <v>491</v>
      </c>
      <c r="E14" s="81" t="s">
        <v>381</v>
      </c>
      <c r="F14" s="82" t="s">
        <v>492</v>
      </c>
      <c r="G14" s="82" t="s">
        <v>102</v>
      </c>
      <c r="H14" s="76"/>
    </row>
    <row r="15" spans="1:8" ht="15.6" x14ac:dyDescent="0.3">
      <c r="A15" s="77">
        <f t="shared" si="1"/>
        <v>11</v>
      </c>
      <c r="B15" s="81" t="s">
        <v>493</v>
      </c>
      <c r="C15" s="81" t="s">
        <v>494</v>
      </c>
      <c r="D15" s="81" t="s">
        <v>495</v>
      </c>
      <c r="E15" s="81" t="s">
        <v>496</v>
      </c>
      <c r="F15" s="82" t="s">
        <v>348</v>
      </c>
      <c r="G15" s="82" t="s">
        <v>102</v>
      </c>
      <c r="H15" s="76"/>
    </row>
    <row r="16" spans="1:8" ht="15.6" x14ac:dyDescent="0.3">
      <c r="A16" s="77">
        <f t="shared" si="0"/>
        <v>12</v>
      </c>
      <c r="B16" s="81" t="s">
        <v>497</v>
      </c>
      <c r="C16" s="81" t="s">
        <v>498</v>
      </c>
      <c r="D16" s="81" t="s">
        <v>499</v>
      </c>
      <c r="E16" s="81" t="s">
        <v>381</v>
      </c>
      <c r="F16" s="82" t="s">
        <v>422</v>
      </c>
      <c r="G16" s="82" t="s">
        <v>102</v>
      </c>
      <c r="H16" s="76"/>
    </row>
    <row r="17" spans="1:8" ht="15.6" x14ac:dyDescent="0.3">
      <c r="A17" s="159">
        <f t="shared" si="0"/>
        <v>13</v>
      </c>
      <c r="B17" s="81" t="s">
        <v>500</v>
      </c>
      <c r="C17" s="81" t="s">
        <v>501</v>
      </c>
      <c r="D17" s="81" t="s">
        <v>502</v>
      </c>
      <c r="E17" s="81" t="s">
        <v>103</v>
      </c>
      <c r="F17" s="82" t="s">
        <v>423</v>
      </c>
      <c r="G17" s="82" t="s">
        <v>104</v>
      </c>
      <c r="H17" s="76"/>
    </row>
    <row r="18" spans="1:8" ht="15.6" x14ac:dyDescent="0.3">
      <c r="A18" s="159" t="str">
        <f t="shared" si="0"/>
        <v/>
      </c>
      <c r="B18" s="81"/>
      <c r="C18" s="81"/>
      <c r="D18" s="81"/>
      <c r="E18" s="81"/>
      <c r="F18" s="82"/>
      <c r="G18" s="82"/>
    </row>
    <row r="19" spans="1:8" ht="15.6" x14ac:dyDescent="0.3">
      <c r="A19" s="159" t="str">
        <f t="shared" si="0"/>
        <v/>
      </c>
      <c r="B19" s="81"/>
      <c r="C19" s="81"/>
      <c r="D19" s="81"/>
      <c r="E19" s="81"/>
      <c r="F19" s="82"/>
      <c r="G19" s="82"/>
    </row>
    <row r="20" spans="1:8" ht="15.6" x14ac:dyDescent="0.3">
      <c r="A20" s="159" t="str">
        <f t="shared" si="0"/>
        <v/>
      </c>
      <c r="B20" s="154"/>
      <c r="C20" s="154"/>
      <c r="D20" s="154"/>
      <c r="E20" s="154"/>
      <c r="F20" s="164"/>
      <c r="G20" s="82"/>
    </row>
    <row r="21" spans="1:8" ht="15.6" x14ac:dyDescent="0.3">
      <c r="A21" s="159" t="str">
        <f t="shared" si="0"/>
        <v/>
      </c>
      <c r="B21" s="81"/>
      <c r="C21" s="81"/>
      <c r="D21" s="81"/>
      <c r="E21" s="81"/>
      <c r="F21" s="82"/>
      <c r="G21" s="82"/>
    </row>
    <row r="22" spans="1:8" ht="15.6" x14ac:dyDescent="0.3">
      <c r="A22" s="159" t="str">
        <f t="shared" si="0"/>
        <v/>
      </c>
      <c r="B22" s="81"/>
      <c r="C22" s="81"/>
      <c r="D22" s="81"/>
      <c r="E22" s="81"/>
      <c r="F22" s="82"/>
      <c r="G22" s="82"/>
    </row>
    <row r="23" spans="1:8" ht="15.75" customHeight="1" x14ac:dyDescent="0.3">
      <c r="A23" s="159" t="str">
        <f t="shared" si="0"/>
        <v/>
      </c>
      <c r="B23" s="81"/>
      <c r="C23" s="81"/>
      <c r="D23" s="81"/>
      <c r="E23" s="81"/>
      <c r="F23" s="82"/>
      <c r="G23" s="82"/>
    </row>
    <row r="24" spans="1:8" ht="15.6" x14ac:dyDescent="0.3">
      <c r="A24" s="159" t="str">
        <f t="shared" si="0"/>
        <v/>
      </c>
      <c r="B24" s="81"/>
      <c r="C24" s="81"/>
      <c r="D24" s="81"/>
      <c r="E24" s="81"/>
      <c r="F24" s="82"/>
      <c r="G24" s="82"/>
    </row>
    <row r="25" spans="1:8" ht="15.6" x14ac:dyDescent="0.3">
      <c r="A25" s="159" t="str">
        <f t="shared" si="0"/>
        <v/>
      </c>
      <c r="B25" s="81"/>
      <c r="C25" s="81"/>
      <c r="D25" s="81"/>
      <c r="E25" s="81"/>
      <c r="F25" s="82"/>
      <c r="G25" s="82"/>
    </row>
    <row r="26" spans="1:8" ht="15.6" x14ac:dyDescent="0.3">
      <c r="A26" s="159" t="str">
        <f t="shared" si="0"/>
        <v/>
      </c>
      <c r="B26" s="81"/>
      <c r="C26" s="81"/>
      <c r="D26" s="81"/>
      <c r="E26" s="81"/>
      <c r="F26" s="82"/>
      <c r="G26" s="82"/>
    </row>
    <row r="27" spans="1:8" ht="15.6" x14ac:dyDescent="0.3">
      <c r="A27" s="159" t="str">
        <f t="shared" si="0"/>
        <v/>
      </c>
      <c r="B27" s="81"/>
      <c r="C27" s="81"/>
      <c r="D27" s="81"/>
      <c r="E27" s="81"/>
      <c r="F27" s="82"/>
      <c r="G27" s="82"/>
    </row>
    <row r="28" spans="1:8" ht="15.6" x14ac:dyDescent="0.3">
      <c r="A28" s="159" t="str">
        <f t="shared" si="0"/>
        <v/>
      </c>
      <c r="B28" s="81"/>
      <c r="C28" s="81"/>
      <c r="D28" s="81"/>
      <c r="E28" s="81"/>
      <c r="F28" s="82"/>
      <c r="G28" s="82"/>
    </row>
    <row r="29" spans="1:8" ht="15.6" x14ac:dyDescent="0.3">
      <c r="A29" s="159" t="str">
        <f t="shared" si="0"/>
        <v/>
      </c>
      <c r="B29" s="81"/>
      <c r="C29" s="81"/>
      <c r="D29" s="81"/>
      <c r="E29" s="81"/>
      <c r="F29" s="81"/>
      <c r="G29" s="82"/>
    </row>
    <row r="30" spans="1:8" ht="15.6" x14ac:dyDescent="0.3">
      <c r="A30" s="159" t="str">
        <f t="shared" si="0"/>
        <v/>
      </c>
      <c r="B30" s="81"/>
      <c r="C30" s="81"/>
      <c r="D30" s="81"/>
      <c r="E30" s="81"/>
      <c r="F30" s="81"/>
      <c r="G30" s="82"/>
    </row>
    <row r="31" spans="1:8" ht="15.6" x14ac:dyDescent="0.3">
      <c r="A31" s="159" t="str">
        <f t="shared" si="0"/>
        <v/>
      </c>
      <c r="B31" s="81"/>
      <c r="C31" s="81"/>
      <c r="D31" s="81"/>
      <c r="E31" s="81"/>
      <c r="F31" s="81"/>
      <c r="G31" s="82"/>
    </row>
  </sheetData>
  <mergeCells count="2">
    <mergeCell ref="A2:G2"/>
    <mergeCell ref="D4:G4"/>
  </mergeCells>
  <phoneticPr fontId="29" type="noConversion"/>
  <dataValidations count="3">
    <dataValidation type="list" allowBlank="1" showInputMessage="1" showErrorMessage="1" sqref="C21 C27">
      <formula1>Список_улиц</formula1>
    </dataValidation>
    <dataValidation type="list" allowBlank="1" showInputMessage="1" showErrorMessage="1" sqref="E21">
      <formula1>INDIRECT($E$53)</formula1>
    </dataValidation>
    <dataValidation type="list" allowBlank="1" showInputMessage="1" showErrorMessage="1" sqref="E27">
      <formula1>INDIRECT($E$61)</formula1>
    </dataValidation>
  </dataValidations>
  <pageMargins left="0.70866141732283472" right="0" top="0" bottom="0.74803149606299213" header="0" footer="0"/>
  <pageSetup paperSize="9" firstPageNumber="0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D41"/>
  <sheetViews>
    <sheetView topLeftCell="A7" zoomScaleNormal="100" workbookViewId="0">
      <selection activeCell="AE7" sqref="AE1:AF1048576"/>
    </sheetView>
  </sheetViews>
  <sheetFormatPr defaultColWidth="8.6640625" defaultRowHeight="14.4" x14ac:dyDescent="0.3"/>
  <cols>
    <col min="1" max="30" width="3.33203125" customWidth="1"/>
    <col min="31" max="31" width="32.77734375" bestFit="1" customWidth="1"/>
    <col min="32" max="32" width="3" bestFit="1" customWidth="1"/>
  </cols>
  <sheetData>
    <row r="1" spans="1:25" ht="15" customHeight="1" x14ac:dyDescent="0.3">
      <c r="A1" s="230" t="s">
        <v>60</v>
      </c>
      <c r="B1" s="230"/>
      <c r="C1" s="230"/>
      <c r="D1" s="230"/>
      <c r="E1" s="230"/>
      <c r="F1" s="230"/>
      <c r="G1" s="230"/>
      <c r="H1" s="230"/>
      <c r="I1" s="230"/>
      <c r="J1" s="230"/>
      <c r="K1" s="230"/>
      <c r="L1" s="230"/>
      <c r="M1" s="230"/>
      <c r="N1" s="230"/>
      <c r="O1" s="230"/>
      <c r="P1" s="230"/>
      <c r="Q1" s="230"/>
      <c r="R1" s="230"/>
      <c r="S1" s="230"/>
      <c r="T1" s="230"/>
      <c r="U1" s="230"/>
      <c r="V1" s="230"/>
      <c r="W1" s="230"/>
      <c r="X1" s="230"/>
    </row>
    <row r="2" spans="1:25" ht="15" customHeight="1" x14ac:dyDescent="0.3">
      <c r="A2" s="95" t="s">
        <v>61</v>
      </c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95"/>
      <c r="T2" s="95"/>
      <c r="U2" s="95"/>
      <c r="V2" s="95"/>
      <c r="W2" s="95"/>
      <c r="X2" s="95"/>
    </row>
    <row r="3" spans="1:25" ht="15.6" x14ac:dyDescent="0.3">
      <c r="A3" s="230" t="s">
        <v>62</v>
      </c>
      <c r="B3" s="230"/>
      <c r="C3" s="230"/>
      <c r="D3" s="230"/>
      <c r="E3" s="230"/>
      <c r="F3" s="230"/>
      <c r="G3" s="230"/>
      <c r="H3" s="230"/>
      <c r="I3" s="230"/>
      <c r="J3" s="230"/>
      <c r="K3" s="230"/>
      <c r="L3" s="230"/>
      <c r="M3" s="230"/>
      <c r="N3" s="230"/>
      <c r="O3" s="230"/>
      <c r="P3" s="230"/>
      <c r="Q3" s="230"/>
      <c r="R3" s="230"/>
      <c r="S3" s="230"/>
      <c r="T3" s="230"/>
      <c r="U3" s="230"/>
      <c r="V3" s="230"/>
      <c r="W3" s="230"/>
      <c r="X3" s="230"/>
    </row>
    <row r="4" spans="1:25" ht="15.6" x14ac:dyDescent="0.3">
      <c r="A4" s="224">
        <v>20</v>
      </c>
      <c r="B4" s="224"/>
      <c r="C4" s="225" t="str">
        <f>'2-я 1-ВЕТ'!D33</f>
        <v>березня</v>
      </c>
      <c r="D4" s="225"/>
      <c r="E4" s="225"/>
      <c r="F4" s="225"/>
      <c r="G4" s="224">
        <f>'2-я 1-ВЕТ'!S3</f>
        <v>2023</v>
      </c>
      <c r="H4" s="224"/>
      <c r="I4" s="80" t="s">
        <v>137</v>
      </c>
      <c r="J4" s="80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</row>
    <row r="5" spans="1:25" ht="15.6" x14ac:dyDescent="0.3">
      <c r="A5" s="29"/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</row>
    <row r="6" spans="1:25" ht="15.6" x14ac:dyDescent="0.3">
      <c r="A6" s="30"/>
      <c r="B6" s="30"/>
      <c r="C6" s="231" t="s">
        <v>63</v>
      </c>
      <c r="D6" s="231"/>
      <c r="E6" s="231"/>
      <c r="F6" s="231"/>
      <c r="G6" s="231"/>
      <c r="H6" s="231"/>
      <c r="I6" s="231"/>
      <c r="J6" s="231"/>
      <c r="K6" s="231"/>
      <c r="L6" s="231"/>
      <c r="M6" s="231"/>
      <c r="N6" s="231"/>
      <c r="O6" s="231"/>
      <c r="P6" s="231"/>
      <c r="Q6" s="231"/>
      <c r="R6" s="231"/>
      <c r="S6" s="231"/>
      <c r="T6" s="231"/>
      <c r="U6" s="231"/>
      <c r="V6" s="231"/>
      <c r="W6" s="231"/>
      <c r="X6" s="231"/>
    </row>
    <row r="7" spans="1:25" ht="15.6" x14ac:dyDescent="0.3">
      <c r="A7" s="30" t="s">
        <v>446</v>
      </c>
      <c r="B7" s="30"/>
      <c r="C7" s="32"/>
      <c r="D7" s="32"/>
      <c r="E7" s="32"/>
      <c r="F7" s="32"/>
      <c r="G7" s="32"/>
      <c r="H7" s="32"/>
      <c r="I7" s="32"/>
      <c r="J7" s="32"/>
      <c r="K7" s="275" t="s">
        <v>447</v>
      </c>
      <c r="L7" s="32"/>
      <c r="M7" s="32"/>
      <c r="O7" s="32"/>
      <c r="P7" s="32"/>
      <c r="Q7" s="32"/>
      <c r="R7" s="32"/>
      <c r="S7" s="32"/>
      <c r="T7" s="32"/>
      <c r="U7" s="32"/>
      <c r="V7" s="32"/>
      <c r="W7" s="32"/>
      <c r="X7" s="32"/>
    </row>
    <row r="8" spans="1:25" ht="15.6" x14ac:dyDescent="0.3">
      <c r="A8" s="30" t="s">
        <v>443</v>
      </c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41" t="s">
        <v>448</v>
      </c>
      <c r="S8" s="30"/>
      <c r="T8" s="30"/>
      <c r="U8" s="30"/>
      <c r="V8" s="30"/>
      <c r="W8" s="30"/>
      <c r="X8" s="30"/>
    </row>
    <row r="9" spans="1:25" ht="15.6" x14ac:dyDescent="0.3">
      <c r="A9" s="104" t="s">
        <v>445</v>
      </c>
      <c r="B9" s="104"/>
      <c r="C9" s="104"/>
      <c r="D9" s="104"/>
      <c r="E9" s="104"/>
      <c r="F9" s="104"/>
      <c r="G9" s="121"/>
      <c r="H9" s="104"/>
      <c r="I9" s="104"/>
      <c r="J9" s="104"/>
      <c r="K9" s="107" t="s">
        <v>387</v>
      </c>
      <c r="L9" s="104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</row>
    <row r="10" spans="1:25" ht="15.6" x14ac:dyDescent="0.3">
      <c r="A10" s="30" t="s">
        <v>118</v>
      </c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41" t="str">
        <f>'Акт коты PCHCh'!L10</f>
        <v xml:space="preserve"> 21.02.2022 по 20.03.2023 року </v>
      </c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</row>
    <row r="11" spans="1:25" ht="15.6" x14ac:dyDescent="0.3">
      <c r="A11" s="30" t="s">
        <v>119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</row>
    <row r="12" spans="1:25" ht="15.6" x14ac:dyDescent="0.3">
      <c r="A12" s="229" t="s">
        <v>68</v>
      </c>
      <c r="B12" s="229"/>
      <c r="C12" s="229"/>
      <c r="D12" s="229"/>
      <c r="E12" s="33">
        <f>MAX('Списки собак R'!A5:A43)</f>
        <v>13</v>
      </c>
      <c r="F12" s="30" t="s">
        <v>69</v>
      </c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</row>
    <row r="13" spans="1:25" ht="15.6" x14ac:dyDescent="0.3">
      <c r="A13" s="30" t="s">
        <v>70</v>
      </c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N13" s="30"/>
      <c r="O13" s="30" t="s">
        <v>71</v>
      </c>
      <c r="P13" s="30"/>
      <c r="Q13" s="30"/>
      <c r="R13" s="30"/>
      <c r="S13" s="30"/>
      <c r="T13" s="30"/>
      <c r="U13" s="30"/>
      <c r="V13" s="30"/>
      <c r="W13" s="30"/>
      <c r="X13" s="30"/>
    </row>
    <row r="14" spans="1:25" ht="15.6" x14ac:dyDescent="0.3">
      <c r="A14" s="30" t="s">
        <v>72</v>
      </c>
      <c r="B14" s="30"/>
      <c r="C14" s="30"/>
      <c r="D14" s="30"/>
      <c r="E14" s="30"/>
      <c r="F14" s="30"/>
      <c r="G14" s="30"/>
      <c r="H14" s="30"/>
      <c r="I14" s="30"/>
      <c r="J14" s="30"/>
      <c r="K14" s="34"/>
      <c r="L14" s="34"/>
      <c r="M14" s="34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</row>
    <row r="15" spans="1:25" ht="15.6" x14ac:dyDescent="0.3">
      <c r="A15" s="104" t="s">
        <v>229</v>
      </c>
      <c r="B15" s="109"/>
      <c r="C15" s="108"/>
      <c r="D15" s="108"/>
      <c r="E15" s="108"/>
      <c r="F15" s="110"/>
      <c r="G15" s="110"/>
      <c r="H15" s="110"/>
      <c r="I15" s="110"/>
      <c r="J15" s="110"/>
      <c r="K15" s="110"/>
      <c r="L15" s="110"/>
      <c r="P15" s="108"/>
      <c r="Q15" s="111"/>
      <c r="V15" s="200" t="s">
        <v>504</v>
      </c>
      <c r="W15" s="200"/>
      <c r="X15" s="200"/>
      <c r="Y15" s="200"/>
    </row>
    <row r="16" spans="1:25" ht="15.6" x14ac:dyDescent="0.3">
      <c r="A16" s="104"/>
      <c r="B16" s="30" t="s">
        <v>182</v>
      </c>
      <c r="C16" s="30"/>
      <c r="D16" s="30"/>
      <c r="E16" s="30"/>
      <c r="F16" s="201" t="s">
        <v>354</v>
      </c>
      <c r="G16" s="201"/>
      <c r="H16" s="201"/>
      <c r="I16" s="201"/>
      <c r="J16" s="31"/>
      <c r="K16" s="30" t="s">
        <v>350</v>
      </c>
      <c r="L16" s="30"/>
      <c r="M16" s="30"/>
      <c r="N16" s="30"/>
      <c r="O16" s="30"/>
      <c r="P16" s="31"/>
      <c r="Q16" s="31"/>
      <c r="R16" s="33">
        <v>4</v>
      </c>
      <c r="S16" s="30" t="str">
        <f>IF(COUNTIF(ДОЗА,R16),"доза",IF(COUNTIF(ДОЗИ,R16),"дози","доз"))</f>
        <v>дози</v>
      </c>
      <c r="U16" s="30"/>
      <c r="V16" s="30"/>
      <c r="W16" s="30"/>
      <c r="X16" s="30"/>
    </row>
    <row r="17" spans="1:30" ht="15.6" x14ac:dyDescent="0.3">
      <c r="A17" s="1" t="s">
        <v>359</v>
      </c>
      <c r="V17" s="208" t="s">
        <v>374</v>
      </c>
      <c r="W17" s="208"/>
      <c r="X17" s="208"/>
      <c r="Y17" s="208"/>
    </row>
    <row r="18" spans="1:30" ht="15.6" x14ac:dyDescent="0.3">
      <c r="A18" s="30"/>
      <c r="B18" s="30" t="s">
        <v>182</v>
      </c>
      <c r="C18" s="30"/>
      <c r="D18" s="30"/>
      <c r="E18" s="30"/>
      <c r="F18" s="201" t="s">
        <v>367</v>
      </c>
      <c r="G18" s="201"/>
      <c r="H18" s="201"/>
      <c r="I18" s="201"/>
      <c r="J18" s="31"/>
      <c r="K18" s="30" t="s">
        <v>350</v>
      </c>
      <c r="L18" s="30"/>
      <c r="M18" s="30"/>
      <c r="N18" s="30"/>
      <c r="O18" s="30"/>
      <c r="P18" s="31"/>
      <c r="Q18" s="31"/>
      <c r="R18" s="33">
        <v>2</v>
      </c>
      <c r="S18" s="30" t="str">
        <f>IF(COUNTIF(ДОЗА,R18),"доза",IF(COUNTIF(ДОЗИ,R18),"дози","доз"))</f>
        <v>дози</v>
      </c>
      <c r="U18" s="30"/>
      <c r="V18" s="30"/>
      <c r="W18" s="30"/>
      <c r="X18" s="30"/>
    </row>
    <row r="19" spans="1:30" ht="15.6" x14ac:dyDescent="0.3">
      <c r="A19" s="30" t="s">
        <v>505</v>
      </c>
      <c r="B19" s="31"/>
      <c r="C19" s="30"/>
      <c r="D19" s="30"/>
      <c r="E19" s="30"/>
      <c r="F19" s="30"/>
      <c r="G19" s="35"/>
      <c r="H19" s="35"/>
      <c r="I19" s="35"/>
      <c r="J19" s="35"/>
      <c r="K19" s="35"/>
      <c r="L19" s="35"/>
      <c r="N19" s="37"/>
      <c r="R19" s="38"/>
      <c r="V19" s="202" t="s">
        <v>365</v>
      </c>
      <c r="W19" s="202"/>
      <c r="X19" s="202"/>
      <c r="Y19" s="202"/>
    </row>
    <row r="20" spans="1:30" ht="15.6" x14ac:dyDescent="0.3">
      <c r="A20" s="30"/>
      <c r="B20" s="30" t="s">
        <v>116</v>
      </c>
      <c r="C20" s="30"/>
      <c r="D20" s="30"/>
      <c r="E20" s="30"/>
      <c r="F20" s="203" t="s">
        <v>366</v>
      </c>
      <c r="G20" s="203"/>
      <c r="H20" s="203"/>
      <c r="I20" s="203"/>
      <c r="J20" s="35"/>
      <c r="K20" s="30" t="s">
        <v>73</v>
      </c>
      <c r="L20" s="30"/>
      <c r="M20" s="30"/>
      <c r="N20" s="30"/>
      <c r="O20" s="30"/>
      <c r="P20" s="35"/>
      <c r="Q20" s="35"/>
      <c r="R20" s="147">
        <v>5</v>
      </c>
      <c r="S20" s="204" t="str">
        <f>IF(COUNTIF(ДОЗА,R20),"доза",IF(COUNTIF(ДОЗИ,R20),"дози","доз"))</f>
        <v>доз</v>
      </c>
      <c r="T20" s="204"/>
      <c r="U20" s="104"/>
      <c r="V20" s="30"/>
      <c r="W20" s="30"/>
      <c r="X20" s="30"/>
    </row>
    <row r="21" spans="1:30" ht="15.6" x14ac:dyDescent="0.3">
      <c r="A21" s="30" t="s">
        <v>396</v>
      </c>
      <c r="B21" s="31"/>
      <c r="C21" s="30"/>
      <c r="D21" s="30"/>
      <c r="E21" s="30"/>
      <c r="F21" s="30"/>
      <c r="G21" s="35"/>
      <c r="H21" s="35"/>
      <c r="I21" s="35"/>
      <c r="J21" s="35"/>
      <c r="K21" s="35"/>
      <c r="L21" s="35"/>
      <c r="N21" s="37"/>
      <c r="R21" s="38"/>
      <c r="V21" s="202" t="s">
        <v>424</v>
      </c>
      <c r="W21" s="202"/>
      <c r="X21" s="202"/>
      <c r="Y21" s="202"/>
    </row>
    <row r="22" spans="1:30" ht="15.6" x14ac:dyDescent="0.3">
      <c r="A22" s="30"/>
      <c r="B22" s="30" t="s">
        <v>116</v>
      </c>
      <c r="C22" s="30"/>
      <c r="D22" s="30"/>
      <c r="E22" s="30"/>
      <c r="F22" s="203" t="s">
        <v>366</v>
      </c>
      <c r="G22" s="203"/>
      <c r="H22" s="203"/>
      <c r="I22" s="203"/>
      <c r="J22" s="35"/>
      <c r="K22" s="30" t="s">
        <v>73</v>
      </c>
      <c r="L22" s="30"/>
      <c r="M22" s="30"/>
      <c r="N22" s="30"/>
      <c r="O22" s="30"/>
      <c r="P22" s="35"/>
      <c r="Q22" s="35"/>
      <c r="R22" s="152">
        <v>1</v>
      </c>
      <c r="S22" s="204" t="str">
        <f>IF(COUNTIF(ДОЗА,R22),"доза",IF(COUNTIF(ДОЗИ,R22),"дози","доз"))</f>
        <v>доза</v>
      </c>
      <c r="T22" s="204"/>
      <c r="U22" s="104"/>
      <c r="V22" s="30"/>
      <c r="W22" s="30"/>
      <c r="X22" s="30"/>
    </row>
    <row r="23" spans="1:30" ht="15.6" x14ac:dyDescent="0.3">
      <c r="A23" s="30" t="s">
        <v>506</v>
      </c>
      <c r="B23" s="31"/>
      <c r="C23" s="30"/>
      <c r="D23" s="30"/>
      <c r="E23" s="30"/>
      <c r="F23" s="30"/>
      <c r="G23" s="35"/>
      <c r="H23" s="35"/>
      <c r="I23" s="35"/>
      <c r="J23" s="35"/>
      <c r="K23" s="35"/>
      <c r="L23" s="35"/>
      <c r="N23" s="37"/>
      <c r="U23" s="104"/>
      <c r="V23" s="202" t="s">
        <v>353</v>
      </c>
      <c r="W23" s="202"/>
      <c r="X23" s="202"/>
      <c r="Y23" s="202"/>
    </row>
    <row r="24" spans="1:30" ht="15.6" x14ac:dyDescent="0.3">
      <c r="A24" s="30"/>
      <c r="B24" s="30" t="s">
        <v>116</v>
      </c>
      <c r="C24" s="30"/>
      <c r="D24" s="30"/>
      <c r="E24" s="30"/>
      <c r="F24" s="203" t="s">
        <v>354</v>
      </c>
      <c r="G24" s="203"/>
      <c r="H24" s="203"/>
      <c r="I24" s="203"/>
      <c r="J24" s="35"/>
      <c r="K24" s="30" t="s">
        <v>73</v>
      </c>
      <c r="L24" s="30"/>
      <c r="M24" s="30"/>
      <c r="N24" s="30"/>
      <c r="O24" s="30"/>
      <c r="P24" s="35"/>
      <c r="Q24" s="35"/>
      <c r="R24" s="147">
        <v>1</v>
      </c>
      <c r="S24" s="204" t="str">
        <f>IF(COUNTIF(ДОЗА,R24),"доза",IF(COUNTIF(ДОЗИ,R24),"дози","доз"))</f>
        <v>доза</v>
      </c>
      <c r="T24" s="204"/>
      <c r="U24" s="104"/>
      <c r="V24" s="104"/>
      <c r="W24" s="30"/>
      <c r="X24" s="30"/>
    </row>
    <row r="25" spans="1:30" ht="15.6" x14ac:dyDescent="0.3">
      <c r="A25" s="30"/>
      <c r="B25" s="30"/>
      <c r="C25" s="30"/>
      <c r="D25" s="30"/>
      <c r="E25" s="30"/>
      <c r="F25" s="161"/>
      <c r="G25" s="161"/>
      <c r="H25" s="161"/>
      <c r="I25" s="161"/>
      <c r="J25" s="35"/>
      <c r="K25" s="30"/>
      <c r="L25" s="30"/>
      <c r="M25" s="30"/>
      <c r="N25" s="30"/>
      <c r="O25" s="30"/>
      <c r="P25" s="35"/>
      <c r="Q25" s="35"/>
      <c r="R25" s="163"/>
      <c r="S25" s="162"/>
      <c r="T25" s="162"/>
      <c r="U25" s="104"/>
      <c r="V25" s="104"/>
      <c r="W25" s="30"/>
      <c r="X25" s="30"/>
    </row>
    <row r="26" spans="1:30" ht="15.6" x14ac:dyDescent="0.3">
      <c r="A26" s="30" t="s">
        <v>75</v>
      </c>
      <c r="B26" s="38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Z26" s="39"/>
      <c r="AA26" s="39"/>
      <c r="AB26" s="39"/>
      <c r="AC26" s="39"/>
      <c r="AD26" s="39"/>
    </row>
    <row r="27" spans="1:30" ht="15.6" x14ac:dyDescent="0.3">
      <c r="A27" s="30" t="s">
        <v>76</v>
      </c>
      <c r="B27" s="30"/>
      <c r="C27" s="30"/>
      <c r="D27" s="30"/>
      <c r="E27" s="226">
        <f>E12</f>
        <v>13</v>
      </c>
      <c r="F27" s="226"/>
      <c r="G27" s="30" t="s">
        <v>77</v>
      </c>
      <c r="I27" s="30"/>
      <c r="J27" s="30"/>
      <c r="K27" s="30"/>
      <c r="L27" s="30"/>
      <c r="M27" s="30"/>
      <c r="N27" s="30"/>
      <c r="O27" s="30"/>
      <c r="P27" s="227">
        <f>E27</f>
        <v>13</v>
      </c>
      <c r="Q27" s="227"/>
      <c r="R27" s="30" t="s">
        <v>78</v>
      </c>
      <c r="V27" s="30"/>
      <c r="W27" s="30"/>
      <c r="X27" s="30"/>
    </row>
    <row r="28" spans="1:30" ht="15.6" x14ac:dyDescent="0.3">
      <c r="A28" s="30"/>
      <c r="B28" s="30" t="s">
        <v>79</v>
      </c>
      <c r="C28" s="30"/>
      <c r="D28" s="30"/>
      <c r="E28" s="30"/>
      <c r="F28" s="30"/>
      <c r="G28" s="30"/>
      <c r="H28" s="226">
        <f>E27*0.5</f>
        <v>6.5</v>
      </c>
      <c r="I28" s="226"/>
      <c r="J28" s="30" t="s">
        <v>80</v>
      </c>
      <c r="K28" s="30"/>
      <c r="L28" s="30"/>
      <c r="M28" s="226">
        <f>E27*0.5</f>
        <v>6.5</v>
      </c>
      <c r="N28" s="226"/>
      <c r="O28" s="30" t="s">
        <v>81</v>
      </c>
      <c r="R28" s="30"/>
      <c r="S28" s="30"/>
      <c r="T28" s="30"/>
      <c r="U28" s="30"/>
      <c r="V28" s="30"/>
      <c r="W28" s="30"/>
      <c r="X28" s="30"/>
    </row>
    <row r="29" spans="1:30" ht="15.6" x14ac:dyDescent="0.3">
      <c r="A29" s="30"/>
      <c r="B29" s="30" t="s">
        <v>82</v>
      </c>
      <c r="C29" s="30"/>
      <c r="D29" s="30"/>
      <c r="E29" s="30"/>
      <c r="F29" s="226">
        <f>E27</f>
        <v>13</v>
      </c>
      <c r="G29" s="226"/>
      <c r="H29" s="30" t="s">
        <v>83</v>
      </c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</row>
    <row r="30" spans="1:30" ht="15.6" x14ac:dyDescent="0.3">
      <c r="A30" s="30" t="s">
        <v>84</v>
      </c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</row>
    <row r="31" spans="1:30" ht="15.6" x14ac:dyDescent="0.3">
      <c r="A31" s="30"/>
      <c r="B31" s="30"/>
      <c r="C31" s="30" t="s">
        <v>85</v>
      </c>
      <c r="D31" s="30"/>
      <c r="E31" s="30"/>
      <c r="F31" s="30"/>
      <c r="G31" s="30"/>
      <c r="H31" s="30"/>
      <c r="I31" s="30"/>
      <c r="J31" s="226">
        <f>E27</f>
        <v>13</v>
      </c>
      <c r="K31" s="226"/>
      <c r="L31" s="30" t="s">
        <v>86</v>
      </c>
      <c r="O31" s="30"/>
      <c r="P31" s="30"/>
      <c r="Q31" s="30"/>
      <c r="R31" s="30"/>
      <c r="S31" s="30"/>
      <c r="T31" s="30"/>
      <c r="U31" s="30"/>
      <c r="V31" s="30"/>
      <c r="W31" s="30"/>
      <c r="X31" s="30"/>
    </row>
    <row r="32" spans="1:30" ht="15.6" x14ac:dyDescent="0.3">
      <c r="A32" s="30" t="s">
        <v>87</v>
      </c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</row>
    <row r="33" spans="1:24" ht="15.6" x14ac:dyDescent="0.3">
      <c r="A33" s="41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</row>
    <row r="34" spans="1:24" ht="15.6" x14ac:dyDescent="0.3">
      <c r="A34" s="23" t="s">
        <v>89</v>
      </c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</row>
    <row r="35" spans="1:24" ht="15.6" x14ac:dyDescent="0.3">
      <c r="A35" s="23"/>
      <c r="B35" s="119" t="s">
        <v>386</v>
      </c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41" t="s">
        <v>90</v>
      </c>
      <c r="N35" s="30"/>
      <c r="O35" s="30"/>
      <c r="P35" s="30"/>
      <c r="Q35" s="30"/>
      <c r="R35" s="30"/>
      <c r="S35" s="228" t="s">
        <v>91</v>
      </c>
      <c r="T35" s="228"/>
      <c r="U35" s="228"/>
      <c r="V35" s="228"/>
      <c r="W35" s="228"/>
      <c r="X35" s="30"/>
    </row>
    <row r="36" spans="1:24" ht="15.6" x14ac:dyDescent="0.3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</row>
    <row r="37" spans="1:24" ht="15.6" x14ac:dyDescent="0.3">
      <c r="A37" s="30"/>
      <c r="B37" s="30" t="s">
        <v>92</v>
      </c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</row>
    <row r="38" spans="1:24" ht="15.6" x14ac:dyDescent="0.3">
      <c r="A38" s="30"/>
      <c r="B38" s="24" t="s">
        <v>93</v>
      </c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41" t="s">
        <v>94</v>
      </c>
      <c r="N38" s="30"/>
      <c r="O38" s="30"/>
      <c r="P38" s="30"/>
      <c r="Q38" s="30"/>
      <c r="R38" s="30"/>
      <c r="S38" s="228" t="s">
        <v>91</v>
      </c>
      <c r="T38" s="228"/>
      <c r="U38" s="228"/>
      <c r="V38" s="228"/>
      <c r="W38" s="228"/>
      <c r="X38" s="30"/>
    </row>
    <row r="40" spans="1:24" ht="15.6" x14ac:dyDescent="0.3">
      <c r="B40" s="1"/>
    </row>
    <row r="41" spans="1:24" ht="15.6" x14ac:dyDescent="0.3">
      <c r="B41" s="119" t="s">
        <v>386</v>
      </c>
      <c r="C41" s="104"/>
      <c r="D41" s="58"/>
      <c r="E41" s="58"/>
      <c r="F41" s="58"/>
      <c r="G41" s="58"/>
      <c r="H41" s="58"/>
      <c r="I41" s="58"/>
      <c r="J41" s="58"/>
      <c r="K41" s="58"/>
      <c r="L41" s="58"/>
      <c r="M41" s="107" t="s">
        <v>387</v>
      </c>
      <c r="N41" s="58"/>
      <c r="O41" s="58"/>
      <c r="P41" s="58"/>
      <c r="Q41" s="58"/>
      <c r="R41" s="58"/>
      <c r="S41" s="205" t="s">
        <v>91</v>
      </c>
      <c r="T41" s="205"/>
      <c r="U41" s="205"/>
      <c r="V41" s="205"/>
      <c r="W41" s="205"/>
    </row>
  </sheetData>
  <mergeCells count="29">
    <mergeCell ref="V21:Y21"/>
    <mergeCell ref="F22:I22"/>
    <mergeCell ref="F20:I20"/>
    <mergeCell ref="V19:Y19"/>
    <mergeCell ref="V17:Y17"/>
    <mergeCell ref="F18:I18"/>
    <mergeCell ref="A12:D12"/>
    <mergeCell ref="F16:I16"/>
    <mergeCell ref="V15:Y15"/>
    <mergeCell ref="A1:X1"/>
    <mergeCell ref="A3:X3"/>
    <mergeCell ref="C6:X6"/>
    <mergeCell ref="A4:B4"/>
    <mergeCell ref="C4:F4"/>
    <mergeCell ref="G4:H4"/>
    <mergeCell ref="S41:W41"/>
    <mergeCell ref="F29:G29"/>
    <mergeCell ref="J31:K31"/>
    <mergeCell ref="S35:W35"/>
    <mergeCell ref="H28:I28"/>
    <mergeCell ref="M28:N28"/>
    <mergeCell ref="E27:F27"/>
    <mergeCell ref="P27:Q27"/>
    <mergeCell ref="S38:W38"/>
    <mergeCell ref="S20:T20"/>
    <mergeCell ref="F24:I24"/>
    <mergeCell ref="S24:T24"/>
    <mergeCell ref="S22:T22"/>
    <mergeCell ref="V23:Y23"/>
  </mergeCells>
  <pageMargins left="0.78749999999999998" right="0.39374999999999999" top="0.39374999999999999" bottom="0.39374999999999999" header="0.51180555555555496" footer="0.51180555555555496"/>
  <pageSetup paperSize="9" firstPageNumber="0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2:Z51"/>
  <sheetViews>
    <sheetView zoomScaleNormal="100" workbookViewId="0">
      <selection activeCell="J18" sqref="J18"/>
    </sheetView>
  </sheetViews>
  <sheetFormatPr defaultColWidth="8.6640625" defaultRowHeight="14.4" x14ac:dyDescent="0.3"/>
  <cols>
    <col min="1" max="1" width="3.33203125" customWidth="1"/>
    <col min="2" max="2" width="21.6640625" customWidth="1"/>
    <col min="3" max="3" width="28.6640625" customWidth="1"/>
    <col min="4" max="4" width="12.6640625" customWidth="1"/>
    <col min="5" max="5" width="14.33203125" customWidth="1"/>
    <col min="6" max="6" width="5" customWidth="1"/>
    <col min="7" max="13" width="3.33203125" customWidth="1"/>
  </cols>
  <sheetData>
    <row r="2" spans="1:26" ht="18" x14ac:dyDescent="0.3">
      <c r="A2" s="195" t="s">
        <v>128</v>
      </c>
      <c r="B2" s="195"/>
      <c r="C2" s="195"/>
      <c r="D2" s="195"/>
      <c r="E2" s="195"/>
      <c r="F2" s="195"/>
      <c r="G2" s="195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</row>
    <row r="3" spans="1:26" ht="18" x14ac:dyDescent="0.3">
      <c r="A3" s="197" t="s">
        <v>129</v>
      </c>
      <c r="B3" s="197"/>
      <c r="C3" s="197"/>
      <c r="D3" s="197"/>
      <c r="E3" s="197"/>
      <c r="F3" s="197"/>
      <c r="G3" s="197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</row>
    <row r="4" spans="1:26" ht="38.25" customHeight="1" x14ac:dyDescent="0.3">
      <c r="A4" s="73" t="s">
        <v>97</v>
      </c>
      <c r="B4" s="74" t="s">
        <v>98</v>
      </c>
      <c r="C4" s="78" t="s">
        <v>99</v>
      </c>
      <c r="D4" s="198" t="s">
        <v>100</v>
      </c>
      <c r="E4" s="198"/>
      <c r="F4" s="198"/>
      <c r="G4" s="198"/>
    </row>
    <row r="5" spans="1:26" s="76" customFormat="1" ht="15.75" customHeight="1" x14ac:dyDescent="0.3">
      <c r="A5" s="77">
        <v>1</v>
      </c>
      <c r="B5" s="81" t="s">
        <v>473</v>
      </c>
      <c r="C5" s="81" t="s">
        <v>474</v>
      </c>
      <c r="D5" s="81" t="s">
        <v>475</v>
      </c>
      <c r="E5" s="81" t="s">
        <v>103</v>
      </c>
      <c r="F5" s="82" t="s">
        <v>348</v>
      </c>
      <c r="G5" s="82" t="s">
        <v>104</v>
      </c>
    </row>
    <row r="6" spans="1:26" s="76" customFormat="1" ht="15.75" customHeight="1" x14ac:dyDescent="0.3">
      <c r="A6" s="75">
        <f>IF(ISBLANK(B6),"",A5+1)</f>
        <v>2</v>
      </c>
      <c r="B6" s="81" t="s">
        <v>476</v>
      </c>
      <c r="C6" s="81" t="s">
        <v>477</v>
      </c>
      <c r="D6" s="81" t="s">
        <v>478</v>
      </c>
      <c r="E6" s="81" t="s">
        <v>351</v>
      </c>
      <c r="F6" s="82" t="s">
        <v>241</v>
      </c>
      <c r="G6" s="82" t="s">
        <v>102</v>
      </c>
    </row>
    <row r="7" spans="1:26" s="76" customFormat="1" ht="15.75" customHeight="1" x14ac:dyDescent="0.3">
      <c r="A7" s="75">
        <f t="shared" ref="A7:A46" si="0">IF(ISBLANK(B7),"",A6+1)</f>
        <v>3</v>
      </c>
      <c r="B7" s="81" t="s">
        <v>468</v>
      </c>
      <c r="C7" s="81" t="s">
        <v>469</v>
      </c>
      <c r="D7" s="81" t="s">
        <v>470</v>
      </c>
      <c r="E7" s="81" t="s">
        <v>103</v>
      </c>
      <c r="F7" s="82" t="s">
        <v>241</v>
      </c>
      <c r="G7" s="82" t="s">
        <v>104</v>
      </c>
    </row>
    <row r="8" spans="1:26" s="76" customFormat="1" ht="15.75" customHeight="1" x14ac:dyDescent="0.3">
      <c r="A8" s="75">
        <f t="shared" si="0"/>
        <v>4</v>
      </c>
      <c r="B8" s="81" t="s">
        <v>507</v>
      </c>
      <c r="C8" s="81" t="s">
        <v>508</v>
      </c>
      <c r="D8" s="81" t="s">
        <v>509</v>
      </c>
      <c r="E8" s="81" t="s">
        <v>510</v>
      </c>
      <c r="F8" s="82" t="s">
        <v>463</v>
      </c>
      <c r="G8" s="82" t="s">
        <v>104</v>
      </c>
    </row>
    <row r="9" spans="1:26" s="76" customFormat="1" ht="15.75" customHeight="1" x14ac:dyDescent="0.3">
      <c r="A9" s="75">
        <f t="shared" si="0"/>
        <v>5</v>
      </c>
      <c r="B9" s="81" t="s">
        <v>468</v>
      </c>
      <c r="C9" s="81" t="s">
        <v>469</v>
      </c>
      <c r="D9" s="81" t="s">
        <v>470</v>
      </c>
      <c r="E9" s="81" t="s">
        <v>103</v>
      </c>
      <c r="F9" s="82" t="s">
        <v>241</v>
      </c>
      <c r="G9" s="82" t="s">
        <v>104</v>
      </c>
    </row>
    <row r="10" spans="1:26" s="76" customFormat="1" ht="15.75" customHeight="1" x14ac:dyDescent="0.3">
      <c r="A10" s="75">
        <f t="shared" si="0"/>
        <v>6</v>
      </c>
      <c r="B10" s="81" t="s">
        <v>507</v>
      </c>
      <c r="C10" s="81" t="s">
        <v>508</v>
      </c>
      <c r="D10" s="81" t="s">
        <v>509</v>
      </c>
      <c r="E10" s="81" t="s">
        <v>510</v>
      </c>
      <c r="F10" s="82" t="s">
        <v>463</v>
      </c>
      <c r="G10" s="82" t="s">
        <v>104</v>
      </c>
    </row>
    <row r="11" spans="1:26" s="76" customFormat="1" ht="15.75" customHeight="1" x14ac:dyDescent="0.3">
      <c r="A11" s="75">
        <f t="shared" si="0"/>
        <v>7</v>
      </c>
      <c r="B11" s="81" t="s">
        <v>479</v>
      </c>
      <c r="C11" s="81" t="s">
        <v>480</v>
      </c>
      <c r="D11" s="81" t="s">
        <v>481</v>
      </c>
      <c r="E11" s="81" t="s">
        <v>482</v>
      </c>
      <c r="F11" s="82" t="s">
        <v>241</v>
      </c>
      <c r="G11" s="82" t="s">
        <v>102</v>
      </c>
    </row>
    <row r="12" spans="1:26" s="76" customFormat="1" ht="15.75" customHeight="1" x14ac:dyDescent="0.3">
      <c r="A12" s="75">
        <f t="shared" si="0"/>
        <v>8</v>
      </c>
      <c r="B12" s="81" t="s">
        <v>483</v>
      </c>
      <c r="C12" s="81" t="s">
        <v>484</v>
      </c>
      <c r="D12" s="81" t="s">
        <v>485</v>
      </c>
      <c r="E12" s="81" t="s">
        <v>368</v>
      </c>
      <c r="F12" s="82" t="s">
        <v>383</v>
      </c>
      <c r="G12" s="82" t="s">
        <v>104</v>
      </c>
    </row>
    <row r="13" spans="1:26" s="76" customFormat="1" ht="15.75" customHeight="1" x14ac:dyDescent="0.3">
      <c r="A13" s="75">
        <f t="shared" si="0"/>
        <v>9</v>
      </c>
      <c r="B13" s="81" t="s">
        <v>486</v>
      </c>
      <c r="C13" s="81" t="s">
        <v>487</v>
      </c>
      <c r="D13" s="81" t="s">
        <v>388</v>
      </c>
      <c r="E13" s="81" t="s">
        <v>488</v>
      </c>
      <c r="F13" s="82" t="s">
        <v>241</v>
      </c>
      <c r="G13" s="82" t="s">
        <v>102</v>
      </c>
    </row>
    <row r="14" spans="1:26" s="76" customFormat="1" ht="15.75" customHeight="1" x14ac:dyDescent="0.3">
      <c r="A14" s="75">
        <f t="shared" si="0"/>
        <v>10</v>
      </c>
      <c r="B14" s="81" t="s">
        <v>489</v>
      </c>
      <c r="C14" s="81" t="s">
        <v>490</v>
      </c>
      <c r="D14" s="81" t="s">
        <v>491</v>
      </c>
      <c r="E14" s="81" t="s">
        <v>381</v>
      </c>
      <c r="F14" s="82" t="s">
        <v>492</v>
      </c>
      <c r="G14" s="82" t="s">
        <v>102</v>
      </c>
    </row>
    <row r="15" spans="1:26" s="76" customFormat="1" ht="15.75" customHeight="1" x14ac:dyDescent="0.3">
      <c r="A15" s="75">
        <f t="shared" si="0"/>
        <v>11</v>
      </c>
      <c r="B15" s="81" t="s">
        <v>497</v>
      </c>
      <c r="C15" s="81" t="s">
        <v>498</v>
      </c>
      <c r="D15" s="81" t="s">
        <v>499</v>
      </c>
      <c r="E15" s="81" t="s">
        <v>381</v>
      </c>
      <c r="F15" s="82" t="s">
        <v>422</v>
      </c>
      <c r="G15" s="82" t="s">
        <v>102</v>
      </c>
    </row>
    <row r="16" spans="1:26" s="76" customFormat="1" ht="15.75" customHeight="1" x14ac:dyDescent="0.3">
      <c r="A16" s="75">
        <f t="shared" si="0"/>
        <v>12</v>
      </c>
      <c r="B16" s="81" t="s">
        <v>493</v>
      </c>
      <c r="C16" s="81" t="s">
        <v>494</v>
      </c>
      <c r="D16" s="81" t="s">
        <v>495</v>
      </c>
      <c r="E16" s="81" t="s">
        <v>496</v>
      </c>
      <c r="F16" s="82" t="s">
        <v>348</v>
      </c>
      <c r="G16" s="82" t="s">
        <v>102</v>
      </c>
    </row>
    <row r="17" spans="1:7" s="76" customFormat="1" ht="15.75" customHeight="1" x14ac:dyDescent="0.3">
      <c r="A17" s="75">
        <f t="shared" si="0"/>
        <v>13</v>
      </c>
      <c r="B17" s="81" t="s">
        <v>479</v>
      </c>
      <c r="C17" s="81" t="s">
        <v>480</v>
      </c>
      <c r="D17" s="81" t="s">
        <v>481</v>
      </c>
      <c r="E17" s="81" t="s">
        <v>482</v>
      </c>
      <c r="F17" s="82" t="s">
        <v>241</v>
      </c>
      <c r="G17" s="82" t="s">
        <v>102</v>
      </c>
    </row>
    <row r="18" spans="1:7" s="76" customFormat="1" ht="15.75" customHeight="1" x14ac:dyDescent="0.3">
      <c r="A18" s="75">
        <f t="shared" si="0"/>
        <v>14</v>
      </c>
      <c r="B18" s="81" t="s">
        <v>483</v>
      </c>
      <c r="C18" s="81" t="s">
        <v>484</v>
      </c>
      <c r="D18" s="81" t="s">
        <v>485</v>
      </c>
      <c r="E18" s="81" t="s">
        <v>368</v>
      </c>
      <c r="F18" s="82" t="s">
        <v>383</v>
      </c>
      <c r="G18" s="82" t="s">
        <v>104</v>
      </c>
    </row>
    <row r="19" spans="1:7" s="76" customFormat="1" ht="15.75" customHeight="1" x14ac:dyDescent="0.3">
      <c r="A19" s="75">
        <f t="shared" si="0"/>
        <v>15</v>
      </c>
      <c r="B19" s="81" t="s">
        <v>486</v>
      </c>
      <c r="C19" s="81" t="s">
        <v>487</v>
      </c>
      <c r="D19" s="81" t="s">
        <v>388</v>
      </c>
      <c r="E19" s="81" t="s">
        <v>488</v>
      </c>
      <c r="F19" s="82" t="s">
        <v>241</v>
      </c>
      <c r="G19" s="82" t="s">
        <v>102</v>
      </c>
    </row>
    <row r="20" spans="1:7" s="76" customFormat="1" ht="15.75" customHeight="1" x14ac:dyDescent="0.3">
      <c r="A20" s="75">
        <f t="shared" si="0"/>
        <v>16</v>
      </c>
      <c r="B20" s="81" t="s">
        <v>489</v>
      </c>
      <c r="C20" s="81" t="s">
        <v>490</v>
      </c>
      <c r="D20" s="81" t="s">
        <v>491</v>
      </c>
      <c r="E20" s="81" t="s">
        <v>381</v>
      </c>
      <c r="F20" s="82" t="s">
        <v>492</v>
      </c>
      <c r="G20" s="82" t="s">
        <v>102</v>
      </c>
    </row>
    <row r="21" spans="1:7" s="76" customFormat="1" ht="15.75" customHeight="1" x14ac:dyDescent="0.3">
      <c r="A21" s="75">
        <f t="shared" si="0"/>
        <v>17</v>
      </c>
      <c r="B21" s="81" t="s">
        <v>493</v>
      </c>
      <c r="C21" s="81" t="s">
        <v>494</v>
      </c>
      <c r="D21" s="81" t="s">
        <v>495</v>
      </c>
      <c r="E21" s="81" t="s">
        <v>496</v>
      </c>
      <c r="F21" s="82" t="s">
        <v>348</v>
      </c>
      <c r="G21" s="82" t="s">
        <v>102</v>
      </c>
    </row>
    <row r="22" spans="1:7" s="76" customFormat="1" ht="15.75" customHeight="1" x14ac:dyDescent="0.3">
      <c r="A22" s="75">
        <f t="shared" si="0"/>
        <v>18</v>
      </c>
      <c r="B22" s="81" t="s">
        <v>497</v>
      </c>
      <c r="C22" s="81" t="s">
        <v>498</v>
      </c>
      <c r="D22" s="81" t="s">
        <v>499</v>
      </c>
      <c r="E22" s="81" t="s">
        <v>381</v>
      </c>
      <c r="F22" s="82" t="s">
        <v>422</v>
      </c>
      <c r="G22" s="82" t="s">
        <v>102</v>
      </c>
    </row>
    <row r="23" spans="1:7" s="76" customFormat="1" ht="15.75" customHeight="1" x14ac:dyDescent="0.3">
      <c r="A23" s="75" t="str">
        <f t="shared" si="0"/>
        <v/>
      </c>
      <c r="B23" s="81"/>
      <c r="C23" s="81"/>
      <c r="D23" s="81"/>
      <c r="E23" s="81"/>
      <c r="F23" s="82"/>
      <c r="G23" s="82"/>
    </row>
    <row r="24" spans="1:7" s="76" customFormat="1" ht="15.75" customHeight="1" x14ac:dyDescent="0.3">
      <c r="A24" s="75" t="str">
        <f t="shared" si="0"/>
        <v/>
      </c>
      <c r="B24" s="81"/>
      <c r="C24" s="81"/>
      <c r="D24" s="81"/>
      <c r="E24" s="81"/>
      <c r="F24" s="82"/>
      <c r="G24" s="82"/>
    </row>
    <row r="25" spans="1:7" s="76" customFormat="1" ht="15.75" customHeight="1" x14ac:dyDescent="0.3">
      <c r="A25" s="75" t="str">
        <f t="shared" si="0"/>
        <v/>
      </c>
      <c r="B25" s="81"/>
      <c r="C25" s="81"/>
      <c r="D25" s="81"/>
      <c r="E25" s="81"/>
      <c r="F25" s="82"/>
      <c r="G25" s="82"/>
    </row>
    <row r="26" spans="1:7" s="76" customFormat="1" ht="15.75" customHeight="1" x14ac:dyDescent="0.3">
      <c r="A26" s="75" t="str">
        <f t="shared" si="0"/>
        <v/>
      </c>
      <c r="B26" s="81"/>
      <c r="C26" s="81"/>
      <c r="D26" s="81"/>
      <c r="E26" s="81"/>
      <c r="F26" s="82"/>
      <c r="G26" s="82"/>
    </row>
    <row r="27" spans="1:7" s="76" customFormat="1" ht="15.75" customHeight="1" x14ac:dyDescent="0.3">
      <c r="A27" s="75" t="str">
        <f t="shared" si="0"/>
        <v/>
      </c>
      <c r="B27" s="81"/>
      <c r="C27" s="81"/>
      <c r="D27" s="81"/>
      <c r="E27" s="81"/>
      <c r="F27" s="82"/>
      <c r="G27" s="82"/>
    </row>
    <row r="28" spans="1:7" s="76" customFormat="1" ht="15.75" customHeight="1" x14ac:dyDescent="0.3">
      <c r="A28" s="75" t="str">
        <f t="shared" si="0"/>
        <v/>
      </c>
      <c r="B28" s="81"/>
      <c r="C28" s="81"/>
      <c r="D28" s="81"/>
      <c r="E28" s="81"/>
      <c r="F28" s="82"/>
      <c r="G28" s="82"/>
    </row>
    <row r="29" spans="1:7" s="76" customFormat="1" ht="15.75" customHeight="1" x14ac:dyDescent="0.3">
      <c r="A29" s="75" t="str">
        <f t="shared" si="0"/>
        <v/>
      </c>
      <c r="B29" s="81"/>
      <c r="C29" s="81"/>
      <c r="D29" s="81"/>
      <c r="E29" s="81"/>
      <c r="F29" s="82"/>
      <c r="G29" s="82"/>
    </row>
    <row r="30" spans="1:7" s="76" customFormat="1" ht="15.75" customHeight="1" x14ac:dyDescent="0.3">
      <c r="A30" s="75" t="str">
        <f t="shared" si="0"/>
        <v/>
      </c>
      <c r="B30" s="81"/>
      <c r="C30" s="81"/>
      <c r="D30" s="81"/>
      <c r="E30" s="81"/>
      <c r="F30" s="82"/>
      <c r="G30" s="82"/>
    </row>
    <row r="31" spans="1:7" s="76" customFormat="1" ht="15.75" customHeight="1" x14ac:dyDescent="0.3">
      <c r="A31" s="75" t="str">
        <f t="shared" si="0"/>
        <v/>
      </c>
      <c r="B31" s="81"/>
      <c r="C31" s="81"/>
      <c r="D31" s="81"/>
      <c r="E31" s="81"/>
      <c r="F31" s="82"/>
      <c r="G31" s="82"/>
    </row>
    <row r="32" spans="1:7" s="76" customFormat="1" ht="15.75" customHeight="1" x14ac:dyDescent="0.3">
      <c r="A32" s="75" t="str">
        <f t="shared" si="0"/>
        <v/>
      </c>
      <c r="B32" s="81"/>
      <c r="C32" s="81"/>
      <c r="D32" s="81"/>
      <c r="E32" s="81"/>
      <c r="F32" s="81"/>
      <c r="G32" s="82"/>
    </row>
    <row r="33" spans="1:10" s="76" customFormat="1" ht="15.75" customHeight="1" x14ac:dyDescent="0.3">
      <c r="A33" s="75" t="str">
        <f t="shared" si="0"/>
        <v/>
      </c>
      <c r="B33" s="81"/>
      <c r="C33" s="81"/>
      <c r="D33" s="81"/>
      <c r="E33" s="81"/>
      <c r="F33" s="81"/>
      <c r="G33" s="82"/>
    </row>
    <row r="34" spans="1:10" s="76" customFormat="1" ht="15.75" customHeight="1" x14ac:dyDescent="0.3">
      <c r="A34" s="75" t="str">
        <f t="shared" si="0"/>
        <v/>
      </c>
      <c r="B34" s="81"/>
      <c r="C34" s="81"/>
      <c r="D34" s="81"/>
      <c r="E34" s="81"/>
      <c r="F34" s="81"/>
      <c r="G34" s="82"/>
    </row>
    <row r="35" spans="1:10" s="76" customFormat="1" ht="15.75" customHeight="1" x14ac:dyDescent="0.3">
      <c r="A35" s="75" t="str">
        <f t="shared" si="0"/>
        <v/>
      </c>
      <c r="B35" s="81"/>
      <c r="C35" s="81"/>
      <c r="D35" s="81"/>
      <c r="E35" s="81"/>
      <c r="F35" s="81"/>
      <c r="G35" s="82"/>
    </row>
    <row r="36" spans="1:10" s="76" customFormat="1" ht="15.75" customHeight="1" x14ac:dyDescent="0.3">
      <c r="A36" s="75" t="str">
        <f t="shared" si="0"/>
        <v/>
      </c>
      <c r="B36" s="81"/>
      <c r="C36" s="81"/>
      <c r="D36" s="81"/>
      <c r="E36" s="81"/>
      <c r="F36" s="81"/>
      <c r="G36" s="82"/>
    </row>
    <row r="37" spans="1:10" s="76" customFormat="1" ht="15.75" customHeight="1" x14ac:dyDescent="0.3">
      <c r="A37" s="75" t="str">
        <f t="shared" si="0"/>
        <v/>
      </c>
      <c r="B37" s="81"/>
      <c r="C37" s="81"/>
      <c r="D37" s="81"/>
      <c r="E37" s="81"/>
      <c r="F37" s="81"/>
      <c r="G37" s="82"/>
    </row>
    <row r="38" spans="1:10" s="76" customFormat="1" ht="15.75" customHeight="1" x14ac:dyDescent="0.3">
      <c r="A38" s="75" t="str">
        <f t="shared" si="0"/>
        <v/>
      </c>
      <c r="B38" s="81"/>
      <c r="C38" s="81"/>
      <c r="D38" s="81"/>
      <c r="E38" s="81"/>
      <c r="F38" s="81"/>
      <c r="G38" s="82"/>
    </row>
    <row r="39" spans="1:10" s="76" customFormat="1" ht="15.75" customHeight="1" x14ac:dyDescent="0.3">
      <c r="A39" s="75" t="str">
        <f t="shared" si="0"/>
        <v/>
      </c>
      <c r="B39" s="81"/>
      <c r="C39" s="81"/>
      <c r="D39" s="81"/>
      <c r="E39" s="81"/>
      <c r="F39" s="81"/>
      <c r="G39" s="82"/>
    </row>
    <row r="40" spans="1:10" s="76" customFormat="1" ht="15.75" customHeight="1" x14ac:dyDescent="0.3">
      <c r="A40" s="75" t="str">
        <f t="shared" si="0"/>
        <v/>
      </c>
      <c r="B40" s="81"/>
      <c r="C40" s="81"/>
      <c r="D40" s="81"/>
      <c r="E40" s="81"/>
      <c r="F40" s="81"/>
      <c r="G40" s="82"/>
    </row>
    <row r="41" spans="1:10" ht="15.6" x14ac:dyDescent="0.3">
      <c r="A41" s="89" t="str">
        <f t="shared" si="0"/>
        <v/>
      </c>
      <c r="B41" s="92"/>
      <c r="C41" s="92"/>
      <c r="D41" s="92"/>
      <c r="E41" s="92"/>
      <c r="F41" s="93"/>
      <c r="G41" s="82"/>
      <c r="H41" s="76"/>
      <c r="I41" s="76"/>
      <c r="J41" s="76"/>
    </row>
    <row r="42" spans="1:10" ht="15.6" x14ac:dyDescent="0.3">
      <c r="A42" s="89" t="str">
        <f t="shared" si="0"/>
        <v/>
      </c>
      <c r="B42" s="92"/>
      <c r="C42" s="92"/>
      <c r="D42" s="92"/>
      <c r="E42" s="92"/>
      <c r="F42" s="93"/>
      <c r="G42" s="82"/>
      <c r="H42" s="76"/>
      <c r="I42" s="76"/>
      <c r="J42" s="76"/>
    </row>
    <row r="43" spans="1:10" ht="15.6" x14ac:dyDescent="0.3">
      <c r="A43" s="89" t="str">
        <f t="shared" si="0"/>
        <v/>
      </c>
      <c r="B43" s="92"/>
      <c r="C43" s="92"/>
      <c r="D43" s="92"/>
      <c r="E43" s="92"/>
      <c r="F43" s="93"/>
      <c r="G43" s="82"/>
      <c r="H43" s="76"/>
      <c r="I43" s="76"/>
      <c r="J43" s="76"/>
    </row>
    <row r="44" spans="1:10" ht="15.6" x14ac:dyDescent="0.3">
      <c r="A44" s="89" t="str">
        <f t="shared" si="0"/>
        <v/>
      </c>
      <c r="B44" s="92"/>
      <c r="C44" s="92"/>
      <c r="D44" s="92"/>
      <c r="E44" s="92"/>
      <c r="F44" s="93"/>
      <c r="G44" s="82"/>
      <c r="H44" s="76"/>
      <c r="I44" s="76"/>
      <c r="J44" s="76"/>
    </row>
    <row r="45" spans="1:10" ht="15.6" x14ac:dyDescent="0.3">
      <c r="A45" s="89" t="str">
        <f t="shared" si="0"/>
        <v/>
      </c>
      <c r="B45" s="92"/>
      <c r="C45" s="92"/>
      <c r="D45" s="92"/>
      <c r="E45" s="92"/>
      <c r="F45" s="93"/>
      <c r="G45" s="82"/>
      <c r="H45" s="76"/>
      <c r="I45" s="76"/>
      <c r="J45" s="76"/>
    </row>
    <row r="46" spans="1:10" ht="15.6" x14ac:dyDescent="0.3">
      <c r="A46" s="89" t="str">
        <f t="shared" si="0"/>
        <v/>
      </c>
      <c r="B46" s="92"/>
      <c r="C46" s="92"/>
      <c r="D46" s="92"/>
      <c r="E46" s="92"/>
      <c r="F46" s="93"/>
      <c r="G46" s="82"/>
      <c r="H46" s="76"/>
      <c r="I46" s="76"/>
      <c r="J46" s="76"/>
    </row>
    <row r="47" spans="1:10" ht="15.6" x14ac:dyDescent="0.3">
      <c r="A47" s="75"/>
      <c r="B47" s="72"/>
      <c r="C47" s="72"/>
      <c r="D47" s="72"/>
      <c r="E47" s="72"/>
      <c r="F47" s="72"/>
      <c r="G47" s="72"/>
      <c r="H47" s="76"/>
      <c r="I47" s="76"/>
      <c r="J47" s="76"/>
    </row>
    <row r="48" spans="1:10" ht="15.6" x14ac:dyDescent="0.3">
      <c r="A48" s="75"/>
      <c r="B48" s="72"/>
      <c r="C48" s="72"/>
      <c r="D48" s="72"/>
      <c r="E48" s="72"/>
      <c r="F48" s="72"/>
      <c r="G48" s="72"/>
      <c r="H48" s="76"/>
      <c r="I48" s="76"/>
      <c r="J48" s="76"/>
    </row>
    <row r="49" spans="1:10" ht="15.6" x14ac:dyDescent="0.3">
      <c r="A49" s="75"/>
      <c r="B49" s="72"/>
      <c r="C49" s="72"/>
      <c r="D49" s="72"/>
      <c r="E49" s="72"/>
      <c r="F49" s="72"/>
      <c r="G49" s="72"/>
      <c r="H49" s="76"/>
      <c r="I49" s="76"/>
      <c r="J49" s="76"/>
    </row>
    <row r="50" spans="1:10" ht="15.6" x14ac:dyDescent="0.3">
      <c r="A50" s="75"/>
      <c r="B50" s="72"/>
      <c r="C50" s="72"/>
      <c r="D50" s="72"/>
      <c r="E50" s="72"/>
      <c r="F50" s="72"/>
      <c r="G50" s="72"/>
      <c r="H50" s="76"/>
      <c r="I50" s="76"/>
      <c r="J50" s="76"/>
    </row>
    <row r="51" spans="1:10" ht="15.6" x14ac:dyDescent="0.3">
      <c r="A51" s="75"/>
      <c r="B51" s="72"/>
      <c r="C51" s="72"/>
      <c r="D51" s="72"/>
      <c r="E51" s="72"/>
      <c r="F51" s="72"/>
      <c r="G51" s="72"/>
      <c r="H51" s="76"/>
      <c r="I51" s="76"/>
      <c r="J51" s="76"/>
    </row>
  </sheetData>
  <mergeCells count="3">
    <mergeCell ref="A3:G3"/>
    <mergeCell ref="A2:G2"/>
    <mergeCell ref="D4:G4"/>
  </mergeCells>
  <phoneticPr fontId="29" type="noConversion"/>
  <dataValidations count="9">
    <dataValidation type="list" allowBlank="1" showInputMessage="1" showErrorMessage="1" sqref="E42:E43">
      <formula1>INDIRECT($E$2)</formula1>
    </dataValidation>
    <dataValidation type="list" allowBlank="1" showInputMessage="1" showErrorMessage="1" sqref="E49">
      <formula1>INDIRECT($E$37)</formula1>
    </dataValidation>
    <dataValidation type="list" allowBlank="1" showInputMessage="1" showErrorMessage="1" sqref="E47:E48">
      <formula1>INDIRECT($E$35)</formula1>
    </dataValidation>
    <dataValidation type="list" allowBlank="1" showInputMessage="1" showErrorMessage="1" sqref="E44:E46">
      <formula1>INDIRECT($E$32)</formula1>
    </dataValidation>
    <dataValidation type="list" allowBlank="1" showInputMessage="1" showErrorMessage="1" sqref="E41">
      <formula1>INDIRECT($E$27)</formula1>
    </dataValidation>
    <dataValidation type="list" allowBlank="1" showInputMessage="1" showErrorMessage="1" sqref="E11:F14">
      <formula1>qw</formula1>
    </dataValidation>
    <dataValidation type="list" allowBlank="1" showInputMessage="1" showErrorMessage="1" sqref="E50:E51">
      <formula1>INDIRECT($E$38)</formula1>
    </dataValidation>
    <dataValidation type="list" allowBlank="1" showInputMessage="1" showErrorMessage="1" sqref="G41:G51">
      <formula1>пол</formula1>
    </dataValidation>
    <dataValidation type="list" allowBlank="1" showInputMessage="1" showErrorMessage="1" sqref="C41:C51">
      <formula1>Список_улиц</formula1>
    </dataValidation>
  </dataValidations>
  <pageMargins left="0.78749999999999998" right="0" top="0" bottom="0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</TotalTime>
  <Application>Microsoft Excel</Application>
  <DocSecurity>0</DocSecurity>
  <ScaleCrop>false</ScaleCrop>
  <HeadingPairs>
    <vt:vector size="4" baseType="variant">
      <vt:variant>
        <vt:lpstr>Аркуші</vt:lpstr>
      </vt:variant>
      <vt:variant>
        <vt:i4>17</vt:i4>
      </vt:variant>
      <vt:variant>
        <vt:lpstr>Іменовані діапазони</vt:lpstr>
      </vt:variant>
      <vt:variant>
        <vt:i4>2</vt:i4>
      </vt:variant>
    </vt:vector>
  </HeadingPairs>
  <TitlesOfParts>
    <vt:vector size="19" baseType="lpstr">
      <vt:lpstr>1-я стр 1-ВЕТ</vt:lpstr>
      <vt:lpstr>2-я 1-ВЕТ</vt:lpstr>
      <vt:lpstr>Список коти R</vt:lpstr>
      <vt:lpstr>Акт коты R</vt:lpstr>
      <vt:lpstr>Список коти PCHCh</vt:lpstr>
      <vt:lpstr>Акт коты PCHCh</vt:lpstr>
      <vt:lpstr>Списки собак R</vt:lpstr>
      <vt:lpstr>Акт собаки R</vt:lpstr>
      <vt:lpstr>Список собаки L</vt:lpstr>
      <vt:lpstr>Акт собаки L</vt:lpstr>
      <vt:lpstr>Пояснювальна до формы</vt:lpstr>
      <vt:lpstr>Для выпадающих списков</vt:lpstr>
      <vt:lpstr>Лист1</vt:lpstr>
      <vt:lpstr>Связ.выпад. списки</vt:lpstr>
      <vt:lpstr>Соб.Серія_Номер</vt:lpstr>
      <vt:lpstr>Кіт.Серія_Номер</vt:lpstr>
      <vt:lpstr>R</vt:lpstr>
      <vt:lpstr>ДОЗА</vt:lpstr>
      <vt:lpstr>ДОЗИ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сергей таранов</dc:creator>
  <dc:description/>
  <cp:lastModifiedBy>1</cp:lastModifiedBy>
  <cp:revision>4</cp:revision>
  <cp:lastPrinted>2023-01-21T18:12:34Z</cp:lastPrinted>
  <dcterms:created xsi:type="dcterms:W3CDTF">2015-06-05T18:19:34Z</dcterms:created>
  <dcterms:modified xsi:type="dcterms:W3CDTF">2023-03-24T18:02:41Z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