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3.2021 - месячный + квартальный\"/>
    </mc:Choice>
  </mc:AlternateContent>
  <xr:revisionPtr revIDLastSave="0" documentId="13_ncr:1_{A22E66B3-4AE0-45AB-A083-0C72665F221A}" xr6:coauthVersionLast="46" xr6:coauthVersionMax="46" xr10:uidLastSave="{00000000-0000-0000-0000-000000000000}"/>
  <bookViews>
    <workbookView xWindow="-120" yWindow="-120" windowWidth="24240" windowHeight="13140" tabRatio="931" firstSheet="1" activeTab="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  <externalReference r:id="rId15"/>
  </externalReferences>
  <definedNames>
    <definedName name="__">[1]Отчет!$M$2:$M$3</definedName>
    <definedName name="w">[1]Отчет!$M$2:$M$3</definedName>
    <definedName name="Вакц">[2]!вак[вак]</definedName>
    <definedName name="вид">[2]Отчет!$M$2:$M$3</definedName>
    <definedName name="пол">[3]Отчет!$N$2:$N$3</definedName>
    <definedName name="Список_улиц">[3]Отчет!$L$2:$L$21</definedName>
  </definedNames>
  <calcPr calcId="191029"/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15" i="6" l="1"/>
  <c r="A16" i="6"/>
  <c r="A17" i="6"/>
  <c r="A18" i="6"/>
  <c r="A19" i="6"/>
  <c r="A20" i="6"/>
  <c r="E5" i="11"/>
  <c r="L10" i="3"/>
  <c r="A4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6" i="6"/>
  <c r="A7" i="6" l="1"/>
  <c r="A8" i="6" s="1"/>
  <c r="A9" i="6" s="1"/>
  <c r="A10" i="6" s="1"/>
  <c r="A11" i="6" s="1"/>
  <c r="A12" i="6" s="1"/>
  <c r="A13" i="6" s="1"/>
  <c r="A14" i="6" s="1"/>
  <c r="E13" i="9"/>
  <c r="H20" i="11" s="1"/>
  <c r="E12" i="7"/>
  <c r="E13" i="5" l="1"/>
  <c r="F32" i="5" s="1"/>
  <c r="E13" i="3"/>
  <c r="H19" i="11"/>
  <c r="M5" i="11"/>
  <c r="F57" i="9"/>
  <c r="M58" i="9" l="1"/>
  <c r="J23" i="11"/>
  <c r="J24" i="11" s="1"/>
  <c r="G22" i="11"/>
  <c r="G18" i="11"/>
  <c r="F59" i="9"/>
  <c r="L10" i="9"/>
  <c r="G9" i="9"/>
  <c r="A4" i="9"/>
  <c r="M43" i="7"/>
  <c r="M75" i="9" s="1"/>
  <c r="E28" i="7"/>
  <c r="F30" i="7" s="1"/>
  <c r="M10" i="7"/>
  <c r="A4" i="7"/>
  <c r="L37" i="5"/>
  <c r="G34" i="5"/>
  <c r="M47" i="3"/>
  <c r="M52" i="5" s="1"/>
  <c r="F28" i="3"/>
  <c r="G30" i="3" s="1"/>
  <c r="J62" i="9" l="1"/>
  <c r="Q57" i="9"/>
  <c r="H58" i="9"/>
  <c r="S32" i="5"/>
  <c r="O33" i="5"/>
  <c r="S28" i="3"/>
  <c r="O29" i="3"/>
  <c r="L33" i="3"/>
  <c r="I29" i="3"/>
  <c r="I33" i="5"/>
  <c r="P28" i="7"/>
  <c r="M29" i="7"/>
  <c r="J32" i="7"/>
  <c r="H29" i="7"/>
</calcChain>
</file>

<file path=xl/sharedStrings.xml><?xml version="1.0" encoding="utf-8"?>
<sst xmlns="http://schemas.openxmlformats.org/spreadsheetml/2006/main" count="1074" uniqueCount="432">
  <si>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</si>
  <si>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</si>
  <si>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</si>
  <si>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</si>
  <si>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</si>
  <si>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</si>
  <si>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</si>
  <si>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</si>
  <si>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</si>
  <si>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</si>
  <si>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</si>
  <si>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</si>
  <si>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</si>
  <si>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</si>
  <si>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</si>
  <si>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</si>
  <si>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</si>
  <si>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</si>
  <si>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</si>
  <si>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</si>
  <si>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</si>
  <si>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</si>
  <si>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</si>
  <si>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</si>
  <si>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</si>
  <si>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</si>
  <si>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</si>
  <si>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</si>
  <si>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</si>
  <si>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</si>
  <si>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</si>
  <si>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</si>
  <si>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</si>
  <si>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</si>
  <si>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</si>
  <si>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</si>
  <si>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</si>
  <si>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</si>
  <si>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</si>
  <si>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</si>
  <si>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</si>
  <si>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</si>
  <si>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</si>
  <si>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</si>
  <si>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</si>
  <si>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</si>
  <si>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</si>
  <si>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</si>
  <si>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</si>
  <si>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</si>
  <si>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</si>
  <si>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</si>
  <si>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</si>
  <si>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</si>
  <si>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</si>
  <si>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</si>
  <si>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</si>
  <si>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</si>
  <si>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</si>
  <si>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</si>
  <si>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</si>
  <si>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</si>
  <si>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</si>
  <si>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</si>
  <si>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</si>
  <si>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</si>
  <si>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</si>
  <si>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</si>
  <si>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</si>
  <si>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</si>
  <si>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</si>
  <si>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</si>
  <si>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</si>
  <si>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</si>
  <si>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</si>
  <si>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</si>
  <si>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</si>
  <si>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</si>
  <si>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</si>
  <si>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</si>
  <si>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</si>
  <si>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</si>
  <si>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</si>
  <si>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</si>
  <si>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</si>
  <si>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</si>
  <si>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</si>
  <si>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</si>
  <si>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</si>
  <si>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</si>
  <si>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</si>
  <si>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</si>
  <si>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</si>
  <si>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</si>
  <si>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</si>
  <si>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</si>
  <si>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</si>
  <si>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</si>
  <si>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</si>
  <si>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</si>
  <si>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</si>
  <si>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</si>
  <si>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</si>
  <si>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</si>
  <si>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</si>
  <si>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</si>
  <si>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</si>
  <si>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</si>
  <si>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</si>
  <si>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</si>
  <si>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</si>
  <si>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</si>
  <si>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</si>
  <si>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</si>
  <si>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</si>
  <si>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</si>
  <si>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</si>
  <si>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</si>
  <si>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</si>
  <si>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</si>
  <si>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</si>
  <si>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</si>
  <si>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</si>
  <si>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</si>
  <si>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</si>
  <si>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</si>
  <si>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</si>
  <si>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</si>
  <si>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</si>
  <si>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</si>
  <si>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</si>
  <si>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</si>
  <si>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</si>
  <si>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</si>
  <si>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</si>
  <si>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</si>
  <si>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</si>
  <si>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</si>
  <si>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</si>
  <si>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</si>
  <si>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</si>
  <si>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</si>
  <si>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</si>
  <si>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</si>
  <si>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</si>
  <si>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</si>
  <si>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</si>
  <si>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</si>
  <si>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</si>
  <si>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</si>
  <si>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</si>
  <si>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</si>
  <si>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</si>
  <si>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</si>
  <si>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</si>
  <si>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</si>
  <si>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</si>
  <si>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</si>
  <si>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</si>
  <si>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</si>
  <si>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</si>
  <si>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</si>
  <si>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</si>
  <si>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</si>
  <si>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</si>
  <si>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 xml:space="preserve">3)”Фелоцел 4” біофабрики Зоетіс,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</si>
  <si>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</si>
  <si>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</si>
  <si>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</si>
  <si>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</si>
  <si>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</si>
  <si>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</si>
  <si>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</si>
  <si>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</si>
  <si>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</si>
  <si>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</si>
  <si>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</si>
  <si>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</si>
  <si>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</si>
  <si>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</si>
  <si>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</si>
  <si>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</si>
  <si>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</si>
  <si>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</si>
  <si>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</si>
  <si>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</si>
  <si>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</si>
  <si>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</si>
  <si>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</si>
  <si>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</si>
  <si>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</si>
  <si>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</si>
  <si>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</si>
  <si>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</si>
  <si>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</si>
  <si>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</si>
  <si>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</si>
  <si>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1г.</t>
  </si>
  <si>
    <t>3г.</t>
  </si>
  <si>
    <t>2г.</t>
  </si>
  <si>
    <t>3м.</t>
  </si>
  <si>
    <t>2м.</t>
  </si>
  <si>
    <t>Британская</t>
  </si>
  <si>
    <t>2) „Нобівак R”, біофабрики Інтервет Інтернейшнл Б.В. серія №</t>
  </si>
  <si>
    <t>10.21</t>
  </si>
  <si>
    <t>4г.</t>
  </si>
  <si>
    <t xml:space="preserve">1) „Нобівак R”, біофабрики Інтервет серія </t>
  </si>
  <si>
    <t>5м.</t>
  </si>
  <si>
    <t xml:space="preserve"> A587D01</t>
  </si>
  <si>
    <t>2</t>
  </si>
  <si>
    <t>A444A03</t>
  </si>
  <si>
    <t xml:space="preserve"> 10.2021</t>
  </si>
  <si>
    <t xml:space="preserve"> 401930A</t>
  </si>
  <si>
    <t>2021р.</t>
  </si>
  <si>
    <t>A508A03</t>
  </si>
  <si>
    <t>11.22</t>
  </si>
  <si>
    <t>407676</t>
  </si>
  <si>
    <t>Тарабанова Н.А.</t>
  </si>
  <si>
    <t>Днепровская - 5б/29</t>
  </si>
  <si>
    <t>Туман</t>
  </si>
  <si>
    <t>Бигль</t>
  </si>
  <si>
    <t>9л.</t>
  </si>
  <si>
    <t>Кокер</t>
  </si>
  <si>
    <t>A205A01</t>
  </si>
  <si>
    <t>08.2022</t>
  </si>
  <si>
    <t>08.2021</t>
  </si>
  <si>
    <t>7) „Leptoferm”, біофабрики Zoetis</t>
  </si>
  <si>
    <t xml:space="preserve"> 407614</t>
  </si>
  <si>
    <t>10.2021</t>
  </si>
  <si>
    <t>5л.</t>
  </si>
  <si>
    <t>Скотіш</t>
  </si>
  <si>
    <t>A535A01</t>
  </si>
  <si>
    <t>01.24</t>
  </si>
  <si>
    <t>428362</t>
  </si>
  <si>
    <t>Власник тварини</t>
  </si>
  <si>
    <t>9м.</t>
  </si>
  <si>
    <t>424860B</t>
  </si>
  <si>
    <t>11.21</t>
  </si>
  <si>
    <t>Машьянова В.Ю.</t>
  </si>
  <si>
    <t>Шумского - 3Г/123</t>
  </si>
  <si>
    <t>Вишенский О.О.</t>
  </si>
  <si>
    <t>Мая</t>
  </si>
  <si>
    <t>Фр.бульдог</t>
  </si>
  <si>
    <t>Лабрадор</t>
  </si>
  <si>
    <t>7л.</t>
  </si>
  <si>
    <t xml:space="preserve">2) „Нобівак RL”, біофабрики Інтервет серія </t>
  </si>
  <si>
    <t>4)„Дефенсор-3”, біофабрики Зоетіс серія</t>
  </si>
  <si>
    <t>„Рабізін R”, біофабрики Merial   серія № L476373  придатна до 09.2022</t>
  </si>
  <si>
    <t>придатна до</t>
  </si>
  <si>
    <t xml:space="preserve"> При цьому витрачено </t>
  </si>
  <si>
    <t>5)„Рабізін R”, біофабрики Merial   серія</t>
  </si>
  <si>
    <t>Шадевска К.Р.</t>
  </si>
  <si>
    <t>Шумского - 10/265</t>
  </si>
  <si>
    <t>Луна</t>
  </si>
  <si>
    <t>Новак А.В.</t>
  </si>
  <si>
    <t>Шумского - 5/87</t>
  </si>
  <si>
    <t>Юпитер</t>
  </si>
  <si>
    <t>Тишківська О.І.</t>
  </si>
  <si>
    <t>Шумского - 5 / 187</t>
  </si>
  <si>
    <t>Лари</t>
  </si>
  <si>
    <t>Бирюков Д.П.</t>
  </si>
  <si>
    <t>Молли</t>
  </si>
  <si>
    <t>Тойпудель</t>
  </si>
  <si>
    <t>Голд.ретр.</t>
  </si>
  <si>
    <t>2) „Вангард+5L”, біофабрики Zoetis</t>
  </si>
  <si>
    <t>3) „Вангард+5L”, біофабрики Zoetis</t>
  </si>
  <si>
    <t>453137B</t>
  </si>
  <si>
    <t>4) „Дурамун   5л4”, біофабрики Zoetis</t>
  </si>
  <si>
    <t>430889</t>
  </si>
  <si>
    <t>A447A01</t>
  </si>
  <si>
    <t xml:space="preserve"> 01.2022</t>
  </si>
  <si>
    <t xml:space="preserve">9) „Нобівак DHPPi”, б-ки Інтервет Інтернейшнл Б.В. серія </t>
  </si>
  <si>
    <t xml:space="preserve">12) „Нобівак L”, б-ки Інтервет Інтернейшнл Б.В. серія 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</si>
  <si>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</si>
  <si>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</si>
  <si>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</si>
  <si>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</si>
  <si>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</si>
  <si>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</si>
  <si>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</si>
  <si>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</si>
  <si>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</si>
  <si>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</si>
  <si>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</si>
  <si>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</si>
  <si>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</si>
  <si>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</si>
  <si>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</si>
  <si>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</si>
  <si>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</si>
  <si>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</si>
  <si>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</si>
  <si>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</si>
  <si>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</si>
  <si>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</si>
  <si>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</si>
  <si>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</si>
  <si>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</si>
  <si>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</si>
  <si>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</si>
  <si>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</si>
  <si>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</si>
  <si>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</si>
  <si>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</si>
  <si>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</si>
  <si>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</si>
  <si>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</si>
  <si>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</si>
  <si>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</si>
  <si>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</si>
  <si>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</si>
  <si>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</si>
  <si>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</si>
  <si>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</si>
  <si>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</si>
  <si>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</si>
  <si>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</si>
  <si>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</si>
  <si>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</si>
  <si>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</si>
  <si>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ізоспорозу</t>
  </si>
  <si>
    <t>березень</t>
  </si>
  <si>
    <t>березня</t>
  </si>
  <si>
    <t>Ботвин С.И.</t>
  </si>
  <si>
    <t>Энтузіастів - 45 / 103</t>
  </si>
  <si>
    <t>Найда</t>
  </si>
  <si>
    <t>Бригинец В.Д.</t>
  </si>
  <si>
    <t>П.Тичини - 18Б/17</t>
  </si>
  <si>
    <t>Мішель</t>
  </si>
  <si>
    <t>Гапич Е.А.</t>
  </si>
  <si>
    <t>Березняківска - 22б / 11</t>
  </si>
  <si>
    <t>Гена</t>
  </si>
  <si>
    <t>Голуб И.О.</t>
  </si>
  <si>
    <t>Шумского - 8а / 162</t>
  </si>
  <si>
    <t>Мату</t>
  </si>
  <si>
    <t>Гордиенко О.С.</t>
  </si>
  <si>
    <t>Дніп. наб. - д9а / 22</t>
  </si>
  <si>
    <t>Абрикос</t>
  </si>
  <si>
    <t>Одорошенко В.О.</t>
  </si>
  <si>
    <t>Миколайчука - 3/101</t>
  </si>
  <si>
    <t>Ричард</t>
  </si>
  <si>
    <t>6м.</t>
  </si>
  <si>
    <t>Сфінкс</t>
  </si>
  <si>
    <t xml:space="preserve"> 21.02.2020 по 20.03.2021 року </t>
  </si>
  <si>
    <t xml:space="preserve">1) „Дефенсор-3”, біофабрики Зоетіс серія № </t>
  </si>
  <si>
    <t>A512A01</t>
  </si>
  <si>
    <t>03.23</t>
  </si>
  <si>
    <t>3) „Нобівак R”, біофабрики Інтервет Інтернейшнл Б.В. серія №</t>
  </si>
  <si>
    <t>4) „Нобівак R”, біофабрики Інтервет Інтернейшнл Б.В. серія №</t>
  </si>
  <si>
    <t>Сидлецька К.Г.</t>
  </si>
  <si>
    <t>Сосницка - 19/45</t>
  </si>
  <si>
    <t>Лучик</t>
  </si>
  <si>
    <t>A396D01</t>
  </si>
  <si>
    <t>02.23</t>
  </si>
  <si>
    <t>A396F01</t>
  </si>
  <si>
    <t xml:space="preserve">2) „Нобівак Трикет”, біофабрики Інтервет Інтернейшнл Б.В. ,  серія № </t>
  </si>
  <si>
    <t>Швецов Е.А.</t>
  </si>
  <si>
    <t>Шумского - 5 / 73</t>
  </si>
  <si>
    <t>Донни</t>
  </si>
  <si>
    <t>П.Тичини - 12а</t>
  </si>
  <si>
    <t>Андреева О.В.</t>
  </si>
  <si>
    <t>П.Тичини - 3/203</t>
  </si>
  <si>
    <t>Жужа</t>
  </si>
  <si>
    <t>Мусиенко Е.О.</t>
  </si>
  <si>
    <t>П.Тичини - 12В/101</t>
  </si>
  <si>
    <t>Вилли</t>
  </si>
  <si>
    <t>Владимирска А.Н.</t>
  </si>
  <si>
    <t>Дніпровска - 5Б/49</t>
  </si>
  <si>
    <t>Эйнштейн</t>
  </si>
  <si>
    <t>Паничева В.В.</t>
  </si>
  <si>
    <t>П.Тичини - 16\2 / 16</t>
  </si>
  <si>
    <t>Диего</t>
  </si>
  <si>
    <t>Компонець М.В.</t>
  </si>
  <si>
    <t>П.Тичини - 12в/117</t>
  </si>
  <si>
    <t>Тоффі</t>
  </si>
  <si>
    <t>Москаленко В.В.</t>
  </si>
  <si>
    <t>Шумского - 8 а / 67</t>
  </si>
  <si>
    <t>Дарий Е.А.</t>
  </si>
  <si>
    <t>П.Тичини - 20 / 178</t>
  </si>
  <si>
    <t>Скай</t>
  </si>
  <si>
    <t>Журба А.С.</t>
  </si>
  <si>
    <t>Березняківска - 38/58</t>
  </si>
  <si>
    <t>Юта</t>
  </si>
  <si>
    <t>Жукова А.Ю.</t>
  </si>
  <si>
    <t>Шумского - 6 / 39</t>
  </si>
  <si>
    <t>Дарси</t>
  </si>
  <si>
    <t>София</t>
  </si>
  <si>
    <t>Хоменко Ю.В.</t>
  </si>
  <si>
    <t>Соборности - 30/242</t>
  </si>
  <si>
    <t>Джек</t>
  </si>
  <si>
    <t>Клео</t>
  </si>
  <si>
    <t>Мопс</t>
  </si>
  <si>
    <t>7м.</t>
  </si>
  <si>
    <t>Ирл.сетер</t>
  </si>
  <si>
    <t>6л.</t>
  </si>
  <si>
    <t>Чихуахуа</t>
  </si>
  <si>
    <t>Дж.расел</t>
  </si>
  <si>
    <t>Болонка</t>
  </si>
  <si>
    <t>Йорк</t>
  </si>
  <si>
    <t>Зизу</t>
  </si>
  <si>
    <t>L48483</t>
  </si>
  <si>
    <t xml:space="preserve"> 08.23</t>
  </si>
  <si>
    <t>Коробер А.С.</t>
  </si>
  <si>
    <t>Г.Сталинграду - 8корп6 /45</t>
  </si>
  <si>
    <t>Санні</t>
  </si>
  <si>
    <t>Новаторская О.И.</t>
  </si>
  <si>
    <t>Березняківска - 38а/78</t>
  </si>
  <si>
    <t>Ікс</t>
  </si>
  <si>
    <t>Дніп. наб. - 9/20</t>
  </si>
  <si>
    <t>Зидан</t>
  </si>
  <si>
    <t>Басенджи</t>
  </si>
  <si>
    <t>1м.</t>
  </si>
  <si>
    <t>407710</t>
  </si>
  <si>
    <t>1) „Вангард CV”, біофабрики Zoetis</t>
  </si>
  <si>
    <t>432130</t>
  </si>
  <si>
    <t>5) „Дурамун   5л4”, біофабрики Zoetis</t>
  </si>
  <si>
    <t xml:space="preserve">432124A </t>
  </si>
  <si>
    <t>6) „Дурамун + СвК”, біофабрики Zoetis</t>
  </si>
  <si>
    <t>372923</t>
  </si>
  <si>
    <t>8) „Leptoferm”, біофабрики Zoetis</t>
  </si>
  <si>
    <t xml:space="preserve"> A587E01</t>
  </si>
  <si>
    <t>11.2021</t>
  </si>
  <si>
    <t xml:space="preserve">10) „Нобівак DHPPi”, б-ки Інтервет Інтернейшнл Б.В. серія </t>
  </si>
  <si>
    <t xml:space="preserve">11) „Нобівак DHPPi”, б-ки Інтервет Інтернейшнл Б.В. серія </t>
  </si>
  <si>
    <t xml:space="preserve"> A600C01</t>
  </si>
  <si>
    <t>04.22</t>
  </si>
  <si>
    <t>10</t>
  </si>
  <si>
    <t xml:space="preserve">13) „Нобівак L”, б-ки Інтервет Інтернейшнл Б.В. серія </t>
  </si>
  <si>
    <t>Аветисян М.Є., Чупринки-2/8 кв 23</t>
  </si>
  <si>
    <t>Персик, кіт, 2міс, самка</t>
  </si>
  <si>
    <t>цитологія проби фекалій</t>
  </si>
  <si>
    <t>20 березня 2021року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</si>
</sst>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3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/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17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3" borderId="2" xfId="0" applyFont="1" applyFill="1" applyBorder="1" applyAlignment="1">
      <alignment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4" customWidth="1"/>
    <col min="42" max="16384" width="8.7109375" style="64"/>
  </cols>
  <sheetData>
    <row r="4" spans="1:36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</row>
    <row r="5" spans="1:36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</row>
    <row r="6" spans="1:36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</row>
    <row r="7" spans="1:3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</row>
    <row r="8" spans="1:3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</row>
    <row r="9" spans="1:36" ht="18.75" x14ac:dyDescent="0.25">
      <c r="A9" s="128" t="s">
        <v>0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9" t="s">
        <v>1</v>
      </c>
      <c r="S9" s="129"/>
      <c r="T9" s="129"/>
      <c r="U9" s="129"/>
      <c r="V9" s="129"/>
      <c r="W9" s="129"/>
      <c r="X9" s="129"/>
      <c r="Y9" s="66"/>
      <c r="Z9" s="130" t="s">
        <v>2</v>
      </c>
      <c r="AA9" s="130"/>
      <c r="AB9" s="130"/>
      <c r="AC9" s="130"/>
      <c r="AD9" s="130"/>
      <c r="AE9" s="130"/>
      <c r="AF9" s="130"/>
      <c r="AG9" s="130"/>
      <c r="AH9" s="130"/>
      <c r="AI9" s="130"/>
      <c r="AJ9" s="130"/>
    </row>
    <row r="10" spans="1:36" ht="18.75" customHeight="1" x14ac:dyDescent="0.25">
      <c r="A10" s="131" t="s">
        <v>3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 t="s">
        <v>4</v>
      </c>
      <c r="S10" s="131"/>
      <c r="T10" s="131"/>
      <c r="U10" s="131"/>
      <c r="V10" s="131"/>
      <c r="W10" s="131"/>
      <c r="X10" s="131"/>
      <c r="Y10" s="66"/>
      <c r="Z10" s="132" t="s">
        <v>5</v>
      </c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</row>
    <row r="11" spans="1:36" ht="18.75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66"/>
      <c r="Z11" s="132" t="s">
        <v>6</v>
      </c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</row>
    <row r="12" spans="1:36" ht="18.75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66"/>
      <c r="Z12" s="132" t="s">
        <v>7</v>
      </c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</row>
    <row r="13" spans="1:36" ht="18.7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66"/>
      <c r="Z13" s="132" t="s">
        <v>8</v>
      </c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</row>
    <row r="14" spans="1:36" ht="18.75" x14ac:dyDescent="0.25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66"/>
      <c r="Z14" s="133" t="s">
        <v>9</v>
      </c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</row>
    <row r="15" spans="1:36" ht="18.75" x14ac:dyDescent="0.25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66"/>
      <c r="Z15" s="133" t="s">
        <v>10</v>
      </c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</row>
    <row r="16" spans="1:36" ht="18.75" x14ac:dyDescent="0.25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66"/>
      <c r="Z16" s="134" t="s">
        <v>11</v>
      </c>
      <c r="AA16" s="134"/>
      <c r="AB16" s="134"/>
      <c r="AC16" s="134"/>
      <c r="AD16" s="134"/>
      <c r="AE16" s="134"/>
      <c r="AF16" s="134"/>
      <c r="AG16" s="66"/>
      <c r="AH16" s="66"/>
      <c r="AI16" s="66"/>
      <c r="AJ16" s="66"/>
    </row>
    <row r="17" spans="1:3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</row>
    <row r="18" spans="1:36" ht="18.75" x14ac:dyDescent="0.25">
      <c r="A18" s="124" t="s">
        <v>12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</row>
    <row r="19" spans="1:36" ht="18.75" x14ac:dyDescent="0.25">
      <c r="A19" s="124" t="s">
        <v>13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</row>
    <row r="20" spans="1:36" ht="18.75" x14ac:dyDescent="0.25">
      <c r="A20" s="124" t="s">
        <v>14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</row>
    <row r="21" spans="1:36" ht="15" customHeight="1" x14ac:dyDescent="0.25">
      <c r="A21" s="125" t="s">
        <v>15</v>
      </c>
      <c r="B21" s="125"/>
      <c r="C21" s="125"/>
      <c r="D21" s="125"/>
      <c r="E21" s="125"/>
      <c r="F21" s="125" t="s">
        <v>16</v>
      </c>
      <c r="G21" s="125"/>
      <c r="H21" s="125"/>
      <c r="I21" s="125"/>
      <c r="J21" s="125"/>
      <c r="K21" s="125" t="s">
        <v>17</v>
      </c>
      <c r="L21" s="125"/>
      <c r="M21" s="125"/>
      <c r="N21" s="125"/>
      <c r="O21" s="125" t="s">
        <v>18</v>
      </c>
      <c r="P21" s="125"/>
      <c r="Q21" s="125"/>
      <c r="R21" s="125"/>
      <c r="S21" s="125" t="s">
        <v>19</v>
      </c>
      <c r="T21" s="125"/>
      <c r="U21" s="125"/>
      <c r="V21" s="125"/>
      <c r="W21" s="125"/>
      <c r="X21" s="125"/>
      <c r="Y21" s="126" t="s">
        <v>20</v>
      </c>
      <c r="Z21" s="126"/>
      <c r="AA21" s="126"/>
      <c r="AB21" s="126"/>
      <c r="AC21" s="126"/>
      <c r="AD21" s="126"/>
      <c r="AE21" s="126"/>
      <c r="AF21" s="126"/>
      <c r="AG21" s="126"/>
      <c r="AH21" s="126"/>
      <c r="AI21" s="127"/>
      <c r="AJ21" s="127"/>
    </row>
    <row r="22" spans="1:36" ht="15" customHeight="1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7"/>
      <c r="AJ22" s="127"/>
    </row>
    <row r="23" spans="1:36" ht="15" customHeight="1" x14ac:dyDescent="0.25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7"/>
      <c r="AJ23" s="127"/>
    </row>
    <row r="24" spans="1:36" ht="15" customHeight="1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7"/>
      <c r="AJ24" s="127"/>
    </row>
    <row r="25" spans="1:36" ht="15" customHeight="1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7"/>
      <c r="AJ25" s="127"/>
    </row>
    <row r="26" spans="1:36" ht="15" customHeight="1" x14ac:dyDescent="0.3">
      <c r="A26" s="123" t="s">
        <v>21</v>
      </c>
      <c r="B26" s="123"/>
      <c r="C26" s="123"/>
      <c r="D26" s="123"/>
      <c r="E26" s="123"/>
      <c r="F26" s="121">
        <v>2</v>
      </c>
      <c r="G26" s="121"/>
      <c r="H26" s="121"/>
      <c r="I26" s="121"/>
      <c r="J26" s="121"/>
      <c r="K26" s="118">
        <v>3</v>
      </c>
      <c r="L26" s="118"/>
      <c r="M26" s="118"/>
      <c r="N26" s="118"/>
      <c r="O26" s="118">
        <v>4</v>
      </c>
      <c r="P26" s="118"/>
      <c r="Q26" s="118"/>
      <c r="R26" s="118"/>
      <c r="S26" s="118">
        <v>5</v>
      </c>
      <c r="T26" s="118"/>
      <c r="U26" s="118"/>
      <c r="V26" s="118"/>
      <c r="W26" s="118"/>
      <c r="X26" s="118"/>
      <c r="Y26" s="118">
        <v>6</v>
      </c>
      <c r="Z26" s="118"/>
      <c r="AA26" s="118"/>
      <c r="AB26" s="118"/>
      <c r="AC26" s="118"/>
      <c r="AD26" s="118"/>
      <c r="AE26" s="118"/>
      <c r="AF26" s="118"/>
      <c r="AG26" s="118"/>
      <c r="AH26" s="118"/>
      <c r="AI26" s="119">
        <v>7</v>
      </c>
      <c r="AJ26" s="119"/>
    </row>
    <row r="27" spans="1:36" ht="18.75" customHeight="1" x14ac:dyDescent="0.25">
      <c r="A27" s="120">
        <v>2951615791</v>
      </c>
      <c r="B27" s="120"/>
      <c r="C27" s="120"/>
      <c r="D27" s="120"/>
      <c r="E27" s="120"/>
      <c r="F27" s="121"/>
      <c r="G27" s="121"/>
      <c r="H27" s="121"/>
      <c r="I27" s="121"/>
      <c r="J27" s="121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</row>
    <row r="28" spans="1:36" ht="15" customHeight="1" x14ac:dyDescent="0.25">
      <c r="A28" s="120"/>
      <c r="B28" s="120"/>
      <c r="C28" s="120"/>
      <c r="D28" s="120"/>
      <c r="E28" s="120"/>
      <c r="F28" s="121"/>
      <c r="G28" s="121"/>
      <c r="H28" s="121"/>
      <c r="I28" s="121"/>
      <c r="J28" s="121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</row>
    <row r="29" spans="1:36" x14ac:dyDescent="0.25">
      <c r="A29" s="120"/>
      <c r="B29" s="120"/>
      <c r="C29" s="120"/>
      <c r="D29" s="120"/>
      <c r="E29" s="120"/>
      <c r="F29" s="121"/>
      <c r="G29" s="121"/>
      <c r="H29" s="121"/>
      <c r="I29" s="121"/>
      <c r="J29" s="121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</row>
    <row r="30" spans="1:36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</row>
    <row r="31" spans="1:36" ht="15.75" x14ac:dyDescent="0.25">
      <c r="A31" s="66"/>
      <c r="B31" s="67" t="s">
        <v>22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</row>
    <row r="32" spans="1:36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</row>
    <row r="33" spans="1:36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</row>
    <row r="36" spans="1:36" ht="18.75" x14ac:dyDescent="0.3">
      <c r="A36" s="65"/>
    </row>
    <row r="37" spans="1:36" ht="18.75" x14ac:dyDescent="0.3">
      <c r="A37" s="65"/>
    </row>
    <row r="38" spans="1:36" ht="18.75" x14ac:dyDescent="0.3">
      <c r="A38" s="65"/>
    </row>
    <row r="39" spans="1:36" ht="18.75" x14ac:dyDescent="0.3">
      <c r="A39" s="6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76"/>
  <sheetViews>
    <sheetView topLeftCell="A22" zoomScaleNormal="100" workbookViewId="0">
      <selection activeCell="AD24" sqref="AD1:AF1048576"/>
    </sheetView>
  </sheetViews>
  <sheetFormatPr defaultColWidth="8.7109375" defaultRowHeight="15" x14ac:dyDescent="0.25"/>
  <cols>
    <col min="1" max="28" width="3.7109375" customWidth="1"/>
    <col min="1015" max="1016" width="11.5703125" customWidth="1"/>
  </cols>
  <sheetData>
    <row r="1" spans="1:23" ht="15" customHeight="1" x14ac:dyDescent="0.25">
      <c r="A1" s="180" t="s">
        <v>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</row>
    <row r="2" spans="1:23" ht="15" customHeight="1" x14ac:dyDescent="0.25">
      <c r="A2" s="181" t="s">
        <v>61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15" customHeight="1" x14ac:dyDescent="0.25">
      <c r="A3" s="180" t="s">
        <v>62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</row>
    <row r="4" spans="1:23" ht="15" customHeight="1" x14ac:dyDescent="0.25">
      <c r="A4" s="182" t="str">
        <f>'Акт коты PCHCh'!A4:X4</f>
        <v>20 березня 2021року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"/>
      <c r="B6" s="1"/>
      <c r="C6" s="155" t="s">
        <v>63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</row>
    <row r="7" spans="1:23" ht="15" customHeight="1" x14ac:dyDescent="0.25">
      <c r="A7" s="10" t="s">
        <v>135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65" t="str">
        <f>'Акт собаки R'!G9</f>
        <v>Швецов Е.А.</v>
      </c>
      <c r="H9" s="165"/>
      <c r="I9" s="165"/>
      <c r="J9" s="165"/>
      <c r="K9" s="165"/>
      <c r="L9" s="16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21.02.2020 по 20.03.2021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73" t="s">
        <v>137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</row>
    <row r="13" spans="1:23" ht="15.75" x14ac:dyDescent="0.25">
      <c r="A13" s="179" t="s">
        <v>70</v>
      </c>
      <c r="B13" s="179"/>
      <c r="C13" s="179"/>
      <c r="D13" s="179"/>
      <c r="E13" s="14">
        <f>MAX('Список собаки L'!A5:A57)</f>
        <v>32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413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139</v>
      </c>
      <c r="N16" s="1"/>
      <c r="O16" s="18"/>
      <c r="P16" s="19"/>
      <c r="Q16" s="156" t="s">
        <v>412</v>
      </c>
      <c r="R16" s="156"/>
      <c r="S16" s="156"/>
      <c r="T16" s="1"/>
      <c r="U16" s="1"/>
      <c r="V16" s="1"/>
      <c r="W16" s="1"/>
    </row>
    <row r="17" spans="1:23" ht="15.75" x14ac:dyDescent="0.25">
      <c r="A17" s="1"/>
      <c r="B17" s="1" t="s">
        <v>124</v>
      </c>
      <c r="C17" s="1"/>
      <c r="D17" s="1"/>
      <c r="E17" s="1"/>
      <c r="F17" s="183">
        <v>44774</v>
      </c>
      <c r="G17" s="183"/>
      <c r="H17" s="183"/>
      <c r="I17" s="16"/>
      <c r="J17" s="17"/>
      <c r="K17" s="30" t="s">
        <v>138</v>
      </c>
      <c r="L17" s="17"/>
      <c r="M17" s="17"/>
      <c r="N17" s="1"/>
      <c r="O17" s="18"/>
      <c r="P17" s="19"/>
      <c r="R17" s="47" t="s">
        <v>21</v>
      </c>
      <c r="S17" s="19" t="s">
        <v>77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264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139</v>
      </c>
      <c r="N19" s="1"/>
      <c r="O19" s="18"/>
      <c r="P19" s="19"/>
      <c r="Q19" s="156" t="s">
        <v>414</v>
      </c>
      <c r="R19" s="156"/>
      <c r="S19" s="156"/>
      <c r="T19" s="1"/>
      <c r="U19" s="1"/>
      <c r="V19" s="1"/>
      <c r="W19" s="1"/>
    </row>
    <row r="20" spans="1:23" ht="15.75" x14ac:dyDescent="0.25">
      <c r="A20" s="1"/>
      <c r="B20" s="1" t="s">
        <v>124</v>
      </c>
      <c r="C20" s="1"/>
      <c r="D20" s="1"/>
      <c r="E20" s="1"/>
      <c r="F20" s="183" t="s">
        <v>211</v>
      </c>
      <c r="G20" s="183"/>
      <c r="H20" s="183"/>
      <c r="I20" s="16"/>
      <c r="J20" s="17"/>
      <c r="K20" s="30" t="s">
        <v>138</v>
      </c>
      <c r="L20" s="17"/>
      <c r="M20" s="17"/>
      <c r="N20" s="1"/>
      <c r="O20" s="18"/>
      <c r="P20" s="19"/>
      <c r="R20" s="47" t="s">
        <v>21</v>
      </c>
      <c r="S20" s="19" t="s">
        <v>77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265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139</v>
      </c>
      <c r="N22" s="1"/>
      <c r="O22" s="18"/>
      <c r="P22" s="19"/>
      <c r="Q22" s="156" t="s">
        <v>266</v>
      </c>
      <c r="R22" s="156"/>
      <c r="S22" s="156"/>
      <c r="T22" s="1"/>
      <c r="U22" s="1"/>
      <c r="V22" s="1"/>
      <c r="W22" s="1"/>
    </row>
    <row r="23" spans="1:23" ht="15.75" x14ac:dyDescent="0.25">
      <c r="A23" s="1"/>
      <c r="B23" s="1" t="s">
        <v>124</v>
      </c>
      <c r="C23" s="1"/>
      <c r="D23" s="1"/>
      <c r="E23" s="1"/>
      <c r="F23" s="183">
        <v>44593</v>
      </c>
      <c r="G23" s="183"/>
      <c r="H23" s="183"/>
      <c r="I23" s="16"/>
      <c r="J23" s="17"/>
      <c r="K23" s="30" t="s">
        <v>138</v>
      </c>
      <c r="L23" s="17"/>
      <c r="M23" s="17"/>
      <c r="N23" s="1"/>
      <c r="O23" s="18"/>
      <c r="P23" s="19"/>
      <c r="R23" s="47" t="s">
        <v>209</v>
      </c>
      <c r="S23" s="19" t="s">
        <v>77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10"/>
      <c r="G24" s="110"/>
      <c r="H24" s="110"/>
      <c r="I24" s="16"/>
      <c r="J24" s="17"/>
      <c r="K24" s="30"/>
      <c r="L24" s="17"/>
      <c r="M24" s="17"/>
      <c r="N24" s="1"/>
      <c r="O24" s="18"/>
      <c r="P24" s="19"/>
      <c r="R24" s="47"/>
      <c r="S24" s="19"/>
      <c r="T24" s="1"/>
      <c r="U24" s="1"/>
      <c r="V24" s="1"/>
      <c r="W24" s="1"/>
    </row>
    <row r="25" spans="1:23" ht="15.75" x14ac:dyDescent="0.25">
      <c r="A25" s="1" t="s">
        <v>267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139</v>
      </c>
      <c r="N25" s="1"/>
      <c r="O25" s="18"/>
      <c r="P25" s="19"/>
      <c r="Q25" s="156" t="s">
        <v>227</v>
      </c>
      <c r="R25" s="156"/>
      <c r="S25" s="156"/>
      <c r="T25" s="1"/>
      <c r="U25" s="1"/>
      <c r="V25" s="1"/>
      <c r="W25" s="1"/>
    </row>
    <row r="26" spans="1:23" ht="15.75" x14ac:dyDescent="0.25">
      <c r="A26" s="1"/>
      <c r="B26" s="1" t="s">
        <v>124</v>
      </c>
      <c r="C26" s="1"/>
      <c r="D26" s="1"/>
      <c r="E26" s="1"/>
      <c r="F26" s="156" t="s">
        <v>225</v>
      </c>
      <c r="G26" s="156"/>
      <c r="H26" s="156"/>
      <c r="I26" s="16"/>
      <c r="J26" s="17"/>
      <c r="K26" s="30" t="s">
        <v>138</v>
      </c>
      <c r="L26" s="17"/>
      <c r="M26" s="17"/>
      <c r="N26" s="1"/>
      <c r="O26" s="18"/>
      <c r="P26" s="19"/>
      <c r="R26" s="47" t="s">
        <v>209</v>
      </c>
      <c r="S26" s="19" t="s">
        <v>77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10"/>
      <c r="G27" s="110"/>
      <c r="H27" s="110"/>
      <c r="I27" s="16"/>
      <c r="J27" s="17"/>
      <c r="K27" s="30"/>
      <c r="L27" s="17"/>
      <c r="M27" s="17"/>
      <c r="N27" s="1"/>
      <c r="O27" s="18"/>
      <c r="P27" s="19"/>
      <c r="R27" s="47"/>
      <c r="S27" s="19"/>
      <c r="T27" s="1"/>
      <c r="U27" s="1"/>
      <c r="V27" s="1"/>
      <c r="W27" s="1"/>
    </row>
    <row r="28" spans="1:23" ht="15.75" x14ac:dyDescent="0.25">
      <c r="A28" s="1" t="s">
        <v>415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139</v>
      </c>
      <c r="N28" s="1"/>
      <c r="O28" s="18"/>
      <c r="P28" s="19"/>
      <c r="Q28" s="156" t="s">
        <v>416</v>
      </c>
      <c r="R28" s="156"/>
      <c r="S28" s="156"/>
      <c r="T28" s="1"/>
      <c r="U28" s="1"/>
      <c r="V28" s="1"/>
      <c r="W28" s="1"/>
    </row>
    <row r="29" spans="1:23" ht="15.75" x14ac:dyDescent="0.25">
      <c r="A29" s="1"/>
      <c r="B29" s="1" t="s">
        <v>124</v>
      </c>
      <c r="C29" s="1"/>
      <c r="D29" s="1"/>
      <c r="E29" s="1"/>
      <c r="F29" s="156" t="s">
        <v>204</v>
      </c>
      <c r="G29" s="156"/>
      <c r="H29" s="156"/>
      <c r="I29" s="16"/>
      <c r="J29" s="17"/>
      <c r="K29" s="30" t="s">
        <v>138</v>
      </c>
      <c r="L29" s="17"/>
      <c r="M29" s="17"/>
      <c r="N29" s="1"/>
      <c r="O29" s="18"/>
      <c r="P29" s="19"/>
      <c r="R29" s="47" t="s">
        <v>140</v>
      </c>
      <c r="S29" s="19" t="s">
        <v>77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06"/>
      <c r="G30" s="106"/>
      <c r="H30" s="106"/>
      <c r="I30" s="16"/>
      <c r="J30" s="17"/>
      <c r="K30" s="30"/>
      <c r="L30" s="17"/>
      <c r="M30" s="17"/>
      <c r="N30" s="1"/>
      <c r="O30" s="18"/>
      <c r="P30" s="19"/>
      <c r="R30" s="47"/>
      <c r="S30" s="19"/>
      <c r="T30" s="1"/>
      <c r="U30" s="1"/>
      <c r="V30" s="1"/>
      <c r="W30" s="1"/>
    </row>
    <row r="31" spans="1:23" ht="15.75" x14ac:dyDescent="0.25">
      <c r="A31" s="1" t="s">
        <v>417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139</v>
      </c>
      <c r="N31" s="1"/>
      <c r="O31" s="18"/>
      <c r="P31" s="19"/>
      <c r="Q31" s="156" t="s">
        <v>212</v>
      </c>
      <c r="R31" s="156"/>
      <c r="S31" s="156"/>
      <c r="T31" s="1"/>
      <c r="U31" s="1"/>
      <c r="V31" s="1"/>
      <c r="W31" s="1"/>
    </row>
    <row r="32" spans="1:23" ht="15.75" x14ac:dyDescent="0.25">
      <c r="A32" s="1"/>
      <c r="B32" s="1" t="s">
        <v>124</v>
      </c>
      <c r="C32" s="1"/>
      <c r="D32" s="1"/>
      <c r="E32" s="1"/>
      <c r="F32" s="177">
        <v>44348</v>
      </c>
      <c r="G32" s="177"/>
      <c r="H32" s="177"/>
      <c r="I32" s="16"/>
      <c r="J32" s="17"/>
      <c r="K32" s="30" t="s">
        <v>138</v>
      </c>
      <c r="L32" s="17"/>
      <c r="M32" s="17"/>
      <c r="N32" s="1"/>
      <c r="O32" s="18"/>
      <c r="P32" s="19"/>
      <c r="R32" s="47" t="s">
        <v>209</v>
      </c>
      <c r="S32" s="19" t="s">
        <v>77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6"/>
      <c r="G33" s="106"/>
      <c r="H33" s="106"/>
      <c r="I33" s="16"/>
      <c r="J33" s="17"/>
      <c r="K33" s="30"/>
      <c r="L33" s="17"/>
      <c r="M33" s="17"/>
      <c r="N33" s="1"/>
      <c r="O33" s="18"/>
      <c r="P33" s="19"/>
      <c r="R33" s="47"/>
      <c r="S33" s="19"/>
      <c r="T33" s="1"/>
      <c r="U33" s="1"/>
      <c r="V33" s="1"/>
      <c r="W33" s="1"/>
    </row>
    <row r="34" spans="1:23" ht="15.75" x14ac:dyDescent="0.25">
      <c r="A34" s="1" t="s">
        <v>226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139</v>
      </c>
      <c r="N34" s="1"/>
      <c r="O34" s="18"/>
      <c r="P34" s="19"/>
      <c r="Q34" s="156" t="s">
        <v>418</v>
      </c>
      <c r="R34" s="156"/>
      <c r="S34" s="156"/>
      <c r="T34" s="1"/>
      <c r="U34" s="1"/>
      <c r="V34" s="1"/>
      <c r="W34" s="1"/>
    </row>
    <row r="35" spans="1:23" ht="15.75" x14ac:dyDescent="0.25">
      <c r="A35" s="1"/>
      <c r="B35" s="1" t="s">
        <v>124</v>
      </c>
      <c r="C35" s="1"/>
      <c r="D35" s="1"/>
      <c r="E35" s="1"/>
      <c r="F35" s="177">
        <v>44470</v>
      </c>
      <c r="G35" s="177"/>
      <c r="H35" s="177"/>
      <c r="I35" s="16"/>
      <c r="J35" s="17"/>
      <c r="K35" s="30" t="s">
        <v>138</v>
      </c>
      <c r="L35" s="17"/>
      <c r="M35" s="17"/>
      <c r="N35" s="1"/>
      <c r="O35" s="18"/>
      <c r="P35" s="19"/>
      <c r="R35" s="47" t="s">
        <v>140</v>
      </c>
      <c r="S35" s="19" t="s">
        <v>77</v>
      </c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11"/>
      <c r="G36" s="111"/>
      <c r="H36" s="111"/>
      <c r="I36" s="16"/>
      <c r="J36" s="17"/>
      <c r="K36" s="30"/>
      <c r="L36" s="17"/>
      <c r="M36" s="17"/>
      <c r="N36" s="1"/>
      <c r="O36" s="18"/>
      <c r="P36" s="19"/>
      <c r="R36" s="47"/>
      <c r="S36" s="19"/>
      <c r="T36" s="1"/>
      <c r="U36" s="1"/>
      <c r="V36" s="1"/>
      <c r="W36" s="1"/>
    </row>
    <row r="37" spans="1:23" ht="15.75" x14ac:dyDescent="0.25">
      <c r="A37" s="1" t="s">
        <v>419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139</v>
      </c>
      <c r="N37" s="1"/>
      <c r="O37" s="18"/>
      <c r="P37" s="19"/>
      <c r="Q37" s="156" t="s">
        <v>268</v>
      </c>
      <c r="R37" s="156"/>
      <c r="S37" s="156"/>
      <c r="T37" s="1"/>
      <c r="U37" s="1"/>
      <c r="V37" s="1"/>
      <c r="W37" s="1"/>
    </row>
    <row r="38" spans="1:23" ht="15.75" x14ac:dyDescent="0.25">
      <c r="A38" s="1"/>
      <c r="B38" s="1" t="s">
        <v>124</v>
      </c>
      <c r="C38" s="1"/>
      <c r="D38" s="1"/>
      <c r="E38" s="1"/>
      <c r="F38" s="177">
        <v>44835</v>
      </c>
      <c r="G38" s="177"/>
      <c r="H38" s="177"/>
      <c r="I38" s="16"/>
      <c r="J38" s="17"/>
      <c r="K38" s="30" t="s">
        <v>138</v>
      </c>
      <c r="L38" s="17"/>
      <c r="M38" s="17"/>
      <c r="N38" s="1"/>
      <c r="O38" s="18"/>
      <c r="P38" s="19"/>
      <c r="R38" s="47" t="s">
        <v>209</v>
      </c>
      <c r="S38" s="19" t="s">
        <v>77</v>
      </c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11"/>
      <c r="G39" s="111"/>
      <c r="H39" s="111"/>
      <c r="I39" s="16"/>
      <c r="J39" s="17"/>
      <c r="K39" s="30"/>
      <c r="L39" s="17"/>
      <c r="M39" s="17"/>
      <c r="N39" s="1"/>
      <c r="O39" s="18"/>
      <c r="P39" s="19"/>
      <c r="R39" s="47"/>
      <c r="S39" s="19"/>
      <c r="T39" s="1"/>
      <c r="U39" s="1"/>
      <c r="V39" s="1"/>
      <c r="W39" s="1"/>
    </row>
    <row r="40" spans="1:23" ht="15.75" x14ac:dyDescent="0.25">
      <c r="A40" s="1" t="s">
        <v>271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19"/>
      <c r="Q40" s="156" t="s">
        <v>420</v>
      </c>
      <c r="R40" s="156"/>
      <c r="S40" s="156"/>
      <c r="T40" s="1"/>
      <c r="U40" s="1"/>
      <c r="V40" s="1"/>
      <c r="W40" s="1"/>
    </row>
    <row r="41" spans="1:23" ht="15.75" x14ac:dyDescent="0.25">
      <c r="A41" s="1"/>
      <c r="B41" s="1" t="s">
        <v>124</v>
      </c>
      <c r="C41" s="1"/>
      <c r="D41" s="1"/>
      <c r="E41" s="1"/>
      <c r="F41" s="156" t="s">
        <v>421</v>
      </c>
      <c r="G41" s="156"/>
      <c r="H41" s="156"/>
      <c r="I41" s="16"/>
      <c r="J41" s="17"/>
      <c r="K41" s="30" t="s">
        <v>138</v>
      </c>
      <c r="L41" s="17"/>
      <c r="M41" s="17"/>
      <c r="N41" s="1"/>
      <c r="O41" s="18"/>
      <c r="P41" s="19"/>
      <c r="R41" s="47" t="s">
        <v>209</v>
      </c>
      <c r="S41" s="19" t="s">
        <v>77</v>
      </c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06"/>
      <c r="G42" s="106"/>
      <c r="H42" s="106"/>
      <c r="I42" s="16"/>
      <c r="J42" s="17"/>
      <c r="K42" s="30"/>
      <c r="L42" s="17"/>
      <c r="M42" s="17"/>
      <c r="N42" s="1"/>
      <c r="O42" s="18"/>
      <c r="P42" s="19"/>
      <c r="R42" s="47"/>
      <c r="S42" s="19"/>
      <c r="T42" s="1"/>
      <c r="U42" s="1"/>
      <c r="V42" s="1"/>
      <c r="W42" s="1"/>
    </row>
    <row r="43" spans="1:23" ht="15.75" x14ac:dyDescent="0.25">
      <c r="A43" s="1" t="s">
        <v>422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/>
      <c r="N43" s="1"/>
      <c r="O43" s="18"/>
      <c r="P43" s="19"/>
      <c r="Q43" s="156" t="s">
        <v>208</v>
      </c>
      <c r="R43" s="156"/>
      <c r="S43" s="156"/>
      <c r="T43" s="1"/>
      <c r="U43" s="1"/>
      <c r="V43" s="1"/>
      <c r="W43" s="1"/>
    </row>
    <row r="44" spans="1:23" ht="15.75" x14ac:dyDescent="0.25">
      <c r="A44" s="1"/>
      <c r="B44" s="1" t="s">
        <v>124</v>
      </c>
      <c r="C44" s="1"/>
      <c r="D44" s="1"/>
      <c r="E44" s="1"/>
      <c r="F44" s="156" t="s">
        <v>421</v>
      </c>
      <c r="G44" s="156"/>
      <c r="H44" s="156"/>
      <c r="I44" s="16"/>
      <c r="J44" s="17"/>
      <c r="K44" s="30" t="s">
        <v>138</v>
      </c>
      <c r="L44" s="17"/>
      <c r="M44" s="17"/>
      <c r="N44" s="1"/>
      <c r="O44" s="18"/>
      <c r="P44" s="19"/>
      <c r="R44" s="47" t="s">
        <v>209</v>
      </c>
      <c r="S44" s="19" t="s">
        <v>77</v>
      </c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06"/>
      <c r="G45" s="106"/>
      <c r="H45" s="106"/>
      <c r="I45" s="16"/>
      <c r="J45" s="17"/>
      <c r="K45" s="30"/>
      <c r="L45" s="17"/>
      <c r="M45" s="17"/>
      <c r="N45" s="1"/>
      <c r="O45" s="18"/>
      <c r="P45" s="19"/>
      <c r="R45" s="47"/>
      <c r="S45" s="19"/>
      <c r="T45" s="1"/>
      <c r="U45" s="1"/>
      <c r="V45" s="1"/>
      <c r="W45" s="1"/>
    </row>
    <row r="46" spans="1:23" ht="15.75" x14ac:dyDescent="0.25">
      <c r="A46" s="1" t="s">
        <v>423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156" t="s">
        <v>424</v>
      </c>
      <c r="R46" s="156"/>
      <c r="S46" s="156"/>
      <c r="T46" s="1"/>
      <c r="U46" s="1"/>
      <c r="V46" s="1"/>
      <c r="W46" s="1"/>
    </row>
    <row r="47" spans="1:23" ht="15.75" x14ac:dyDescent="0.25">
      <c r="A47" s="1"/>
      <c r="B47" s="1" t="s">
        <v>124</v>
      </c>
      <c r="C47" s="1"/>
      <c r="D47" s="1"/>
      <c r="E47" s="1"/>
      <c r="F47" s="156" t="s">
        <v>425</v>
      </c>
      <c r="G47" s="156"/>
      <c r="H47" s="156"/>
      <c r="I47" s="16"/>
      <c r="J47" s="17"/>
      <c r="K47" s="30" t="s">
        <v>138</v>
      </c>
      <c r="L47" s="17"/>
      <c r="M47" s="17"/>
      <c r="N47" s="1"/>
      <c r="O47" s="18"/>
      <c r="P47" s="19"/>
      <c r="R47" s="47" t="s">
        <v>426</v>
      </c>
      <c r="S47" s="19" t="s">
        <v>77</v>
      </c>
      <c r="T47" s="1"/>
      <c r="U47" s="1"/>
      <c r="V47" s="1"/>
      <c r="W47" s="1"/>
    </row>
    <row r="48" spans="1:23" ht="15.75" x14ac:dyDescent="0.25">
      <c r="A48" s="1"/>
      <c r="B48" s="1"/>
      <c r="C48" s="1"/>
      <c r="D48" s="1"/>
      <c r="E48" s="1"/>
      <c r="F48" s="111"/>
      <c r="G48" s="111"/>
      <c r="H48" s="111"/>
      <c r="I48" s="16"/>
      <c r="J48" s="17"/>
      <c r="K48" s="30"/>
      <c r="L48" s="17"/>
      <c r="M48" s="17"/>
      <c r="N48" s="1"/>
      <c r="O48" s="18"/>
      <c r="P48" s="19"/>
      <c r="R48" s="47"/>
      <c r="S48" s="19"/>
      <c r="T48" s="1"/>
      <c r="U48" s="1"/>
      <c r="V48" s="1"/>
      <c r="W48" s="1"/>
    </row>
    <row r="49" spans="1:23" ht="15.75" x14ac:dyDescent="0.25">
      <c r="A49" s="1" t="s">
        <v>272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156" t="s">
        <v>210</v>
      </c>
      <c r="R49" s="156"/>
      <c r="S49" s="156"/>
      <c r="T49" s="1"/>
      <c r="U49" s="1"/>
      <c r="V49" s="1"/>
      <c r="W49" s="1"/>
    </row>
    <row r="50" spans="1:23" ht="15.75" x14ac:dyDescent="0.25">
      <c r="A50" s="1"/>
      <c r="B50" s="1" t="s">
        <v>124</v>
      </c>
      <c r="C50" s="1"/>
      <c r="D50" s="1"/>
      <c r="E50" s="1"/>
      <c r="F50" s="178" t="s">
        <v>211</v>
      </c>
      <c r="G50" s="161"/>
      <c r="H50" s="161"/>
      <c r="I50" s="16"/>
      <c r="J50" s="17"/>
      <c r="K50" s="30" t="s">
        <v>138</v>
      </c>
      <c r="L50" s="17"/>
      <c r="M50" s="17"/>
      <c r="N50" s="1"/>
      <c r="O50" s="18"/>
      <c r="P50" s="19"/>
      <c r="R50" s="47" t="s">
        <v>21</v>
      </c>
      <c r="S50" s="19" t="s">
        <v>77</v>
      </c>
      <c r="T50" s="1"/>
      <c r="U50" s="1"/>
      <c r="V50" s="1"/>
      <c r="W50" s="1"/>
    </row>
    <row r="51" spans="1:23" ht="15.75" x14ac:dyDescent="0.25">
      <c r="A51" s="1"/>
      <c r="B51" s="1"/>
      <c r="C51" s="1"/>
      <c r="D51" s="1"/>
      <c r="E51" s="1"/>
      <c r="F51" s="109"/>
      <c r="G51" s="107"/>
      <c r="H51" s="107"/>
      <c r="I51" s="16"/>
      <c r="J51" s="17"/>
      <c r="K51" s="30"/>
      <c r="L51" s="17"/>
      <c r="M51" s="17"/>
      <c r="N51" s="1"/>
      <c r="O51" s="18"/>
      <c r="P51" s="19"/>
      <c r="R51" s="47"/>
      <c r="S51" s="19"/>
      <c r="T51" s="1"/>
      <c r="U51" s="1"/>
      <c r="V51" s="1"/>
      <c r="W51" s="1"/>
    </row>
    <row r="52" spans="1:23" ht="15.75" x14ac:dyDescent="0.25">
      <c r="A52" s="1" t="s">
        <v>427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/>
      <c r="N52" s="1"/>
      <c r="O52" s="18"/>
      <c r="P52" s="19"/>
      <c r="Q52" s="156" t="s">
        <v>269</v>
      </c>
      <c r="R52" s="156"/>
      <c r="S52" s="156"/>
      <c r="T52" s="1"/>
      <c r="U52" s="1"/>
      <c r="V52" s="1"/>
      <c r="W52" s="1"/>
    </row>
    <row r="53" spans="1:23" ht="15.75" x14ac:dyDescent="0.25">
      <c r="A53" s="1"/>
      <c r="B53" s="1" t="s">
        <v>124</v>
      </c>
      <c r="C53" s="1"/>
      <c r="D53" s="1"/>
      <c r="E53" s="1"/>
      <c r="F53" s="178" t="s">
        <v>270</v>
      </c>
      <c r="G53" s="161"/>
      <c r="H53" s="161"/>
      <c r="I53" s="16"/>
      <c r="J53" s="17"/>
      <c r="K53" s="30" t="s">
        <v>138</v>
      </c>
      <c r="L53" s="17"/>
      <c r="M53" s="17"/>
      <c r="N53" s="1"/>
      <c r="O53" s="18"/>
      <c r="P53" s="19"/>
      <c r="R53" s="47" t="s">
        <v>21</v>
      </c>
      <c r="S53" s="19" t="s">
        <v>77</v>
      </c>
      <c r="T53" s="1"/>
      <c r="U53" s="1"/>
      <c r="V53" s="1"/>
      <c r="W53" s="1"/>
    </row>
    <row r="54" spans="1:23" ht="15.75" x14ac:dyDescent="0.25">
      <c r="A54" s="1"/>
      <c r="B54" s="1"/>
      <c r="C54" s="1"/>
      <c r="D54" s="1"/>
      <c r="E54" s="1"/>
      <c r="F54" s="85"/>
      <c r="G54" s="85"/>
      <c r="H54" s="85"/>
      <c r="I54" s="16"/>
      <c r="J54" s="17"/>
      <c r="K54" s="30"/>
      <c r="L54" s="17"/>
      <c r="M54" s="17"/>
      <c r="N54" s="1"/>
      <c r="O54" s="18"/>
      <c r="P54" s="19"/>
      <c r="Q54" s="47"/>
      <c r="R54" s="19"/>
      <c r="S54" s="1"/>
      <c r="T54" s="1"/>
      <c r="U54" s="1"/>
      <c r="V54" s="1"/>
      <c r="W54" s="1"/>
    </row>
    <row r="55" spans="1:23" ht="15.75" x14ac:dyDescent="0.25">
      <c r="A55" s="34" t="s">
        <v>79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ht="15.75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 ht="15.75" x14ac:dyDescent="0.25">
      <c r="A57" s="34" t="s">
        <v>80</v>
      </c>
      <c r="B57" s="34"/>
      <c r="C57" s="34"/>
      <c r="D57" s="34"/>
      <c r="E57" s="34"/>
      <c r="F57" s="169">
        <f>E13</f>
        <v>32</v>
      </c>
      <c r="G57" s="169"/>
      <c r="H57" s="34" t="s">
        <v>81</v>
      </c>
      <c r="I57" s="34"/>
      <c r="J57" s="34"/>
      <c r="K57" s="34"/>
      <c r="L57" s="34"/>
      <c r="M57" s="34"/>
      <c r="N57" s="34"/>
      <c r="O57" s="34"/>
      <c r="P57" s="34"/>
      <c r="Q57" s="169">
        <f>F57</f>
        <v>32</v>
      </c>
      <c r="R57" s="169"/>
      <c r="S57" s="34" t="s">
        <v>82</v>
      </c>
      <c r="V57" s="34"/>
      <c r="W57" s="34"/>
    </row>
    <row r="58" spans="1:23" ht="15.75" x14ac:dyDescent="0.25">
      <c r="A58" s="34"/>
      <c r="B58" s="34" t="s">
        <v>83</v>
      </c>
      <c r="C58" s="34"/>
      <c r="D58" s="34"/>
      <c r="E58" s="34"/>
      <c r="F58" s="34"/>
      <c r="G58" s="34"/>
      <c r="H58" s="167">
        <f>F57*0.5</f>
        <v>16</v>
      </c>
      <c r="I58" s="167"/>
      <c r="J58" s="34" t="s">
        <v>84</v>
      </c>
      <c r="L58" s="34"/>
      <c r="M58" s="169">
        <f>F57*0.5</f>
        <v>16</v>
      </c>
      <c r="N58" s="169"/>
      <c r="O58" s="34" t="s">
        <v>85</v>
      </c>
      <c r="R58" s="34"/>
      <c r="S58" s="34"/>
      <c r="T58" s="34"/>
      <c r="U58" s="34"/>
      <c r="V58" s="34"/>
      <c r="W58" s="34"/>
    </row>
    <row r="59" spans="1:23" ht="15.75" x14ac:dyDescent="0.25">
      <c r="A59" s="34"/>
      <c r="B59" s="34" t="s">
        <v>86</v>
      </c>
      <c r="C59" s="34"/>
      <c r="D59" s="34"/>
      <c r="E59" s="34"/>
      <c r="F59" s="167">
        <f>F57</f>
        <v>32</v>
      </c>
      <c r="G59" s="167"/>
      <c r="H59" s="34" t="s">
        <v>87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15.75" x14ac:dyDescent="0.25">
      <c r="A60" s="34"/>
      <c r="B60" s="34"/>
      <c r="C60" s="34"/>
      <c r="D60" s="34"/>
      <c r="E60" s="34"/>
      <c r="F60" s="34"/>
      <c r="G60" s="44"/>
      <c r="H60" s="4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ht="15.75" x14ac:dyDescent="0.25">
      <c r="A61" s="34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ht="15.75" x14ac:dyDescent="0.25">
      <c r="A62" s="34"/>
      <c r="B62" s="34"/>
      <c r="C62" s="34" t="s">
        <v>89</v>
      </c>
      <c r="D62" s="34"/>
      <c r="E62" s="34"/>
      <c r="F62" s="34"/>
      <c r="G62" s="34"/>
      <c r="H62" s="34"/>
      <c r="I62" s="34"/>
      <c r="J62" s="169">
        <f>F57</f>
        <v>32</v>
      </c>
      <c r="K62" s="169"/>
      <c r="L62" s="34" t="s">
        <v>90</v>
      </c>
      <c r="O62" s="34"/>
      <c r="P62" s="34"/>
      <c r="Q62" s="34"/>
      <c r="R62" s="34"/>
      <c r="S62" s="34"/>
      <c r="T62" s="34"/>
      <c r="U62" s="34"/>
      <c r="V62" s="34"/>
      <c r="W62" s="34"/>
    </row>
    <row r="63" spans="1:23" ht="15.7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44"/>
      <c r="M63" s="4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x14ac:dyDescent="0.25">
      <c r="A64" s="34" t="s">
        <v>91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45" t="s">
        <v>141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4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23" t="s">
        <v>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23"/>
      <c r="B69" s="23" t="s">
        <v>94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23"/>
      <c r="B70" s="34" t="s">
        <v>95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5" t="s">
        <v>96</v>
      </c>
      <c r="N70" s="34"/>
      <c r="O70" s="34"/>
      <c r="P70" s="34"/>
      <c r="Q70" s="34"/>
      <c r="R70" s="34"/>
      <c r="S70" s="164" t="s">
        <v>97</v>
      </c>
      <c r="T70" s="164"/>
      <c r="U70" s="164"/>
      <c r="V70" s="164"/>
      <c r="W70" s="164"/>
    </row>
    <row r="71" spans="1:23" ht="15.7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 t="s">
        <v>98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34"/>
      <c r="B73" s="24" t="s">
        <v>99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45" t="s">
        <v>100</v>
      </c>
      <c r="N73" s="34"/>
      <c r="O73" s="34"/>
      <c r="P73" s="34"/>
      <c r="Q73" s="34"/>
      <c r="R73" s="34"/>
      <c r="S73" s="164" t="s">
        <v>97</v>
      </c>
      <c r="T73" s="164"/>
      <c r="U73" s="164"/>
      <c r="V73" s="164"/>
      <c r="W73" s="164"/>
    </row>
    <row r="74" spans="1:2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x14ac:dyDescent="0.25">
      <c r="B75" s="1" t="s">
        <v>101</v>
      </c>
      <c r="M75" s="12" t="str">
        <f>'Акт собаки R'!M43:R43</f>
        <v>Швецов Е.А.</v>
      </c>
      <c r="S75" s="164" t="s">
        <v>97</v>
      </c>
      <c r="T75" s="164"/>
      <c r="U75" s="164"/>
      <c r="V75" s="164"/>
      <c r="W75" s="164"/>
    </row>
    <row r="76" spans="1:23" ht="15.75" x14ac:dyDescent="0.25">
      <c r="B76" s="24" t="s">
        <v>102</v>
      </c>
    </row>
  </sheetData>
  <mergeCells count="43">
    <mergeCell ref="F50:H50"/>
    <mergeCell ref="Q52:S52"/>
    <mergeCell ref="F53:H53"/>
    <mergeCell ref="Q43:S43"/>
    <mergeCell ref="F44:H44"/>
    <mergeCell ref="Q46:S46"/>
    <mergeCell ref="F47:H47"/>
    <mergeCell ref="Q49:S49"/>
    <mergeCell ref="F23:H23"/>
    <mergeCell ref="Q28:S28"/>
    <mergeCell ref="F29:H29"/>
    <mergeCell ref="Q37:S37"/>
    <mergeCell ref="F38:H38"/>
    <mergeCell ref="Q16:S16"/>
    <mergeCell ref="F17:H17"/>
    <mergeCell ref="Q19:S19"/>
    <mergeCell ref="F20:H20"/>
    <mergeCell ref="Q22:S22"/>
    <mergeCell ref="G9:L9"/>
    <mergeCell ref="B12:W12"/>
    <mergeCell ref="A13:D13"/>
    <mergeCell ref="A1:W1"/>
    <mergeCell ref="A2:W2"/>
    <mergeCell ref="A3:W3"/>
    <mergeCell ref="A4:W4"/>
    <mergeCell ref="C6:W6"/>
    <mergeCell ref="F57:G57"/>
    <mergeCell ref="Q57:R57"/>
    <mergeCell ref="Q34:S34"/>
    <mergeCell ref="F35:H35"/>
    <mergeCell ref="Q25:S25"/>
    <mergeCell ref="F26:H26"/>
    <mergeCell ref="Q31:S31"/>
    <mergeCell ref="F32:H32"/>
    <mergeCell ref="F41:H41"/>
    <mergeCell ref="Q40:S40"/>
    <mergeCell ref="S73:W73"/>
    <mergeCell ref="S75:W75"/>
    <mergeCell ref="H58:I58"/>
    <mergeCell ref="M58:N58"/>
    <mergeCell ref="F59:G59"/>
    <mergeCell ref="J62:K62"/>
    <mergeCell ref="S70:W70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26"/>
  <sheetViews>
    <sheetView topLeftCell="A3" zoomScaleNormal="100" workbookViewId="0">
      <selection activeCell="AA21" sqref="AA21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96" t="s">
        <v>145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5" ht="15.75" x14ac:dyDescent="0.25">
      <c r="A2" s="34"/>
      <c r="B2" s="34" t="s">
        <v>146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147</v>
      </c>
      <c r="D3" s="148" t="str">
        <f>'2-я 1-ВЕТ'!M3</f>
        <v>березень</v>
      </c>
      <c r="E3" s="148"/>
      <c r="F3" s="148"/>
      <c r="G3" s="148"/>
      <c r="H3" s="148"/>
      <c r="I3" s="148"/>
      <c r="J3" s="200">
        <v>2020</v>
      </c>
      <c r="K3" s="200"/>
      <c r="L3" s="23" t="s">
        <v>148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97" t="s">
        <v>149</v>
      </c>
      <c r="B5" s="197"/>
      <c r="C5" s="197"/>
      <c r="D5" s="197"/>
      <c r="E5" s="198" t="str">
        <f>'2-я 1-ВЕТ'!D33</f>
        <v>березня</v>
      </c>
      <c r="F5" s="198"/>
      <c r="G5" s="198"/>
      <c r="H5" s="198"/>
      <c r="I5" s="198"/>
      <c r="J5" s="77" t="s">
        <v>150</v>
      </c>
      <c r="K5" s="77"/>
      <c r="L5" s="77"/>
      <c r="M5" s="199">
        <f>J3</f>
        <v>2020</v>
      </c>
      <c r="N5" s="199"/>
      <c r="O5" s="76" t="s">
        <v>151</v>
      </c>
      <c r="P5" s="77"/>
      <c r="Q5" s="77" t="s">
        <v>152</v>
      </c>
      <c r="R5" s="77"/>
      <c r="S5" s="77"/>
      <c r="T5" s="77"/>
      <c r="U5" s="34"/>
      <c r="V5" s="34"/>
      <c r="W5" s="34"/>
      <c r="X5" s="34"/>
      <c r="Y5" s="34"/>
    </row>
    <row r="6" spans="1:25" ht="15.75" x14ac:dyDescent="0.25">
      <c r="A6" s="75"/>
      <c r="B6" s="76" t="s">
        <v>273</v>
      </c>
      <c r="C6" s="77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23"/>
      <c r="V6" s="23"/>
      <c r="W6" s="23"/>
      <c r="X6" s="23"/>
      <c r="Y6" s="23"/>
    </row>
    <row r="7" spans="1:25" ht="15.75" x14ac:dyDescent="0.25">
      <c r="A7" s="75"/>
      <c r="B7" s="76" t="s">
        <v>194</v>
      </c>
      <c r="C7" s="77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23"/>
      <c r="V7" s="23"/>
      <c r="W7" s="23"/>
      <c r="X7" s="23"/>
      <c r="Y7" s="23"/>
    </row>
    <row r="8" spans="1:25" ht="15.75" x14ac:dyDescent="0.25">
      <c r="A8" s="112" t="s">
        <v>274</v>
      </c>
      <c r="B8" s="113">
        <v>1</v>
      </c>
      <c r="C8" s="112" t="s">
        <v>279</v>
      </c>
      <c r="D8" s="112"/>
      <c r="E8" s="112"/>
      <c r="F8" s="186" t="s">
        <v>320</v>
      </c>
      <c r="G8" s="186"/>
      <c r="H8" s="186"/>
      <c r="I8" s="186"/>
      <c r="J8" s="186"/>
      <c r="K8" s="112" t="s">
        <v>277</v>
      </c>
      <c r="L8" s="186" t="s">
        <v>278</v>
      </c>
      <c r="M8" s="186"/>
      <c r="N8" s="186"/>
      <c r="O8" s="114"/>
      <c r="P8" s="115"/>
      <c r="Q8" s="112"/>
      <c r="R8" s="112"/>
      <c r="S8" s="112"/>
      <c r="T8" s="112"/>
      <c r="U8" s="112"/>
      <c r="V8" s="112"/>
      <c r="W8" s="112"/>
      <c r="X8" s="112"/>
      <c r="Y8" s="112"/>
    </row>
    <row r="9" spans="1:25" x14ac:dyDescent="0.25">
      <c r="A9" s="201" t="s">
        <v>281</v>
      </c>
      <c r="B9" s="185" t="s">
        <v>282</v>
      </c>
      <c r="C9" s="185"/>
      <c r="D9" s="185"/>
      <c r="E9" s="185"/>
      <c r="F9" s="203" t="s">
        <v>283</v>
      </c>
      <c r="G9" s="203"/>
      <c r="H9" s="203"/>
      <c r="I9" s="188" t="s">
        <v>284</v>
      </c>
      <c r="J9" s="188"/>
      <c r="K9" s="188"/>
      <c r="L9" s="188"/>
      <c r="M9" s="189" t="s">
        <v>285</v>
      </c>
      <c r="N9" s="189"/>
      <c r="O9" s="189"/>
      <c r="P9" s="190"/>
      <c r="Q9" s="193" t="s">
        <v>286</v>
      </c>
      <c r="R9" s="193"/>
      <c r="S9" s="193"/>
      <c r="T9" s="193"/>
      <c r="U9" s="193" t="s">
        <v>287</v>
      </c>
      <c r="V9" s="193"/>
      <c r="W9" s="193"/>
      <c r="X9" s="193"/>
      <c r="Y9" s="193"/>
    </row>
    <row r="10" spans="1:25" x14ac:dyDescent="0.25">
      <c r="A10" s="202"/>
      <c r="B10" s="185"/>
      <c r="C10" s="185"/>
      <c r="D10" s="185"/>
      <c r="E10" s="185"/>
      <c r="F10" s="204"/>
      <c r="G10" s="204"/>
      <c r="H10" s="204"/>
      <c r="I10" s="188"/>
      <c r="J10" s="188"/>
      <c r="K10" s="188"/>
      <c r="L10" s="188"/>
      <c r="M10" s="191"/>
      <c r="N10" s="191"/>
      <c r="O10" s="191"/>
      <c r="P10" s="192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25" x14ac:dyDescent="0.25">
      <c r="A11" s="187">
        <v>1</v>
      </c>
      <c r="B11" s="185" t="s">
        <v>428</v>
      </c>
      <c r="C11" s="185"/>
      <c r="D11" s="185"/>
      <c r="E11" s="185"/>
      <c r="F11" s="185" t="s">
        <v>429</v>
      </c>
      <c r="G11" s="185"/>
      <c r="H11" s="185"/>
      <c r="I11" s="185" t="s">
        <v>430</v>
      </c>
      <c r="J11" s="185"/>
      <c r="K11" s="185"/>
      <c r="L11" s="185"/>
      <c r="M11" s="185" t="s">
        <v>312</v>
      </c>
      <c r="N11" s="185"/>
      <c r="O11" s="185"/>
      <c r="P11" s="185"/>
      <c r="Q11" s="188" t="s">
        <v>313</v>
      </c>
      <c r="R11" s="188"/>
      <c r="S11" s="188"/>
      <c r="T11" s="188"/>
      <c r="U11" s="185" t="s">
        <v>314</v>
      </c>
      <c r="V11" s="185"/>
      <c r="W11" s="185"/>
      <c r="X11" s="185"/>
      <c r="Y11" s="185"/>
    </row>
    <row r="12" spans="1:25" x14ac:dyDescent="0.25">
      <c r="A12" s="187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8"/>
      <c r="R12" s="188"/>
      <c r="S12" s="188"/>
      <c r="T12" s="188"/>
      <c r="U12" s="185"/>
      <c r="V12" s="185"/>
      <c r="W12" s="185"/>
      <c r="X12" s="185"/>
      <c r="Y12" s="185"/>
    </row>
    <row r="13" spans="1:25" x14ac:dyDescent="0.25">
      <c r="A13" s="187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8"/>
      <c r="R13" s="188"/>
      <c r="S13" s="188"/>
      <c r="T13" s="188"/>
      <c r="U13" s="185"/>
      <c r="V13" s="185"/>
      <c r="W13" s="185"/>
      <c r="X13" s="185"/>
      <c r="Y13" s="185"/>
    </row>
    <row r="14" spans="1:25" x14ac:dyDescent="0.25">
      <c r="A14" s="187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8"/>
      <c r="R14" s="188"/>
      <c r="S14" s="188"/>
      <c r="T14" s="188"/>
      <c r="U14" s="185"/>
      <c r="V14" s="185"/>
      <c r="W14" s="185"/>
      <c r="X14" s="185"/>
      <c r="Y14" s="185"/>
    </row>
    <row r="15" spans="1:25" x14ac:dyDescent="0.25">
      <c r="A15" s="187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8"/>
      <c r="R15" s="188"/>
      <c r="S15" s="188"/>
      <c r="T15" s="188"/>
      <c r="U15" s="185"/>
      <c r="V15" s="185"/>
      <c r="W15" s="185"/>
      <c r="X15" s="185"/>
      <c r="Y15" s="185"/>
    </row>
    <row r="16" spans="1:25" ht="15.75" x14ac:dyDescent="0.25">
      <c r="A16" s="75"/>
      <c r="B16" s="76"/>
      <c r="C16" s="77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15.75" x14ac:dyDescent="0.25">
      <c r="A17" s="78" t="s">
        <v>153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5.75" x14ac:dyDescent="0.25">
      <c r="A18" s="34"/>
      <c r="B18" s="34" t="s">
        <v>154</v>
      </c>
      <c r="C18" s="34"/>
      <c r="D18" s="34"/>
      <c r="E18" s="34"/>
      <c r="F18" s="34"/>
      <c r="G18" s="167">
        <f>'Акт собаки R'!E12</f>
        <v>16</v>
      </c>
      <c r="H18" s="167"/>
      <c r="I18" s="34" t="s">
        <v>155</v>
      </c>
      <c r="J18" s="34"/>
      <c r="K18" s="34"/>
      <c r="L18" s="34"/>
      <c r="M18" s="34"/>
      <c r="N18" s="34"/>
      <c r="O18" s="34"/>
      <c r="P18" s="34"/>
      <c r="Q18" s="167"/>
      <c r="R18" s="167"/>
      <c r="S18" s="34"/>
      <c r="U18" s="34"/>
      <c r="Y18" s="34"/>
    </row>
    <row r="19" spans="1:25" ht="15.75" x14ac:dyDescent="0.25">
      <c r="A19" s="34"/>
      <c r="B19" s="34" t="s">
        <v>156</v>
      </c>
      <c r="C19" s="34"/>
      <c r="D19" s="34"/>
      <c r="E19" s="34"/>
      <c r="F19" s="34"/>
      <c r="G19" s="34"/>
      <c r="H19" s="167">
        <f>'Акт собаки L'!E13</f>
        <v>32</v>
      </c>
      <c r="I19" s="167"/>
      <c r="J19" s="34" t="s">
        <v>155</v>
      </c>
      <c r="L19" s="34"/>
      <c r="M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ht="15.75" x14ac:dyDescent="0.25">
      <c r="A20" s="34"/>
      <c r="B20" s="34" t="s">
        <v>157</v>
      </c>
      <c r="C20" s="34"/>
      <c r="D20" s="34"/>
      <c r="E20" s="34"/>
      <c r="F20" s="34"/>
      <c r="G20" s="34"/>
      <c r="H20" s="167">
        <f>'Акт собаки L'!E13</f>
        <v>32</v>
      </c>
      <c r="I20" s="167"/>
      <c r="J20" s="34" t="s">
        <v>155</v>
      </c>
      <c r="L20" s="34"/>
      <c r="M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ht="15.75" x14ac:dyDescent="0.25">
      <c r="A21" s="54" t="s">
        <v>158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ht="15.75" x14ac:dyDescent="0.25">
      <c r="A22" s="54"/>
      <c r="B22" s="34" t="s">
        <v>154</v>
      </c>
      <c r="C22" s="34"/>
      <c r="D22" s="34"/>
      <c r="E22" s="34"/>
      <c r="G22" s="167">
        <f>'Акт коты R'!E13</f>
        <v>7</v>
      </c>
      <c r="H22" s="167"/>
      <c r="I22" s="34" t="s">
        <v>155</v>
      </c>
      <c r="J22" s="34"/>
      <c r="K22" s="34"/>
      <c r="L22" s="34"/>
      <c r="M22" s="34"/>
      <c r="N22" s="34"/>
      <c r="O22" s="34"/>
      <c r="P22" s="34"/>
      <c r="Q22" s="167"/>
      <c r="R22" s="167"/>
      <c r="S22" s="34"/>
      <c r="T22" s="34"/>
      <c r="V22" s="34"/>
    </row>
    <row r="23" spans="1:25" ht="15.75" x14ac:dyDescent="0.25">
      <c r="A23" s="54"/>
      <c r="B23" s="34" t="s">
        <v>159</v>
      </c>
      <c r="C23" s="34"/>
      <c r="D23" s="34"/>
      <c r="E23" s="34"/>
      <c r="F23" s="34"/>
      <c r="G23" s="34"/>
      <c r="H23" s="34"/>
      <c r="I23" s="34"/>
      <c r="J23" s="167">
        <f>'Акт коты PCHCh'!E13</f>
        <v>8</v>
      </c>
      <c r="K23" s="167"/>
      <c r="L23" s="34" t="s">
        <v>155</v>
      </c>
      <c r="N23" s="34"/>
      <c r="O23" s="34"/>
      <c r="S23" s="34"/>
      <c r="T23" s="34"/>
      <c r="U23" s="34"/>
      <c r="V23" s="34"/>
      <c r="W23" s="34"/>
      <c r="X23" s="34"/>
      <c r="Y23" s="34"/>
    </row>
    <row r="24" spans="1:25" ht="15.75" x14ac:dyDescent="0.25">
      <c r="A24" s="54"/>
      <c r="B24" s="34" t="s">
        <v>160</v>
      </c>
      <c r="C24" s="34"/>
      <c r="D24" s="34"/>
      <c r="E24" s="34"/>
      <c r="F24" s="34"/>
      <c r="G24" s="34"/>
      <c r="H24" s="34"/>
      <c r="I24" s="34"/>
      <c r="J24" s="167">
        <f>J23</f>
        <v>8</v>
      </c>
      <c r="K24" s="167"/>
      <c r="L24" s="34" t="s">
        <v>155</v>
      </c>
      <c r="N24" s="34"/>
      <c r="O24" s="34"/>
      <c r="S24" s="34"/>
      <c r="T24" s="34"/>
      <c r="U24" s="34"/>
      <c r="V24" s="34"/>
      <c r="W24" s="34"/>
      <c r="X24" s="34"/>
      <c r="Y24" s="34"/>
    </row>
    <row r="25" spans="1:25" ht="18.75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8.75" x14ac:dyDescent="0.3">
      <c r="J26" s="194"/>
      <c r="K26" s="194"/>
      <c r="L26" s="194"/>
      <c r="M26" s="194"/>
      <c r="N26" s="194"/>
      <c r="O26" s="56"/>
      <c r="Q26" s="195" t="s">
        <v>161</v>
      </c>
      <c r="R26" s="195"/>
      <c r="S26" s="195"/>
      <c r="T26" s="195"/>
      <c r="U26" s="195"/>
      <c r="V26" s="195"/>
      <c r="W26" s="195"/>
      <c r="X26" s="195"/>
      <c r="Y26" s="195"/>
    </row>
  </sheetData>
  <mergeCells count="32">
    <mergeCell ref="G18:H18"/>
    <mergeCell ref="Q18:R18"/>
    <mergeCell ref="H19:I19"/>
    <mergeCell ref="A1:Y1"/>
    <mergeCell ref="A5:D5"/>
    <mergeCell ref="E5:I5"/>
    <mergeCell ref="M5:N5"/>
    <mergeCell ref="D3:I3"/>
    <mergeCell ref="J3:K3"/>
    <mergeCell ref="A9:A10"/>
    <mergeCell ref="B9:E10"/>
    <mergeCell ref="F9:H10"/>
    <mergeCell ref="J26:N26"/>
    <mergeCell ref="Q26:Y26"/>
    <mergeCell ref="H20:I20"/>
    <mergeCell ref="G22:H22"/>
    <mergeCell ref="Q22:R22"/>
    <mergeCell ref="J23:K23"/>
    <mergeCell ref="J24:K24"/>
    <mergeCell ref="Q9:T10"/>
    <mergeCell ref="U9:Y10"/>
    <mergeCell ref="A11:A15"/>
    <mergeCell ref="B11:E15"/>
    <mergeCell ref="F11:H15"/>
    <mergeCell ref="I11:L15"/>
    <mergeCell ref="M11:P15"/>
    <mergeCell ref="Q11:T15"/>
    <mergeCell ref="U11:Y15"/>
    <mergeCell ref="F8:J8"/>
    <mergeCell ref="L8:N8"/>
    <mergeCell ref="I9:L10"/>
    <mergeCell ref="M9:P10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AI54"/>
  <sheetViews>
    <sheetView topLeftCell="A31" workbookViewId="0">
      <selection activeCell="U49" sqref="U49:Y51"/>
    </sheetView>
  </sheetViews>
  <sheetFormatPr defaultRowHeight="15" x14ac:dyDescent="0.25"/>
  <cols>
    <col min="1" max="42" width="3.28515625" customWidth="1"/>
  </cols>
  <sheetData>
    <row r="2" spans="1:35" ht="15.75" x14ac:dyDescent="0.25">
      <c r="V2" s="57" t="s">
        <v>110</v>
      </c>
      <c r="W2" t="s">
        <v>111</v>
      </c>
      <c r="AA2" s="30" t="s">
        <v>117</v>
      </c>
      <c r="AI2" s="70" t="s">
        <v>184</v>
      </c>
    </row>
    <row r="3" spans="1:35" ht="15.75" x14ac:dyDescent="0.25">
      <c r="A3" s="48" t="s">
        <v>167</v>
      </c>
      <c r="B3" s="1"/>
      <c r="C3" s="1"/>
      <c r="D3" s="1"/>
      <c r="E3" s="1"/>
      <c r="F3" s="1"/>
      <c r="G3" s="1"/>
      <c r="H3" s="1"/>
      <c r="N3" s="1"/>
      <c r="O3" s="1"/>
      <c r="Q3" s="161"/>
      <c r="R3" s="161"/>
      <c r="S3" s="161"/>
      <c r="V3" s="57" t="s">
        <v>112</v>
      </c>
      <c r="W3" s="1" t="s">
        <v>114</v>
      </c>
      <c r="AA3" s="30" t="s">
        <v>115</v>
      </c>
      <c r="AI3" s="70" t="s">
        <v>191</v>
      </c>
    </row>
    <row r="4" spans="1:35" ht="15.75" x14ac:dyDescent="0.25">
      <c r="A4" s="48" t="s">
        <v>169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170</v>
      </c>
      <c r="AA4" s="30" t="s">
        <v>120</v>
      </c>
      <c r="AI4" s="70" t="s">
        <v>192</v>
      </c>
    </row>
    <row r="5" spans="1:35" ht="15.75" x14ac:dyDescent="0.25">
      <c r="A5" s="48" t="s">
        <v>171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A5" s="30" t="s">
        <v>162</v>
      </c>
      <c r="AI5" s="70" t="s">
        <v>185</v>
      </c>
    </row>
    <row r="6" spans="1:35" ht="15.75" x14ac:dyDescent="0.25">
      <c r="A6" s="48"/>
      <c r="B6" s="1"/>
      <c r="C6" s="1"/>
      <c r="D6" s="1"/>
      <c r="E6" s="1"/>
      <c r="F6" s="1"/>
      <c r="G6" s="1"/>
      <c r="H6" s="1"/>
      <c r="J6" s="1"/>
      <c r="L6" s="1"/>
      <c r="N6" s="13"/>
      <c r="O6" s="13"/>
      <c r="Q6" s="1"/>
      <c r="R6" s="1"/>
      <c r="S6" s="1"/>
      <c r="AA6" s="30" t="s">
        <v>116</v>
      </c>
      <c r="AI6" s="70" t="s">
        <v>166</v>
      </c>
    </row>
    <row r="7" spans="1:35" ht="15.75" x14ac:dyDescent="0.25">
      <c r="A7" s="48"/>
      <c r="B7" s="1"/>
      <c r="C7" s="1"/>
      <c r="D7" s="1"/>
      <c r="E7" s="1"/>
      <c r="F7" s="1"/>
      <c r="G7" s="1"/>
      <c r="H7" s="1"/>
      <c r="AA7" s="30" t="s">
        <v>119</v>
      </c>
      <c r="AI7" s="70" t="s">
        <v>183</v>
      </c>
    </row>
    <row r="8" spans="1:35" ht="15.75" x14ac:dyDescent="0.25">
      <c r="A8" s="48" t="s">
        <v>172</v>
      </c>
      <c r="B8" s="10"/>
      <c r="C8" s="1"/>
      <c r="D8" s="1"/>
      <c r="E8" s="1"/>
      <c r="F8" s="1"/>
      <c r="G8" s="16"/>
      <c r="H8" s="16"/>
      <c r="AA8" s="30" t="s">
        <v>168</v>
      </c>
      <c r="AI8" s="70" t="s">
        <v>187</v>
      </c>
    </row>
    <row r="9" spans="1:35" ht="15.75" x14ac:dyDescent="0.25">
      <c r="A9" s="48" t="s">
        <v>173</v>
      </c>
      <c r="B9" s="10"/>
      <c r="C9" s="1"/>
      <c r="D9" s="1"/>
      <c r="E9" s="1"/>
      <c r="F9" s="1"/>
      <c r="G9" s="16"/>
      <c r="H9" s="16"/>
      <c r="AA9" s="30" t="s">
        <v>132</v>
      </c>
      <c r="AI9" s="70" t="s">
        <v>182</v>
      </c>
    </row>
    <row r="10" spans="1:35" ht="15.75" x14ac:dyDescent="0.25">
      <c r="A10" s="48" t="s">
        <v>174</v>
      </c>
      <c r="B10" s="10"/>
      <c r="C10" s="1"/>
      <c r="D10" s="1"/>
      <c r="E10" s="1"/>
      <c r="F10" s="1"/>
      <c r="G10" s="16"/>
      <c r="H10" s="16"/>
      <c r="AA10" s="30" t="s">
        <v>109</v>
      </c>
      <c r="AI10" s="70" t="s">
        <v>186</v>
      </c>
    </row>
    <row r="11" spans="1:35" ht="15.75" x14ac:dyDescent="0.25">
      <c r="A11" s="48" t="s">
        <v>175</v>
      </c>
      <c r="B11" s="10"/>
      <c r="C11" s="1"/>
      <c r="D11" s="1"/>
      <c r="E11" s="1"/>
      <c r="F11" s="1"/>
      <c r="G11" s="16"/>
      <c r="H11" s="16"/>
      <c r="AA11" s="30" t="s">
        <v>131</v>
      </c>
      <c r="AI11" s="70" t="s">
        <v>134</v>
      </c>
    </row>
    <row r="12" spans="1:35" ht="15.75" x14ac:dyDescent="0.25">
      <c r="A12" s="48"/>
      <c r="B12" s="10"/>
      <c r="C12" s="1"/>
      <c r="D12" s="1"/>
      <c r="E12" s="1"/>
      <c r="F12" s="1"/>
      <c r="G12" s="16"/>
      <c r="H12" s="16"/>
      <c r="AA12" s="30" t="s">
        <v>118</v>
      </c>
      <c r="AI12" s="70" t="s">
        <v>188</v>
      </c>
    </row>
    <row r="13" spans="1:35" ht="15.75" x14ac:dyDescent="0.25">
      <c r="A13" s="48"/>
      <c r="B13" s="1"/>
      <c r="C13" s="1"/>
      <c r="D13" s="1"/>
      <c r="E13" s="1"/>
      <c r="F13" s="59"/>
      <c r="G13" s="32"/>
      <c r="H13" s="32"/>
      <c r="L13" s="30"/>
      <c r="M13" s="70"/>
      <c r="N13" s="30"/>
      <c r="O13" s="30"/>
      <c r="AA13" s="30" t="s">
        <v>113</v>
      </c>
    </row>
    <row r="14" spans="1:35" ht="15.75" x14ac:dyDescent="0.25">
      <c r="A14" s="71" t="s">
        <v>176</v>
      </c>
      <c r="B14" s="50"/>
      <c r="C14" s="42"/>
      <c r="D14" s="42"/>
      <c r="E14" s="42"/>
      <c r="F14" s="42"/>
      <c r="G14" s="51"/>
      <c r="H14" s="51"/>
      <c r="L14" s="30"/>
      <c r="M14" s="70"/>
      <c r="N14" s="30"/>
      <c r="O14" s="30"/>
      <c r="AA14" s="30" t="s">
        <v>133</v>
      </c>
    </row>
    <row r="15" spans="1:35" ht="15.75" x14ac:dyDescent="0.25">
      <c r="A15" s="71" t="s">
        <v>177</v>
      </c>
      <c r="B15" s="42"/>
      <c r="C15" s="42"/>
      <c r="D15" s="42"/>
      <c r="E15" s="42"/>
      <c r="F15" s="60"/>
      <c r="G15" s="52"/>
      <c r="H15" s="52"/>
      <c r="L15" s="30"/>
      <c r="M15" s="70"/>
      <c r="N15" s="30"/>
      <c r="O15" s="30"/>
      <c r="AA15" s="30" t="s">
        <v>144</v>
      </c>
    </row>
    <row r="16" spans="1:35" ht="15.75" x14ac:dyDescent="0.25">
      <c r="A16" s="71"/>
      <c r="B16" s="42"/>
      <c r="C16" s="42"/>
      <c r="D16" s="42"/>
      <c r="E16" s="42"/>
      <c r="F16" s="60"/>
      <c r="G16" s="52"/>
      <c r="H16" s="52"/>
      <c r="L16" s="30"/>
      <c r="M16" s="70"/>
      <c r="N16" s="30"/>
      <c r="O16" s="30"/>
      <c r="AA16" s="30" t="s">
        <v>163</v>
      </c>
    </row>
    <row r="17" spans="1:27" ht="15.75" x14ac:dyDescent="0.25">
      <c r="A17" s="71"/>
      <c r="B17" s="42"/>
      <c r="C17" s="42"/>
      <c r="D17" s="42"/>
      <c r="E17" s="42"/>
      <c r="F17" s="60"/>
      <c r="G17" s="52"/>
      <c r="H17" s="52"/>
      <c r="L17" s="30"/>
      <c r="M17" s="70"/>
      <c r="N17" s="30"/>
      <c r="O17" s="30"/>
      <c r="AA17" s="30" t="s">
        <v>189</v>
      </c>
    </row>
    <row r="18" spans="1:27" ht="15.75" x14ac:dyDescent="0.25">
      <c r="A18" s="48" t="s">
        <v>178</v>
      </c>
      <c r="B18" s="10"/>
      <c r="C18" s="1"/>
      <c r="D18" s="1"/>
      <c r="E18" s="1"/>
      <c r="F18" s="1"/>
      <c r="G18" s="16"/>
      <c r="H18" s="16"/>
      <c r="L18" s="30"/>
      <c r="M18" s="70"/>
      <c r="N18" s="30"/>
      <c r="O18" s="30"/>
      <c r="AA18" s="70" t="s">
        <v>190</v>
      </c>
    </row>
    <row r="19" spans="1:27" ht="15.75" x14ac:dyDescent="0.25">
      <c r="A19" s="48" t="s">
        <v>179</v>
      </c>
      <c r="B19" s="10"/>
      <c r="C19" s="1"/>
      <c r="D19" s="1"/>
      <c r="E19" s="1"/>
      <c r="F19" s="1"/>
      <c r="G19" s="16"/>
      <c r="H19" s="16"/>
      <c r="M19" s="70"/>
      <c r="N19" s="30"/>
      <c r="O19" s="30"/>
    </row>
    <row r="20" spans="1:27" ht="15.75" x14ac:dyDescent="0.25">
      <c r="A20" s="48" t="s">
        <v>178</v>
      </c>
      <c r="B20" s="10"/>
      <c r="C20" s="1"/>
      <c r="D20" s="1"/>
      <c r="E20" s="1"/>
      <c r="F20" s="1"/>
      <c r="G20" s="16"/>
      <c r="H20" s="16"/>
      <c r="K20" s="70"/>
      <c r="M20" s="70"/>
      <c r="N20" s="30"/>
      <c r="O20" s="30"/>
    </row>
    <row r="21" spans="1:27" ht="15.75" x14ac:dyDescent="0.25">
      <c r="A21" s="48" t="s">
        <v>179</v>
      </c>
      <c r="B21" s="10"/>
      <c r="C21" s="1"/>
      <c r="D21" s="1"/>
      <c r="E21" s="1"/>
      <c r="F21" s="1"/>
      <c r="G21" s="16"/>
      <c r="H21" s="16"/>
      <c r="K21" s="70"/>
      <c r="M21" s="70"/>
      <c r="N21" s="30"/>
      <c r="O21" s="30"/>
    </row>
    <row r="22" spans="1:27" ht="15.75" x14ac:dyDescent="0.25">
      <c r="A22" s="48" t="s">
        <v>180</v>
      </c>
      <c r="B22" s="1"/>
      <c r="C22" s="1"/>
      <c r="D22" s="1"/>
      <c r="E22" s="1"/>
      <c r="F22" s="58"/>
      <c r="G22" s="49"/>
      <c r="H22" s="49"/>
      <c r="K22" s="70"/>
      <c r="M22" s="70"/>
      <c r="N22" s="30"/>
      <c r="O22" s="30"/>
    </row>
    <row r="23" spans="1:27" ht="15.75" x14ac:dyDescent="0.25">
      <c r="A23" s="42"/>
      <c r="B23" s="42"/>
      <c r="C23" s="42"/>
      <c r="D23" s="42"/>
      <c r="E23" s="42"/>
      <c r="F23" s="60"/>
      <c r="G23" s="52"/>
      <c r="H23" s="52"/>
      <c r="K23" s="70"/>
      <c r="M23" s="70"/>
      <c r="N23" s="30"/>
      <c r="O23" s="30"/>
    </row>
    <row r="24" spans="1:27" ht="15" customHeight="1" x14ac:dyDescent="0.25">
      <c r="A24" s="72"/>
      <c r="B24" s="1"/>
      <c r="C24" s="1"/>
      <c r="D24" s="1"/>
      <c r="E24" s="1"/>
      <c r="F24" s="58"/>
      <c r="G24" s="49"/>
      <c r="H24" s="49"/>
      <c r="K24" s="70"/>
      <c r="M24" s="70"/>
      <c r="N24" s="30"/>
      <c r="O24" s="30"/>
    </row>
    <row r="25" spans="1:27" ht="15.75" x14ac:dyDescent="0.25">
      <c r="A25" s="1" t="s">
        <v>181</v>
      </c>
      <c r="B25" s="10"/>
      <c r="C25" s="1"/>
      <c r="D25" s="1"/>
      <c r="E25" s="1"/>
      <c r="F25" s="1"/>
      <c r="G25" s="16"/>
      <c r="H25" s="16"/>
      <c r="K25" s="70"/>
      <c r="M25" s="70"/>
      <c r="N25" s="30"/>
      <c r="O25" s="30"/>
    </row>
    <row r="26" spans="1:27" ht="15.75" x14ac:dyDescent="0.25">
      <c r="A26" s="1"/>
      <c r="B26" s="1"/>
      <c r="C26" s="1"/>
      <c r="D26" s="1"/>
      <c r="E26" s="1"/>
      <c r="F26" s="49"/>
      <c r="G26" s="49"/>
      <c r="H26" s="49"/>
      <c r="K26" s="70"/>
      <c r="M26" s="70"/>
      <c r="N26" s="30"/>
      <c r="O26" s="30"/>
    </row>
    <row r="27" spans="1:27" ht="15.75" x14ac:dyDescent="0.25">
      <c r="A27" s="1" t="s">
        <v>247</v>
      </c>
      <c r="B27" s="10"/>
      <c r="C27" s="1"/>
      <c r="D27" s="1"/>
      <c r="E27" s="1"/>
      <c r="F27" s="1"/>
      <c r="G27" s="10"/>
      <c r="H27" s="10"/>
      <c r="I27" s="10"/>
      <c r="J27" s="10"/>
      <c r="K27" s="10"/>
      <c r="L27" s="10"/>
      <c r="M27" s="10"/>
      <c r="N27" s="184"/>
      <c r="O27" s="184"/>
      <c r="P27" s="184"/>
      <c r="Q27" s="105"/>
      <c r="S27" s="32"/>
      <c r="T27" s="34"/>
    </row>
    <row r="28" spans="1:27" ht="15.75" x14ac:dyDescent="0.25">
      <c r="A28" s="1"/>
      <c r="B28" s="1"/>
      <c r="C28" s="1"/>
      <c r="D28" s="1"/>
      <c r="E28" s="1"/>
      <c r="F28" s="184"/>
      <c r="G28" s="184"/>
      <c r="H28" s="184"/>
      <c r="I28" s="184"/>
      <c r="J28" s="10"/>
      <c r="K28" s="1"/>
      <c r="L28" s="1"/>
      <c r="M28" s="1"/>
      <c r="N28" s="1"/>
      <c r="O28" s="1"/>
      <c r="P28" s="10"/>
      <c r="Q28" s="10"/>
      <c r="R28" s="14"/>
      <c r="S28" s="1"/>
      <c r="T28" s="34"/>
    </row>
    <row r="29" spans="1:27" ht="15.75" x14ac:dyDescent="0.25">
      <c r="A29" s="42"/>
      <c r="B29" s="42"/>
      <c r="C29" s="42"/>
      <c r="D29" s="42"/>
      <c r="E29" s="42"/>
      <c r="F29" s="60"/>
      <c r="G29" s="52"/>
      <c r="H29" s="52"/>
      <c r="K29" s="70"/>
      <c r="M29" s="70"/>
      <c r="N29" s="30"/>
      <c r="O29" s="30"/>
    </row>
    <row r="30" spans="1:27" ht="15.75" x14ac:dyDescent="0.25">
      <c r="A30" s="216" t="s">
        <v>149</v>
      </c>
      <c r="B30" s="216"/>
      <c r="C30" s="216"/>
      <c r="D30" s="216"/>
      <c r="E30" s="217" t="s">
        <v>294</v>
      </c>
      <c r="F30" s="217"/>
      <c r="G30" s="217"/>
      <c r="H30" s="217"/>
      <c r="I30" s="217"/>
      <c r="J30" s="112" t="s">
        <v>150</v>
      </c>
      <c r="K30" s="112"/>
      <c r="L30" s="207" t="s">
        <v>302</v>
      </c>
      <c r="M30" s="207"/>
      <c r="N30" s="207"/>
      <c r="O30" s="115" t="s">
        <v>151</v>
      </c>
      <c r="P30" s="112"/>
      <c r="Q30" s="112" t="s">
        <v>152</v>
      </c>
      <c r="R30" s="112"/>
      <c r="S30" s="112"/>
      <c r="T30" s="112"/>
      <c r="U30" s="112"/>
      <c r="V30" s="112"/>
      <c r="W30" s="112"/>
      <c r="X30" s="112"/>
      <c r="Y30" s="112"/>
    </row>
    <row r="31" spans="1:27" ht="15.75" x14ac:dyDescent="0.25">
      <c r="A31" s="117"/>
      <c r="B31" s="115" t="s">
        <v>295</v>
      </c>
      <c r="C31" s="112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</row>
    <row r="32" spans="1:27" ht="15.75" x14ac:dyDescent="0.25">
      <c r="A32" s="117"/>
      <c r="B32" s="115" t="s">
        <v>296</v>
      </c>
      <c r="C32" s="112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</row>
    <row r="33" spans="1:25" ht="15.75" x14ac:dyDescent="0.25">
      <c r="A33" s="112" t="s">
        <v>274</v>
      </c>
      <c r="B33" s="113">
        <v>1</v>
      </c>
      <c r="C33" s="112" t="s">
        <v>275</v>
      </c>
      <c r="D33" s="112"/>
      <c r="E33" s="112"/>
      <c r="F33" s="186" t="s">
        <v>276</v>
      </c>
      <c r="G33" s="186"/>
      <c r="H33" s="186"/>
      <c r="I33" s="186"/>
      <c r="J33" s="186"/>
      <c r="K33" s="112" t="s">
        <v>277</v>
      </c>
      <c r="L33" s="186" t="s">
        <v>278</v>
      </c>
      <c r="M33" s="186"/>
      <c r="N33" s="186"/>
      <c r="O33" s="114"/>
      <c r="P33" s="115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ht="15.75" x14ac:dyDescent="0.25">
      <c r="A34" s="112" t="s">
        <v>274</v>
      </c>
      <c r="B34" s="113">
        <v>1</v>
      </c>
      <c r="C34" s="112" t="s">
        <v>279</v>
      </c>
      <c r="D34" s="112"/>
      <c r="E34" s="112"/>
      <c r="F34" s="186" t="s">
        <v>280</v>
      </c>
      <c r="G34" s="186"/>
      <c r="H34" s="186"/>
      <c r="I34" s="186"/>
      <c r="J34" s="186"/>
      <c r="K34" s="112" t="s">
        <v>277</v>
      </c>
      <c r="L34" s="186" t="s">
        <v>278</v>
      </c>
      <c r="M34" s="186"/>
      <c r="N34" s="186"/>
      <c r="O34" s="114"/>
      <c r="P34" s="115"/>
      <c r="Q34" s="112"/>
      <c r="R34" s="112"/>
      <c r="S34" s="112"/>
      <c r="T34" s="112"/>
      <c r="U34" s="112"/>
      <c r="V34" s="112"/>
      <c r="W34" s="112"/>
      <c r="X34" s="112"/>
      <c r="Y34" s="112"/>
    </row>
    <row r="35" spans="1:25" x14ac:dyDescent="0.25">
      <c r="A35" s="208" t="s">
        <v>281</v>
      </c>
      <c r="B35" s="205" t="s">
        <v>282</v>
      </c>
      <c r="C35" s="205"/>
      <c r="D35" s="205"/>
      <c r="E35" s="205"/>
      <c r="F35" s="210" t="s">
        <v>283</v>
      </c>
      <c r="G35" s="210"/>
      <c r="H35" s="210"/>
      <c r="I35" s="205" t="s">
        <v>284</v>
      </c>
      <c r="J35" s="205"/>
      <c r="K35" s="205"/>
      <c r="L35" s="205"/>
      <c r="M35" s="212" t="s">
        <v>285</v>
      </c>
      <c r="N35" s="212"/>
      <c r="O35" s="212"/>
      <c r="P35" s="213"/>
      <c r="Q35" s="206" t="s">
        <v>286</v>
      </c>
      <c r="R35" s="206"/>
      <c r="S35" s="206"/>
      <c r="T35" s="206"/>
      <c r="U35" s="206" t="s">
        <v>287</v>
      </c>
      <c r="V35" s="206"/>
      <c r="W35" s="206"/>
      <c r="X35" s="206"/>
      <c r="Y35" s="206"/>
    </row>
    <row r="36" spans="1:25" x14ac:dyDescent="0.25">
      <c r="A36" s="209"/>
      <c r="B36" s="205"/>
      <c r="C36" s="205"/>
      <c r="D36" s="205"/>
      <c r="E36" s="205"/>
      <c r="F36" s="211"/>
      <c r="G36" s="211"/>
      <c r="H36" s="211"/>
      <c r="I36" s="205"/>
      <c r="J36" s="205"/>
      <c r="K36" s="205"/>
      <c r="L36" s="205"/>
      <c r="M36" s="214"/>
      <c r="N36" s="214"/>
      <c r="O36" s="214"/>
      <c r="P36" s="215"/>
      <c r="Q36" s="206"/>
      <c r="R36" s="206"/>
      <c r="S36" s="206"/>
      <c r="T36" s="206"/>
      <c r="U36" s="206"/>
      <c r="V36" s="206"/>
      <c r="W36" s="206"/>
      <c r="X36" s="206"/>
      <c r="Y36" s="206"/>
    </row>
    <row r="37" spans="1:25" x14ac:dyDescent="0.25">
      <c r="A37" s="206">
        <v>1</v>
      </c>
      <c r="B37" s="205" t="s">
        <v>288</v>
      </c>
      <c r="C37" s="205"/>
      <c r="D37" s="205"/>
      <c r="E37" s="205"/>
      <c r="F37" s="205" t="s">
        <v>303</v>
      </c>
      <c r="G37" s="205"/>
      <c r="H37" s="205"/>
      <c r="I37" s="205" t="s">
        <v>289</v>
      </c>
      <c r="J37" s="205"/>
      <c r="K37" s="205"/>
      <c r="L37" s="205"/>
      <c r="M37" s="205" t="s">
        <v>290</v>
      </c>
      <c r="N37" s="205"/>
      <c r="O37" s="205"/>
      <c r="P37" s="205"/>
      <c r="Q37" s="205" t="s">
        <v>48</v>
      </c>
      <c r="R37" s="205"/>
      <c r="S37" s="205"/>
      <c r="T37" s="205"/>
      <c r="U37" s="205" t="s">
        <v>291</v>
      </c>
      <c r="V37" s="205"/>
      <c r="W37" s="205"/>
      <c r="X37" s="205"/>
      <c r="Y37" s="205"/>
    </row>
    <row r="38" spans="1:25" x14ac:dyDescent="0.25">
      <c r="A38" s="206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</row>
    <row r="39" spans="1:25" x14ac:dyDescent="0.25">
      <c r="A39" s="206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</row>
    <row r="40" spans="1:25" x14ac:dyDescent="0.25">
      <c r="A40" s="206">
        <v>2</v>
      </c>
      <c r="B40" s="205" t="s">
        <v>297</v>
      </c>
      <c r="C40" s="205"/>
      <c r="D40" s="205"/>
      <c r="E40" s="205"/>
      <c r="F40" s="205" t="s">
        <v>298</v>
      </c>
      <c r="G40" s="205"/>
      <c r="H40" s="205"/>
      <c r="I40" s="205" t="s">
        <v>299</v>
      </c>
      <c r="J40" s="205"/>
      <c r="K40" s="205"/>
      <c r="L40" s="205"/>
      <c r="M40" s="205" t="s">
        <v>300</v>
      </c>
      <c r="N40" s="205"/>
      <c r="O40" s="205"/>
      <c r="P40" s="205"/>
      <c r="Q40" s="205" t="s">
        <v>47</v>
      </c>
      <c r="R40" s="205"/>
      <c r="S40" s="205"/>
      <c r="T40" s="205"/>
      <c r="U40" s="205" t="s">
        <v>301</v>
      </c>
      <c r="V40" s="205"/>
      <c r="W40" s="205"/>
      <c r="X40" s="205"/>
      <c r="Y40" s="205"/>
    </row>
    <row r="41" spans="1:25" x14ac:dyDescent="0.25">
      <c r="A41" s="206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</row>
    <row r="42" spans="1:25" x14ac:dyDescent="0.25">
      <c r="A42" s="206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</row>
    <row r="43" spans="1:25" x14ac:dyDescent="0.25">
      <c r="A43" s="206">
        <v>3</v>
      </c>
      <c r="B43" s="205" t="s">
        <v>307</v>
      </c>
      <c r="C43" s="205"/>
      <c r="D43" s="205"/>
      <c r="E43" s="205"/>
      <c r="F43" s="205" t="s">
        <v>308</v>
      </c>
      <c r="G43" s="205"/>
      <c r="H43" s="205"/>
      <c r="I43" s="205" t="s">
        <v>305</v>
      </c>
      <c r="J43" s="205"/>
      <c r="K43" s="205"/>
      <c r="L43" s="205"/>
      <c r="M43" s="205" t="s">
        <v>309</v>
      </c>
      <c r="N43" s="205"/>
      <c r="O43" s="205"/>
      <c r="P43" s="205"/>
      <c r="Q43" s="205" t="s">
        <v>50</v>
      </c>
      <c r="R43" s="205"/>
      <c r="S43" s="205"/>
      <c r="T43" s="205"/>
      <c r="U43" s="205" t="s">
        <v>306</v>
      </c>
      <c r="V43" s="205"/>
      <c r="W43" s="205"/>
      <c r="X43" s="205"/>
      <c r="Y43" s="205"/>
    </row>
    <row r="44" spans="1:25" x14ac:dyDescent="0.25">
      <c r="A44" s="206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</row>
    <row r="45" spans="1:25" x14ac:dyDescent="0.25">
      <c r="A45" s="206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</row>
    <row r="46" spans="1:25" x14ac:dyDescent="0.25">
      <c r="A46" s="206">
        <v>4</v>
      </c>
      <c r="B46" s="205" t="s">
        <v>292</v>
      </c>
      <c r="C46" s="205"/>
      <c r="D46" s="205"/>
      <c r="E46" s="205"/>
      <c r="F46" s="205" t="s">
        <v>293</v>
      </c>
      <c r="G46" s="205"/>
      <c r="H46" s="205"/>
      <c r="I46" s="205" t="s">
        <v>305</v>
      </c>
      <c r="J46" s="205"/>
      <c r="K46" s="205"/>
      <c r="L46" s="205"/>
      <c r="M46" s="205" t="s">
        <v>304</v>
      </c>
      <c r="N46" s="205"/>
      <c r="O46" s="205"/>
      <c r="P46" s="205"/>
      <c r="Q46" s="205" t="s">
        <v>50</v>
      </c>
      <c r="R46" s="205"/>
      <c r="S46" s="205"/>
      <c r="T46" s="205"/>
      <c r="U46" s="205" t="s">
        <v>306</v>
      </c>
      <c r="V46" s="205"/>
      <c r="W46" s="205"/>
      <c r="X46" s="205"/>
      <c r="Y46" s="205"/>
    </row>
    <row r="47" spans="1:25" x14ac:dyDescent="0.25">
      <c r="A47" s="206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</row>
    <row r="48" spans="1:25" x14ac:dyDescent="0.25">
      <c r="A48" s="206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</row>
    <row r="49" spans="1:25" x14ac:dyDescent="0.25">
      <c r="A49" s="206">
        <v>5</v>
      </c>
      <c r="B49" s="205" t="s">
        <v>310</v>
      </c>
      <c r="C49" s="205"/>
      <c r="D49" s="205"/>
      <c r="E49" s="205"/>
      <c r="F49" s="205" t="s">
        <v>311</v>
      </c>
      <c r="G49" s="205"/>
      <c r="H49" s="205"/>
      <c r="I49" s="205" t="s">
        <v>305</v>
      </c>
      <c r="J49" s="205"/>
      <c r="K49" s="205"/>
      <c r="L49" s="205"/>
      <c r="M49" s="205" t="s">
        <v>312</v>
      </c>
      <c r="N49" s="205"/>
      <c r="O49" s="205"/>
      <c r="P49" s="205"/>
      <c r="Q49" s="205" t="s">
        <v>313</v>
      </c>
      <c r="R49" s="205"/>
      <c r="S49" s="205"/>
      <c r="T49" s="205"/>
      <c r="U49" s="205" t="s">
        <v>314</v>
      </c>
      <c r="V49" s="205"/>
      <c r="W49" s="205"/>
      <c r="X49" s="205"/>
      <c r="Y49" s="205"/>
    </row>
    <row r="50" spans="1:25" x14ac:dyDescent="0.25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</row>
    <row r="51" spans="1:25" x14ac:dyDescent="0.25">
      <c r="A51" s="206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</row>
    <row r="52" spans="1:25" x14ac:dyDescent="0.25">
      <c r="A52" s="206">
        <v>6</v>
      </c>
      <c r="B52" s="205" t="s">
        <v>315</v>
      </c>
      <c r="C52" s="205"/>
      <c r="D52" s="205"/>
      <c r="E52" s="205"/>
      <c r="F52" s="205" t="s">
        <v>316</v>
      </c>
      <c r="G52" s="205"/>
      <c r="H52" s="205"/>
      <c r="I52" s="205" t="s">
        <v>317</v>
      </c>
      <c r="J52" s="205"/>
      <c r="K52" s="205"/>
      <c r="L52" s="205"/>
      <c r="M52" s="205" t="s">
        <v>318</v>
      </c>
      <c r="N52" s="205"/>
      <c r="O52" s="205"/>
      <c r="P52" s="205"/>
      <c r="Q52" s="205" t="s">
        <v>43</v>
      </c>
      <c r="R52" s="205"/>
      <c r="S52" s="205"/>
      <c r="T52" s="205"/>
      <c r="U52" s="205" t="s">
        <v>319</v>
      </c>
      <c r="V52" s="205"/>
      <c r="W52" s="205"/>
      <c r="X52" s="205"/>
      <c r="Y52" s="205"/>
    </row>
    <row r="53" spans="1:25" x14ac:dyDescent="0.25">
      <c r="A53" s="206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</row>
    <row r="54" spans="1:25" x14ac:dyDescent="0.25">
      <c r="A54" s="206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</row>
  </sheetData>
  <sortState xmlns:xlrd2="http://schemas.microsoft.com/office/spreadsheetml/2017/richdata2" ref="M2:M29">
    <sortCondition ref="M2"/>
  </sortState>
  <mergeCells count="59">
    <mergeCell ref="Q3:S3"/>
    <mergeCell ref="N27:P27"/>
    <mergeCell ref="F28:I28"/>
    <mergeCell ref="A30:D30"/>
    <mergeCell ref="E30:I30"/>
    <mergeCell ref="F33:J33"/>
    <mergeCell ref="L33:N33"/>
    <mergeCell ref="F34:J34"/>
    <mergeCell ref="L34:N34"/>
    <mergeCell ref="A35:A36"/>
    <mergeCell ref="B35:E36"/>
    <mergeCell ref="F35:H36"/>
    <mergeCell ref="I35:L36"/>
    <mergeCell ref="M35:P36"/>
    <mergeCell ref="U35:Y36"/>
    <mergeCell ref="A37:A39"/>
    <mergeCell ref="B37:E39"/>
    <mergeCell ref="F37:H39"/>
    <mergeCell ref="I37:L39"/>
    <mergeCell ref="M37:P39"/>
    <mergeCell ref="Q37:T39"/>
    <mergeCell ref="U37:Y39"/>
    <mergeCell ref="Q40:T42"/>
    <mergeCell ref="U40:Y42"/>
    <mergeCell ref="L30:N30"/>
    <mergeCell ref="A43:A45"/>
    <mergeCell ref="B43:E45"/>
    <mergeCell ref="F43:H45"/>
    <mergeCell ref="I43:L45"/>
    <mergeCell ref="M43:P45"/>
    <mergeCell ref="Q43:T45"/>
    <mergeCell ref="U43:Y45"/>
    <mergeCell ref="A40:A42"/>
    <mergeCell ref="B40:E42"/>
    <mergeCell ref="F40:H42"/>
    <mergeCell ref="I40:L42"/>
    <mergeCell ref="M40:P42"/>
    <mergeCell ref="Q35:T36"/>
    <mergeCell ref="Q46:T48"/>
    <mergeCell ref="U46:Y48"/>
    <mergeCell ref="A49:A51"/>
    <mergeCell ref="B49:E51"/>
    <mergeCell ref="F49:H51"/>
    <mergeCell ref="I49:L51"/>
    <mergeCell ref="M49:P51"/>
    <mergeCell ref="Q49:T51"/>
    <mergeCell ref="U49:Y51"/>
    <mergeCell ref="A46:A48"/>
    <mergeCell ref="B46:E48"/>
    <mergeCell ref="F46:H48"/>
    <mergeCell ref="I46:L48"/>
    <mergeCell ref="M46:P48"/>
    <mergeCell ref="Q52:T54"/>
    <mergeCell ref="U52:Y54"/>
    <mergeCell ref="A52:A54"/>
    <mergeCell ref="B52:E54"/>
    <mergeCell ref="F52:H54"/>
    <mergeCell ref="I52:L54"/>
    <mergeCell ref="M52:P5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abSelected="1" topLeftCell="A19" zoomScaleNormal="100" workbookViewId="0">
      <selection activeCell="M38" sqref="M38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46" t="s">
        <v>23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35" ht="18.75" x14ac:dyDescent="0.25">
      <c r="A2" s="146" t="s">
        <v>24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</row>
    <row r="3" spans="1:35" ht="18.75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 t="s">
        <v>193</v>
      </c>
      <c r="M3" s="148" t="s">
        <v>321</v>
      </c>
      <c r="N3" s="148"/>
      <c r="O3" s="148"/>
      <c r="P3" s="148"/>
      <c r="Q3" s="148"/>
      <c r="R3" s="148"/>
      <c r="S3" s="148">
        <v>2021</v>
      </c>
      <c r="T3" s="148"/>
      <c r="U3" s="74"/>
      <c r="V3" s="74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</row>
    <row r="4" spans="1:35" ht="15" customHeight="1" x14ac:dyDescent="0.25">
      <c r="A4" s="147" t="s">
        <v>25</v>
      </c>
      <c r="B4" s="147"/>
      <c r="C4" s="147"/>
      <c r="D4" s="147"/>
      <c r="E4" s="147" t="s">
        <v>26</v>
      </c>
      <c r="F4" s="147"/>
      <c r="G4" s="147"/>
      <c r="H4" s="141" t="s">
        <v>27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7" t="s">
        <v>28</v>
      </c>
      <c r="X4" s="147"/>
      <c r="Y4" s="147"/>
      <c r="Z4" s="147"/>
      <c r="AA4" s="147"/>
      <c r="AB4" s="147" t="s">
        <v>29</v>
      </c>
      <c r="AC4" s="147"/>
      <c r="AD4" s="147"/>
      <c r="AE4" s="147"/>
      <c r="AF4" s="147"/>
      <c r="AG4" s="147"/>
      <c r="AH4" s="147"/>
      <c r="AI4" s="147"/>
    </row>
    <row r="5" spans="1:35" ht="15" customHeight="1" x14ac:dyDescent="0.25">
      <c r="A5" s="147"/>
      <c r="B5" s="147"/>
      <c r="C5" s="147"/>
      <c r="D5" s="147"/>
      <c r="E5" s="147"/>
      <c r="F5" s="147"/>
      <c r="G5" s="147"/>
      <c r="H5" s="147" t="s">
        <v>30</v>
      </c>
      <c r="I5" s="147"/>
      <c r="J5" s="147"/>
      <c r="K5" s="147"/>
      <c r="L5" s="147"/>
      <c r="M5" s="147"/>
      <c r="N5" s="147" t="s">
        <v>31</v>
      </c>
      <c r="O5" s="147"/>
      <c r="P5" s="147"/>
      <c r="Q5" s="141" t="s">
        <v>32</v>
      </c>
      <c r="R5" s="141"/>
      <c r="S5" s="141"/>
      <c r="T5" s="141"/>
      <c r="U5" s="141"/>
      <c r="V5" s="141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</row>
    <row r="6" spans="1:35" ht="15" customHeight="1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1"/>
      <c r="R6" s="141"/>
      <c r="S6" s="141"/>
      <c r="T6" s="141"/>
      <c r="U6" s="141"/>
      <c r="V6" s="141"/>
      <c r="W6" s="147"/>
      <c r="X6" s="147"/>
      <c r="Y6" s="147"/>
      <c r="Z6" s="147"/>
      <c r="AA6" s="147"/>
      <c r="AB6" s="147" t="s">
        <v>33</v>
      </c>
      <c r="AC6" s="147"/>
      <c r="AD6" s="147"/>
      <c r="AE6" s="147"/>
      <c r="AF6" s="147"/>
      <c r="AG6" s="147" t="s">
        <v>34</v>
      </c>
      <c r="AH6" s="147"/>
      <c r="AI6" s="147"/>
    </row>
    <row r="7" spans="1:35" ht="18.75" customHeight="1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1" t="s">
        <v>35</v>
      </c>
      <c r="R7" s="141"/>
      <c r="S7" s="141"/>
      <c r="T7" s="141" t="s">
        <v>36</v>
      </c>
      <c r="U7" s="141"/>
      <c r="V7" s="141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</row>
    <row r="8" spans="1:35" ht="17.100000000000001" customHeight="1" x14ac:dyDescent="0.25">
      <c r="A8" s="145" t="s">
        <v>37</v>
      </c>
      <c r="B8" s="145"/>
      <c r="C8" s="145"/>
      <c r="D8" s="145"/>
      <c r="E8" s="145" t="s">
        <v>38</v>
      </c>
      <c r="F8" s="145"/>
      <c r="G8" s="145"/>
      <c r="H8" s="145">
        <v>1</v>
      </c>
      <c r="I8" s="145"/>
      <c r="J8" s="145"/>
      <c r="K8" s="145"/>
      <c r="L8" s="145"/>
      <c r="M8" s="145"/>
      <c r="N8" s="145">
        <v>2</v>
      </c>
      <c r="O8" s="145"/>
      <c r="P8" s="145"/>
      <c r="Q8" s="145">
        <v>3</v>
      </c>
      <c r="R8" s="145"/>
      <c r="S8" s="145"/>
      <c r="T8" s="145">
        <v>4</v>
      </c>
      <c r="U8" s="145"/>
      <c r="V8" s="145"/>
      <c r="W8" s="145">
        <v>5</v>
      </c>
      <c r="X8" s="145"/>
      <c r="Y8" s="145"/>
      <c r="Z8" s="145"/>
      <c r="AA8" s="145"/>
      <c r="AB8" s="145">
        <v>6</v>
      </c>
      <c r="AC8" s="145"/>
      <c r="AD8" s="145"/>
      <c r="AE8" s="145"/>
      <c r="AF8" s="145"/>
      <c r="AG8" s="145">
        <v>7</v>
      </c>
      <c r="AH8" s="145"/>
      <c r="AI8" s="145"/>
    </row>
    <row r="9" spans="1:35" ht="15" customHeight="1" x14ac:dyDescent="0.25">
      <c r="A9" s="144" t="s">
        <v>39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</row>
    <row r="10" spans="1:35" ht="17.100000000000001" customHeight="1" x14ac:dyDescent="0.25">
      <c r="A10" s="140" t="s">
        <v>40</v>
      </c>
      <c r="B10" s="140"/>
      <c r="C10" s="140"/>
      <c r="D10" s="140"/>
      <c r="E10" s="141">
        <v>1103</v>
      </c>
      <c r="F10" s="141"/>
      <c r="G10" s="141"/>
      <c r="H10" s="142" t="s">
        <v>41</v>
      </c>
      <c r="I10" s="142"/>
      <c r="J10" s="142"/>
      <c r="K10" s="142"/>
      <c r="L10" s="142"/>
      <c r="M10" s="142"/>
      <c r="N10" s="142" t="s">
        <v>41</v>
      </c>
      <c r="O10" s="142"/>
      <c r="P10" s="142"/>
      <c r="Q10" s="142" t="s">
        <v>41</v>
      </c>
      <c r="R10" s="142"/>
      <c r="S10" s="142"/>
      <c r="T10" s="142" t="s">
        <v>41</v>
      </c>
      <c r="U10" s="142"/>
      <c r="V10" s="142"/>
      <c r="W10" s="142" t="s">
        <v>41</v>
      </c>
      <c r="X10" s="142"/>
      <c r="Y10" s="142"/>
      <c r="Z10" s="142"/>
      <c r="AA10" s="142"/>
      <c r="AB10" s="142" t="s">
        <v>41</v>
      </c>
      <c r="AC10" s="142"/>
      <c r="AD10" s="142"/>
      <c r="AE10" s="142"/>
      <c r="AF10" s="142"/>
      <c r="AG10" s="142" t="s">
        <v>41</v>
      </c>
      <c r="AH10" s="142"/>
      <c r="AI10" s="142"/>
    </row>
    <row r="11" spans="1:35" ht="17.100000000000001" customHeight="1" x14ac:dyDescent="0.25">
      <c r="A11" s="140" t="s">
        <v>42</v>
      </c>
      <c r="B11" s="140"/>
      <c r="C11" s="140"/>
      <c r="D11" s="140"/>
      <c r="E11" s="141">
        <v>1511</v>
      </c>
      <c r="F11" s="141"/>
      <c r="G11" s="141"/>
      <c r="H11" s="142" t="s">
        <v>41</v>
      </c>
      <c r="I11" s="142"/>
      <c r="J11" s="142"/>
      <c r="K11" s="142"/>
      <c r="L11" s="142"/>
      <c r="M11" s="142"/>
      <c r="N11" s="142" t="s">
        <v>41</v>
      </c>
      <c r="O11" s="142"/>
      <c r="P11" s="142"/>
      <c r="Q11" s="142" t="s">
        <v>41</v>
      </c>
      <c r="R11" s="142"/>
      <c r="S11" s="142"/>
      <c r="T11" s="142" t="s">
        <v>41</v>
      </c>
      <c r="U11" s="142"/>
      <c r="V11" s="142"/>
      <c r="W11" s="142" t="s">
        <v>41</v>
      </c>
      <c r="X11" s="142"/>
      <c r="Y11" s="142"/>
      <c r="Z11" s="142"/>
      <c r="AA11" s="142"/>
      <c r="AB11" s="142" t="s">
        <v>41</v>
      </c>
      <c r="AC11" s="142"/>
      <c r="AD11" s="142"/>
      <c r="AE11" s="142"/>
      <c r="AF11" s="142"/>
      <c r="AG11" s="142" t="s">
        <v>41</v>
      </c>
      <c r="AH11" s="142"/>
      <c r="AI11" s="142"/>
    </row>
    <row r="12" spans="1:35" ht="17.100000000000001" customHeight="1" x14ac:dyDescent="0.25">
      <c r="A12" s="140" t="s">
        <v>43</v>
      </c>
      <c r="B12" s="140"/>
      <c r="C12" s="140"/>
      <c r="D12" s="140"/>
      <c r="E12" s="141">
        <v>1711</v>
      </c>
      <c r="F12" s="141"/>
      <c r="G12" s="141"/>
      <c r="H12" s="142" t="s">
        <v>41</v>
      </c>
      <c r="I12" s="142"/>
      <c r="J12" s="142"/>
      <c r="K12" s="142"/>
      <c r="L12" s="142"/>
      <c r="M12" s="142"/>
      <c r="N12" s="142" t="s">
        <v>41</v>
      </c>
      <c r="O12" s="142"/>
      <c r="P12" s="142"/>
      <c r="Q12" s="142" t="s">
        <v>41</v>
      </c>
      <c r="R12" s="142"/>
      <c r="S12" s="142"/>
      <c r="T12" s="142" t="s">
        <v>41</v>
      </c>
      <c r="U12" s="142"/>
      <c r="V12" s="142"/>
      <c r="W12" s="142" t="s">
        <v>41</v>
      </c>
      <c r="X12" s="142"/>
      <c r="Y12" s="142"/>
      <c r="Z12" s="142"/>
      <c r="AA12" s="142"/>
      <c r="AB12" s="142" t="s">
        <v>41</v>
      </c>
      <c r="AC12" s="142"/>
      <c r="AD12" s="142"/>
      <c r="AE12" s="142"/>
      <c r="AF12" s="142"/>
      <c r="AG12" s="142" t="s">
        <v>41</v>
      </c>
      <c r="AH12" s="142"/>
      <c r="AI12" s="142"/>
    </row>
    <row r="13" spans="1:35" ht="17.100000000000001" customHeight="1" x14ac:dyDescent="0.25">
      <c r="A13" s="140" t="s">
        <v>44</v>
      </c>
      <c r="B13" s="140"/>
      <c r="C13" s="140"/>
      <c r="D13" s="140"/>
      <c r="E13" s="141">
        <v>1657</v>
      </c>
      <c r="F13" s="141"/>
      <c r="G13" s="141"/>
      <c r="H13" s="142" t="s">
        <v>41</v>
      </c>
      <c r="I13" s="142"/>
      <c r="J13" s="142"/>
      <c r="K13" s="142"/>
      <c r="L13" s="142"/>
      <c r="M13" s="142"/>
      <c r="N13" s="142" t="s">
        <v>41</v>
      </c>
      <c r="O13" s="142"/>
      <c r="P13" s="142"/>
      <c r="Q13" s="142" t="s">
        <v>41</v>
      </c>
      <c r="R13" s="142"/>
      <c r="S13" s="142"/>
      <c r="T13" s="142" t="s">
        <v>41</v>
      </c>
      <c r="U13" s="142"/>
      <c r="V13" s="142"/>
      <c r="W13" s="142" t="s">
        <v>41</v>
      </c>
      <c r="X13" s="142"/>
      <c r="Y13" s="142"/>
      <c r="Z13" s="142"/>
      <c r="AA13" s="142"/>
      <c r="AB13" s="142" t="s">
        <v>41</v>
      </c>
      <c r="AC13" s="142"/>
      <c r="AD13" s="142"/>
      <c r="AE13" s="142"/>
      <c r="AF13" s="142"/>
      <c r="AG13" s="142" t="s">
        <v>41</v>
      </c>
      <c r="AH13" s="142"/>
      <c r="AI13" s="142"/>
    </row>
    <row r="14" spans="1:35" ht="17.100000000000001" customHeight="1" x14ac:dyDescent="0.25">
      <c r="A14" s="140" t="s">
        <v>45</v>
      </c>
      <c r="B14" s="140"/>
      <c r="C14" s="140"/>
      <c r="D14" s="140"/>
      <c r="E14" s="141">
        <v>1502</v>
      </c>
      <c r="F14" s="141"/>
      <c r="G14" s="141"/>
      <c r="H14" s="142" t="s">
        <v>41</v>
      </c>
      <c r="I14" s="142"/>
      <c r="J14" s="142"/>
      <c r="K14" s="142"/>
      <c r="L14" s="142"/>
      <c r="M14" s="142"/>
      <c r="N14" s="142" t="s">
        <v>41</v>
      </c>
      <c r="O14" s="142"/>
      <c r="P14" s="142"/>
      <c r="Q14" s="142" t="s">
        <v>41</v>
      </c>
      <c r="R14" s="142"/>
      <c r="S14" s="142"/>
      <c r="T14" s="142" t="s">
        <v>41</v>
      </c>
      <c r="U14" s="142"/>
      <c r="V14" s="142"/>
      <c r="W14" s="142" t="s">
        <v>41</v>
      </c>
      <c r="X14" s="142"/>
      <c r="Y14" s="142"/>
      <c r="Z14" s="142"/>
      <c r="AA14" s="142"/>
      <c r="AB14" s="142" t="s">
        <v>41</v>
      </c>
      <c r="AC14" s="142"/>
      <c r="AD14" s="142"/>
      <c r="AE14" s="142"/>
      <c r="AF14" s="142"/>
      <c r="AG14" s="142" t="s">
        <v>41</v>
      </c>
      <c r="AH14" s="142"/>
      <c r="AI14" s="142"/>
    </row>
    <row r="15" spans="1:35" ht="17.100000000000001" customHeight="1" x14ac:dyDescent="0.25">
      <c r="A15" s="140" t="s">
        <v>46</v>
      </c>
      <c r="B15" s="140"/>
      <c r="C15" s="140"/>
      <c r="D15" s="140"/>
      <c r="E15" s="141">
        <v>1310</v>
      </c>
      <c r="F15" s="141"/>
      <c r="G15" s="141"/>
      <c r="H15" s="142" t="s">
        <v>41</v>
      </c>
      <c r="I15" s="142"/>
      <c r="J15" s="142"/>
      <c r="K15" s="142"/>
      <c r="L15" s="142"/>
      <c r="M15" s="142"/>
      <c r="N15" s="142" t="s">
        <v>41</v>
      </c>
      <c r="O15" s="142"/>
      <c r="P15" s="142"/>
      <c r="Q15" s="142" t="s">
        <v>41</v>
      </c>
      <c r="R15" s="142"/>
      <c r="S15" s="142"/>
      <c r="T15" s="142" t="s">
        <v>41</v>
      </c>
      <c r="U15" s="142"/>
      <c r="V15" s="142"/>
      <c r="W15" s="142" t="s">
        <v>41</v>
      </c>
      <c r="X15" s="142"/>
      <c r="Y15" s="142"/>
      <c r="Z15" s="142"/>
      <c r="AA15" s="142"/>
      <c r="AB15" s="142" t="s">
        <v>41</v>
      </c>
      <c r="AC15" s="142"/>
      <c r="AD15" s="142"/>
      <c r="AE15" s="142"/>
      <c r="AF15" s="142"/>
      <c r="AG15" s="142" t="s">
        <v>41</v>
      </c>
      <c r="AH15" s="142"/>
      <c r="AI15" s="142"/>
    </row>
    <row r="16" spans="1:35" ht="17.100000000000001" customHeight="1" x14ac:dyDescent="0.25">
      <c r="A16" s="140" t="s">
        <v>47</v>
      </c>
      <c r="B16" s="140"/>
      <c r="C16" s="140"/>
      <c r="D16" s="140"/>
      <c r="E16" s="141">
        <v>1409</v>
      </c>
      <c r="F16" s="141"/>
      <c r="G16" s="141"/>
      <c r="H16" s="142" t="s">
        <v>41</v>
      </c>
      <c r="I16" s="142"/>
      <c r="J16" s="142"/>
      <c r="K16" s="142"/>
      <c r="L16" s="142"/>
      <c r="M16" s="142"/>
      <c r="N16" s="142" t="s">
        <v>41</v>
      </c>
      <c r="O16" s="142"/>
      <c r="P16" s="142"/>
      <c r="Q16" s="142" t="s">
        <v>41</v>
      </c>
      <c r="R16" s="142"/>
      <c r="S16" s="142"/>
      <c r="T16" s="142" t="s">
        <v>41</v>
      </c>
      <c r="U16" s="142"/>
      <c r="V16" s="142"/>
      <c r="W16" s="142" t="s">
        <v>41</v>
      </c>
      <c r="X16" s="142"/>
      <c r="Y16" s="142"/>
      <c r="Z16" s="142"/>
      <c r="AA16" s="142"/>
      <c r="AB16" s="142" t="s">
        <v>41</v>
      </c>
      <c r="AC16" s="142"/>
      <c r="AD16" s="142"/>
      <c r="AE16" s="142"/>
      <c r="AF16" s="142"/>
      <c r="AG16" s="142" t="s">
        <v>41</v>
      </c>
      <c r="AH16" s="142"/>
      <c r="AI16" s="142"/>
    </row>
    <row r="17" spans="1:35" ht="17.100000000000001" customHeight="1" x14ac:dyDescent="0.25">
      <c r="A17" s="140" t="s">
        <v>48</v>
      </c>
      <c r="B17" s="140"/>
      <c r="C17" s="140"/>
      <c r="D17" s="140"/>
      <c r="E17" s="141">
        <v>1714</v>
      </c>
      <c r="F17" s="141"/>
      <c r="G17" s="141"/>
      <c r="H17" s="142" t="s">
        <v>41</v>
      </c>
      <c r="I17" s="142"/>
      <c r="J17" s="142"/>
      <c r="K17" s="142"/>
      <c r="L17" s="142"/>
      <c r="M17" s="142"/>
      <c r="N17" s="142" t="s">
        <v>41</v>
      </c>
      <c r="O17" s="142"/>
      <c r="P17" s="142"/>
      <c r="Q17" s="142" t="s">
        <v>41</v>
      </c>
      <c r="R17" s="142"/>
      <c r="S17" s="142"/>
      <c r="T17" s="142" t="s">
        <v>41</v>
      </c>
      <c r="U17" s="142"/>
      <c r="V17" s="142"/>
      <c r="W17" s="142" t="s">
        <v>41</v>
      </c>
      <c r="X17" s="142"/>
      <c r="Y17" s="142"/>
      <c r="Z17" s="142"/>
      <c r="AA17" s="142"/>
      <c r="AB17" s="142" t="s">
        <v>41</v>
      </c>
      <c r="AC17" s="142"/>
      <c r="AD17" s="142"/>
      <c r="AE17" s="142"/>
      <c r="AF17" s="142"/>
      <c r="AG17" s="142" t="s">
        <v>41</v>
      </c>
      <c r="AH17" s="142"/>
      <c r="AI17" s="142"/>
    </row>
    <row r="18" spans="1:35" ht="17.100000000000001" customHeight="1" x14ac:dyDescent="0.25">
      <c r="A18" s="140" t="s">
        <v>49</v>
      </c>
      <c r="B18" s="140"/>
      <c r="C18" s="140"/>
      <c r="D18" s="140"/>
      <c r="E18" s="141">
        <v>1416</v>
      </c>
      <c r="F18" s="141"/>
      <c r="G18" s="141"/>
      <c r="H18" s="142" t="s">
        <v>41</v>
      </c>
      <c r="I18" s="142"/>
      <c r="J18" s="142"/>
      <c r="K18" s="142"/>
      <c r="L18" s="142"/>
      <c r="M18" s="142"/>
      <c r="N18" s="142" t="s">
        <v>41</v>
      </c>
      <c r="O18" s="142"/>
      <c r="P18" s="142"/>
      <c r="Q18" s="142" t="s">
        <v>41</v>
      </c>
      <c r="R18" s="142"/>
      <c r="S18" s="142"/>
      <c r="T18" s="142" t="s">
        <v>41</v>
      </c>
      <c r="U18" s="142"/>
      <c r="V18" s="142"/>
      <c r="W18" s="142" t="s">
        <v>41</v>
      </c>
      <c r="X18" s="142"/>
      <c r="Y18" s="142"/>
      <c r="Z18" s="142"/>
      <c r="AA18" s="142"/>
      <c r="AB18" s="142" t="s">
        <v>41</v>
      </c>
      <c r="AC18" s="142"/>
      <c r="AD18" s="142"/>
      <c r="AE18" s="142"/>
      <c r="AF18" s="142"/>
      <c r="AG18" s="142" t="s">
        <v>41</v>
      </c>
      <c r="AH18" s="142"/>
      <c r="AI18" s="142"/>
    </row>
    <row r="19" spans="1:35" ht="17.100000000000001" customHeight="1" x14ac:dyDescent="0.25">
      <c r="A19" s="140" t="s">
        <v>50</v>
      </c>
      <c r="B19" s="140"/>
      <c r="C19" s="140"/>
      <c r="D19" s="140"/>
      <c r="E19" s="141">
        <v>1641</v>
      </c>
      <c r="F19" s="141"/>
      <c r="G19" s="141"/>
      <c r="H19" s="142" t="s">
        <v>41</v>
      </c>
      <c r="I19" s="142"/>
      <c r="J19" s="142"/>
      <c r="K19" s="142"/>
      <c r="L19" s="142"/>
      <c r="M19" s="142"/>
      <c r="N19" s="142" t="s">
        <v>41</v>
      </c>
      <c r="O19" s="142"/>
      <c r="P19" s="142"/>
      <c r="Q19" s="142" t="s">
        <v>41</v>
      </c>
      <c r="R19" s="142"/>
      <c r="S19" s="142"/>
      <c r="T19" s="142" t="s">
        <v>41</v>
      </c>
      <c r="U19" s="142"/>
      <c r="V19" s="142"/>
      <c r="W19" s="142" t="s">
        <v>41</v>
      </c>
      <c r="X19" s="142"/>
      <c r="Y19" s="142"/>
      <c r="Z19" s="142"/>
      <c r="AA19" s="142"/>
      <c r="AB19" s="142" t="s">
        <v>41</v>
      </c>
      <c r="AC19" s="142"/>
      <c r="AD19" s="142"/>
      <c r="AE19" s="142"/>
      <c r="AF19" s="142"/>
      <c r="AG19" s="142" t="s">
        <v>41</v>
      </c>
      <c r="AH19" s="142"/>
      <c r="AI19" s="142"/>
    </row>
    <row r="20" spans="1:35" ht="15" customHeight="1" x14ac:dyDescent="0.25">
      <c r="A20" s="144" t="s">
        <v>51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</row>
    <row r="21" spans="1:35" ht="17.100000000000001" customHeight="1" x14ac:dyDescent="0.25">
      <c r="A21" s="140" t="s">
        <v>40</v>
      </c>
      <c r="B21" s="140"/>
      <c r="C21" s="140"/>
      <c r="D21" s="140"/>
      <c r="E21" s="141">
        <v>1103</v>
      </c>
      <c r="F21" s="141"/>
      <c r="G21" s="141"/>
      <c r="H21" s="142" t="s">
        <v>41</v>
      </c>
      <c r="I21" s="142"/>
      <c r="J21" s="142"/>
      <c r="K21" s="142"/>
      <c r="L21" s="142"/>
      <c r="M21" s="142"/>
      <c r="N21" s="142" t="s">
        <v>41</v>
      </c>
      <c r="O21" s="142"/>
      <c r="P21" s="142"/>
      <c r="Q21" s="142" t="s">
        <v>41</v>
      </c>
      <c r="R21" s="142"/>
      <c r="S21" s="142"/>
      <c r="T21" s="142" t="s">
        <v>41</v>
      </c>
      <c r="U21" s="142"/>
      <c r="V21" s="142"/>
      <c r="W21" s="143" t="s">
        <v>41</v>
      </c>
      <c r="X21" s="143"/>
      <c r="Y21" s="143"/>
      <c r="Z21" s="143"/>
      <c r="AA21" s="143"/>
      <c r="AB21" s="143" t="s">
        <v>41</v>
      </c>
      <c r="AC21" s="143"/>
      <c r="AD21" s="143"/>
      <c r="AE21" s="143"/>
      <c r="AF21" s="143"/>
      <c r="AG21" s="143" t="s">
        <v>41</v>
      </c>
      <c r="AH21" s="143"/>
      <c r="AI21" s="143"/>
    </row>
    <row r="22" spans="1:35" ht="17.100000000000001" customHeight="1" x14ac:dyDescent="0.25">
      <c r="A22" s="140" t="s">
        <v>47</v>
      </c>
      <c r="B22" s="140"/>
      <c r="C22" s="140"/>
      <c r="D22" s="140"/>
      <c r="E22" s="141">
        <v>1409</v>
      </c>
      <c r="F22" s="141"/>
      <c r="G22" s="141"/>
      <c r="H22" s="142" t="s">
        <v>41</v>
      </c>
      <c r="I22" s="142"/>
      <c r="J22" s="142"/>
      <c r="K22" s="142"/>
      <c r="L22" s="142"/>
      <c r="M22" s="142"/>
      <c r="N22" s="142" t="s">
        <v>41</v>
      </c>
      <c r="O22" s="142"/>
      <c r="P22" s="142"/>
      <c r="Q22" s="142" t="s">
        <v>41</v>
      </c>
      <c r="R22" s="142"/>
      <c r="S22" s="142"/>
      <c r="T22" s="142" t="s">
        <v>41</v>
      </c>
      <c r="U22" s="142"/>
      <c r="V22" s="142"/>
      <c r="W22" s="143" t="s">
        <v>41</v>
      </c>
      <c r="X22" s="143"/>
      <c r="Y22" s="143"/>
      <c r="Z22" s="143"/>
      <c r="AA22" s="143"/>
      <c r="AB22" s="143" t="s">
        <v>41</v>
      </c>
      <c r="AC22" s="143"/>
      <c r="AD22" s="143"/>
      <c r="AE22" s="143"/>
      <c r="AF22" s="143"/>
      <c r="AG22" s="143" t="s">
        <v>41</v>
      </c>
      <c r="AH22" s="143"/>
      <c r="AI22" s="143"/>
    </row>
    <row r="23" spans="1:35" ht="17.100000000000001" customHeight="1" x14ac:dyDescent="0.25">
      <c r="A23" s="140" t="s">
        <v>52</v>
      </c>
      <c r="B23" s="140"/>
      <c r="C23" s="140"/>
      <c r="D23" s="140"/>
      <c r="E23" s="141">
        <v>1713</v>
      </c>
      <c r="F23" s="141"/>
      <c r="G23" s="141"/>
      <c r="H23" s="142" t="s">
        <v>41</v>
      </c>
      <c r="I23" s="142"/>
      <c r="J23" s="142"/>
      <c r="K23" s="142"/>
      <c r="L23" s="142"/>
      <c r="M23" s="142"/>
      <c r="N23" s="142" t="s">
        <v>41</v>
      </c>
      <c r="O23" s="142"/>
      <c r="P23" s="142"/>
      <c r="Q23" s="142" t="s">
        <v>41</v>
      </c>
      <c r="R23" s="142"/>
      <c r="S23" s="142"/>
      <c r="T23" s="142" t="s">
        <v>41</v>
      </c>
      <c r="U23" s="142"/>
      <c r="V23" s="142"/>
      <c r="W23" s="143" t="s">
        <v>41</v>
      </c>
      <c r="X23" s="143"/>
      <c r="Y23" s="143"/>
      <c r="Z23" s="143"/>
      <c r="AA23" s="143"/>
      <c r="AB23" s="143" t="s">
        <v>41</v>
      </c>
      <c r="AC23" s="143"/>
      <c r="AD23" s="143"/>
      <c r="AE23" s="143"/>
      <c r="AF23" s="143"/>
      <c r="AG23" s="143" t="s">
        <v>41</v>
      </c>
      <c r="AH23" s="143"/>
      <c r="AI23" s="143"/>
    </row>
    <row r="24" spans="1:35" ht="17.100000000000001" customHeight="1" x14ac:dyDescent="0.25">
      <c r="A24" s="140" t="s">
        <v>48</v>
      </c>
      <c r="B24" s="140"/>
      <c r="C24" s="140"/>
      <c r="D24" s="140"/>
      <c r="E24" s="141">
        <v>1714</v>
      </c>
      <c r="F24" s="141"/>
      <c r="G24" s="141"/>
      <c r="H24" s="142" t="s">
        <v>41</v>
      </c>
      <c r="I24" s="142"/>
      <c r="J24" s="142"/>
      <c r="K24" s="142"/>
      <c r="L24" s="142"/>
      <c r="M24" s="142"/>
      <c r="N24" s="142" t="s">
        <v>41</v>
      </c>
      <c r="O24" s="142"/>
      <c r="P24" s="142"/>
      <c r="Q24" s="142" t="s">
        <v>41</v>
      </c>
      <c r="R24" s="142"/>
      <c r="S24" s="142"/>
      <c r="T24" s="142" t="s">
        <v>41</v>
      </c>
      <c r="U24" s="142"/>
      <c r="V24" s="142"/>
      <c r="W24" s="143" t="s">
        <v>41</v>
      </c>
      <c r="X24" s="143"/>
      <c r="Y24" s="143"/>
      <c r="Z24" s="143"/>
      <c r="AA24" s="143"/>
      <c r="AB24" s="143" t="s">
        <v>41</v>
      </c>
      <c r="AC24" s="143"/>
      <c r="AD24" s="143"/>
      <c r="AE24" s="143"/>
      <c r="AF24" s="143"/>
      <c r="AG24" s="143" t="s">
        <v>41</v>
      </c>
      <c r="AH24" s="143"/>
      <c r="AI24" s="143"/>
    </row>
    <row r="25" spans="1:35" ht="17.100000000000001" customHeight="1" x14ac:dyDescent="0.25">
      <c r="A25" s="140" t="s">
        <v>49</v>
      </c>
      <c r="B25" s="140"/>
      <c r="C25" s="140"/>
      <c r="D25" s="140"/>
      <c r="E25" s="141">
        <v>1416</v>
      </c>
      <c r="F25" s="141"/>
      <c r="G25" s="141"/>
      <c r="H25" s="142" t="s">
        <v>41</v>
      </c>
      <c r="I25" s="142"/>
      <c r="J25" s="142"/>
      <c r="K25" s="142"/>
      <c r="L25" s="142"/>
      <c r="M25" s="142"/>
      <c r="N25" s="142" t="s">
        <v>41</v>
      </c>
      <c r="O25" s="142"/>
      <c r="P25" s="142"/>
      <c r="Q25" s="142" t="s">
        <v>41</v>
      </c>
      <c r="R25" s="142"/>
      <c r="S25" s="142"/>
      <c r="T25" s="142" t="s">
        <v>41</v>
      </c>
      <c r="U25" s="142"/>
      <c r="V25" s="142"/>
      <c r="W25" s="143" t="s">
        <v>41</v>
      </c>
      <c r="X25" s="143"/>
      <c r="Y25" s="143"/>
      <c r="Z25" s="143"/>
      <c r="AA25" s="143"/>
      <c r="AB25" s="143" t="s">
        <v>41</v>
      </c>
      <c r="AC25" s="143"/>
      <c r="AD25" s="143"/>
      <c r="AE25" s="143"/>
      <c r="AF25" s="143"/>
      <c r="AG25" s="143" t="s">
        <v>41</v>
      </c>
      <c r="AH25" s="143"/>
      <c r="AI25" s="143"/>
    </row>
    <row r="26" spans="1:35" ht="17.100000000000001" customHeight="1" x14ac:dyDescent="0.25">
      <c r="A26" s="140" t="s">
        <v>53</v>
      </c>
      <c r="B26" s="140"/>
      <c r="C26" s="140"/>
      <c r="D26" s="140"/>
      <c r="E26" s="141">
        <v>1659</v>
      </c>
      <c r="F26" s="141"/>
      <c r="G26" s="141"/>
      <c r="H26" s="142" t="s">
        <v>41</v>
      </c>
      <c r="I26" s="142"/>
      <c r="J26" s="142"/>
      <c r="K26" s="142"/>
      <c r="L26" s="142"/>
      <c r="M26" s="142"/>
      <c r="N26" s="142" t="s">
        <v>41</v>
      </c>
      <c r="O26" s="142"/>
      <c r="P26" s="142"/>
      <c r="Q26" s="142" t="s">
        <v>41</v>
      </c>
      <c r="R26" s="142"/>
      <c r="S26" s="142"/>
      <c r="T26" s="142" t="s">
        <v>41</v>
      </c>
      <c r="U26" s="142"/>
      <c r="V26" s="142"/>
      <c r="W26" s="143" t="s">
        <v>41</v>
      </c>
      <c r="X26" s="143"/>
      <c r="Y26" s="143"/>
      <c r="Z26" s="143"/>
      <c r="AA26" s="143"/>
      <c r="AB26" s="143" t="s">
        <v>41</v>
      </c>
      <c r="AC26" s="143"/>
      <c r="AD26" s="143"/>
      <c r="AE26" s="143"/>
      <c r="AF26" s="143"/>
      <c r="AG26" s="143" t="s">
        <v>41</v>
      </c>
      <c r="AH26" s="143"/>
      <c r="AI26" s="143"/>
    </row>
    <row r="27" spans="1:35" ht="17.100000000000001" customHeight="1" x14ac:dyDescent="0.25">
      <c r="A27" s="140" t="s">
        <v>45</v>
      </c>
      <c r="B27" s="140"/>
      <c r="C27" s="140"/>
      <c r="D27" s="140"/>
      <c r="E27" s="141">
        <v>1502</v>
      </c>
      <c r="F27" s="141"/>
      <c r="G27" s="141"/>
      <c r="H27" s="142">
        <v>1</v>
      </c>
      <c r="I27" s="142"/>
      <c r="J27" s="142"/>
      <c r="K27" s="142"/>
      <c r="L27" s="142"/>
      <c r="M27" s="142"/>
      <c r="N27" s="142">
        <v>1</v>
      </c>
      <c r="O27" s="142"/>
      <c r="P27" s="142"/>
      <c r="Q27" s="142" t="s">
        <v>41</v>
      </c>
      <c r="R27" s="142"/>
      <c r="S27" s="142"/>
      <c r="T27" s="142" t="s">
        <v>41</v>
      </c>
      <c r="U27" s="142"/>
      <c r="V27" s="142"/>
      <c r="W27" s="143">
        <v>1</v>
      </c>
      <c r="X27" s="143"/>
      <c r="Y27" s="143"/>
      <c r="Z27" s="143"/>
      <c r="AA27" s="143"/>
      <c r="AB27" s="143" t="s">
        <v>41</v>
      </c>
      <c r="AC27" s="143"/>
      <c r="AD27" s="143"/>
      <c r="AE27" s="143"/>
      <c r="AF27" s="143"/>
      <c r="AG27" s="143" t="s">
        <v>41</v>
      </c>
      <c r="AH27" s="143"/>
      <c r="AI27" s="143"/>
    </row>
    <row r="28" spans="1:35" ht="17.100000000000001" customHeight="1" x14ac:dyDescent="0.25">
      <c r="A28" s="140" t="s">
        <v>43</v>
      </c>
      <c r="B28" s="140"/>
      <c r="C28" s="140"/>
      <c r="D28" s="140"/>
      <c r="E28" s="141">
        <v>1711</v>
      </c>
      <c r="F28" s="141"/>
      <c r="G28" s="141"/>
      <c r="H28" s="142" t="s">
        <v>41</v>
      </c>
      <c r="I28" s="142"/>
      <c r="J28" s="142"/>
      <c r="K28" s="142"/>
      <c r="L28" s="142"/>
      <c r="M28" s="142"/>
      <c r="N28" s="142" t="s">
        <v>41</v>
      </c>
      <c r="O28" s="142"/>
      <c r="P28" s="142"/>
      <c r="Q28" s="142" t="s">
        <v>41</v>
      </c>
      <c r="R28" s="142"/>
      <c r="S28" s="142"/>
      <c r="T28" s="142" t="s">
        <v>41</v>
      </c>
      <c r="U28" s="142"/>
      <c r="V28" s="142"/>
      <c r="W28" s="143" t="s">
        <v>41</v>
      </c>
      <c r="X28" s="143"/>
      <c r="Y28" s="143"/>
      <c r="Z28" s="143"/>
      <c r="AA28" s="143"/>
      <c r="AB28" s="143" t="s">
        <v>41</v>
      </c>
      <c r="AC28" s="143"/>
      <c r="AD28" s="143"/>
      <c r="AE28" s="143"/>
      <c r="AF28" s="143"/>
      <c r="AG28" s="143" t="s">
        <v>41</v>
      </c>
      <c r="AH28" s="143"/>
      <c r="AI28" s="143"/>
    </row>
    <row r="29" spans="1:35" ht="17.100000000000001" customHeight="1" x14ac:dyDescent="0.25">
      <c r="A29" s="140" t="s">
        <v>50</v>
      </c>
      <c r="B29" s="140"/>
      <c r="C29" s="140"/>
      <c r="D29" s="140"/>
      <c r="E29" s="141">
        <v>1641</v>
      </c>
      <c r="F29" s="141"/>
      <c r="G29" s="141"/>
      <c r="H29" s="142" t="s">
        <v>41</v>
      </c>
      <c r="I29" s="142"/>
      <c r="J29" s="142"/>
      <c r="K29" s="142"/>
      <c r="L29" s="142"/>
      <c r="M29" s="142"/>
      <c r="N29" s="142" t="s">
        <v>41</v>
      </c>
      <c r="O29" s="142"/>
      <c r="P29" s="142"/>
      <c r="Q29" s="142" t="s">
        <v>41</v>
      </c>
      <c r="R29" s="142"/>
      <c r="S29" s="142"/>
      <c r="T29" s="142" t="s">
        <v>41</v>
      </c>
      <c r="U29" s="142"/>
      <c r="V29" s="142"/>
      <c r="W29" s="142" t="s">
        <v>41</v>
      </c>
      <c r="X29" s="142"/>
      <c r="Y29" s="142"/>
      <c r="Z29" s="142"/>
      <c r="AA29" s="142"/>
      <c r="AB29" s="143" t="s">
        <v>41</v>
      </c>
      <c r="AC29" s="143"/>
      <c r="AD29" s="143"/>
      <c r="AE29" s="143"/>
      <c r="AF29" s="143"/>
      <c r="AG29" s="143" t="s">
        <v>41</v>
      </c>
      <c r="AH29" s="143"/>
      <c r="AI29" s="143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35">
        <v>20</v>
      </c>
      <c r="C33" s="135"/>
      <c r="D33" s="136" t="s">
        <v>322</v>
      </c>
      <c r="E33" s="136"/>
      <c r="F33" s="136"/>
      <c r="G33" s="136"/>
      <c r="H33" s="136"/>
      <c r="I33" s="137" t="s">
        <v>213</v>
      </c>
      <c r="J33" s="137"/>
      <c r="K33" s="137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8" t="s">
        <v>56</v>
      </c>
      <c r="AC33" s="138"/>
      <c r="AD33" s="138"/>
      <c r="AE33" s="138"/>
      <c r="AF33" s="138"/>
      <c r="AG33" s="4"/>
      <c r="AH33" s="4"/>
      <c r="AI33" s="4"/>
    </row>
    <row r="34" spans="1:35" ht="15.75" x14ac:dyDescent="0.25">
      <c r="A34" s="1"/>
      <c r="B34" s="139" t="s">
        <v>57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9" t="s">
        <v>59</v>
      </c>
      <c r="AC34" s="139"/>
      <c r="AD34" s="139"/>
      <c r="AE34" s="139"/>
      <c r="AF34" s="139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9" t="s">
        <v>195</v>
      </c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50" t="s">
        <v>125</v>
      </c>
      <c r="B2" s="150"/>
      <c r="C2" s="150"/>
      <c r="D2" s="150"/>
      <c r="E2" s="150"/>
      <c r="F2" s="150"/>
      <c r="G2" s="150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0" t="s">
        <v>105</v>
      </c>
      <c r="B4" s="81" t="s">
        <v>106</v>
      </c>
      <c r="C4" s="93" t="s">
        <v>107</v>
      </c>
      <c r="D4" s="149" t="s">
        <v>108</v>
      </c>
      <c r="E4" s="149"/>
      <c r="F4" s="149"/>
      <c r="G4" s="149"/>
    </row>
    <row r="5" spans="1:8" ht="15.75" x14ac:dyDescent="0.25">
      <c r="A5" s="82">
        <v>1</v>
      </c>
      <c r="B5" s="103" t="s">
        <v>323</v>
      </c>
      <c r="C5" s="103" t="s">
        <v>324</v>
      </c>
      <c r="D5" s="103" t="s">
        <v>325</v>
      </c>
      <c r="E5" s="103" t="s">
        <v>166</v>
      </c>
      <c r="F5" s="103" t="s">
        <v>235</v>
      </c>
      <c r="G5" s="104" t="s">
        <v>112</v>
      </c>
    </row>
    <row r="6" spans="1:8" ht="15.75" x14ac:dyDescent="0.25">
      <c r="A6" s="88">
        <f>IF(ISBLANK(B6),"",A5+1)</f>
        <v>2</v>
      </c>
      <c r="B6" s="103" t="s">
        <v>326</v>
      </c>
      <c r="C6" s="103" t="s">
        <v>327</v>
      </c>
      <c r="D6" s="103" t="s">
        <v>328</v>
      </c>
      <c r="E6" s="103" t="s">
        <v>230</v>
      </c>
      <c r="F6" s="103" t="s">
        <v>341</v>
      </c>
      <c r="G6" s="104" t="s">
        <v>112</v>
      </c>
    </row>
    <row r="7" spans="1:8" ht="15.75" x14ac:dyDescent="0.25">
      <c r="A7" s="88">
        <f t="shared" ref="A7:A20" si="0">IF(ISBLANK(B7),"",A6+1)</f>
        <v>3</v>
      </c>
      <c r="B7" s="103" t="s">
        <v>329</v>
      </c>
      <c r="C7" s="103" t="s">
        <v>330</v>
      </c>
      <c r="D7" s="103" t="s">
        <v>331</v>
      </c>
      <c r="E7" s="103" t="s">
        <v>202</v>
      </c>
      <c r="F7" s="103" t="s">
        <v>198</v>
      </c>
      <c r="G7" s="104" t="s">
        <v>110</v>
      </c>
    </row>
    <row r="8" spans="1:8" ht="15.75" x14ac:dyDescent="0.25">
      <c r="A8" s="88">
        <f t="shared" si="0"/>
        <v>4</v>
      </c>
      <c r="B8" s="103" t="s">
        <v>332</v>
      </c>
      <c r="C8" s="103" t="s">
        <v>333</v>
      </c>
      <c r="D8" s="103" t="s">
        <v>334</v>
      </c>
      <c r="E8" s="103" t="s">
        <v>166</v>
      </c>
      <c r="F8" s="103" t="s">
        <v>199</v>
      </c>
      <c r="G8" s="104" t="s">
        <v>110</v>
      </c>
    </row>
    <row r="9" spans="1:8" ht="15.75" x14ac:dyDescent="0.25">
      <c r="A9" s="88">
        <f t="shared" si="0"/>
        <v>5</v>
      </c>
      <c r="B9" s="103" t="s">
        <v>335</v>
      </c>
      <c r="C9" s="103" t="s">
        <v>336</v>
      </c>
      <c r="D9" s="103" t="s">
        <v>337</v>
      </c>
      <c r="E9" s="103" t="s">
        <v>166</v>
      </c>
      <c r="F9" s="103" t="s">
        <v>205</v>
      </c>
      <c r="G9" s="104" t="s">
        <v>112</v>
      </c>
    </row>
    <row r="10" spans="1:8" ht="15.75" x14ac:dyDescent="0.25">
      <c r="A10" s="88">
        <f t="shared" si="0"/>
        <v>6</v>
      </c>
      <c r="B10" s="103" t="s">
        <v>338</v>
      </c>
      <c r="C10" s="103" t="s">
        <v>339</v>
      </c>
      <c r="D10" s="103" t="s">
        <v>340</v>
      </c>
      <c r="E10" s="103" t="s">
        <v>342</v>
      </c>
      <c r="F10" s="103" t="s">
        <v>197</v>
      </c>
      <c r="G10" s="104" t="s">
        <v>110</v>
      </c>
    </row>
    <row r="11" spans="1:8" ht="15.75" x14ac:dyDescent="0.25">
      <c r="A11" s="96">
        <f t="shared" si="0"/>
        <v>7</v>
      </c>
      <c r="B11" s="103" t="s">
        <v>217</v>
      </c>
      <c r="C11" s="103" t="s">
        <v>218</v>
      </c>
      <c r="D11" s="103" t="s">
        <v>219</v>
      </c>
      <c r="E11" s="103" t="s">
        <v>166</v>
      </c>
      <c r="F11" s="103" t="s">
        <v>207</v>
      </c>
      <c r="G11" s="104" t="s">
        <v>110</v>
      </c>
    </row>
    <row r="12" spans="1:8" ht="15.75" x14ac:dyDescent="0.25">
      <c r="A12" s="96" t="str">
        <f t="shared" si="0"/>
        <v/>
      </c>
      <c r="B12" s="100"/>
      <c r="C12" s="101"/>
      <c r="D12" s="79"/>
      <c r="E12" s="79"/>
      <c r="F12" s="79"/>
      <c r="G12" s="79"/>
    </row>
    <row r="13" spans="1:8" ht="15.75" x14ac:dyDescent="0.25">
      <c r="A13" s="96" t="str">
        <f t="shared" si="0"/>
        <v/>
      </c>
      <c r="B13" s="100"/>
      <c r="C13" s="101"/>
      <c r="D13" s="79"/>
      <c r="E13" s="79"/>
      <c r="F13" s="79"/>
      <c r="G13" s="79"/>
    </row>
    <row r="14" spans="1:8" ht="15.75" x14ac:dyDescent="0.25">
      <c r="A14" s="96" t="str">
        <f t="shared" si="0"/>
        <v/>
      </c>
      <c r="B14" s="100"/>
      <c r="C14" s="101"/>
      <c r="D14" s="79"/>
      <c r="E14" s="79"/>
      <c r="F14" s="79"/>
      <c r="G14" s="79"/>
    </row>
    <row r="15" spans="1:8" ht="15.75" x14ac:dyDescent="0.25">
      <c r="A15" s="96" t="str">
        <f t="shared" si="0"/>
        <v/>
      </c>
      <c r="B15" s="100"/>
      <c r="C15" s="101"/>
      <c r="D15" s="79"/>
      <c r="E15" s="79"/>
      <c r="F15" s="79"/>
      <c r="G15" s="79"/>
    </row>
    <row r="16" spans="1:8" ht="15.75" x14ac:dyDescent="0.25">
      <c r="A16" s="96" t="str">
        <f t="shared" si="0"/>
        <v/>
      </c>
      <c r="B16" s="100"/>
      <c r="C16" s="101"/>
      <c r="D16" s="79"/>
      <c r="E16" s="79"/>
      <c r="F16" s="79"/>
      <c r="G16" s="79"/>
    </row>
    <row r="17" spans="1:7" ht="15.75" x14ac:dyDescent="0.25">
      <c r="A17" s="96" t="str">
        <f t="shared" si="0"/>
        <v/>
      </c>
      <c r="B17" s="98"/>
      <c r="C17" s="102"/>
      <c r="D17" s="79"/>
      <c r="E17" s="79"/>
      <c r="F17" s="79"/>
      <c r="G17" s="79"/>
    </row>
    <row r="18" spans="1:7" ht="15.75" x14ac:dyDescent="0.25">
      <c r="A18" s="96" t="str">
        <f t="shared" si="0"/>
        <v/>
      </c>
      <c r="B18" s="98"/>
      <c r="C18" s="101"/>
      <c r="D18" s="79"/>
      <c r="E18" s="79"/>
      <c r="F18" s="79"/>
      <c r="G18" s="79"/>
    </row>
    <row r="19" spans="1:7" ht="15.75" x14ac:dyDescent="0.25">
      <c r="A19" s="96" t="str">
        <f t="shared" si="0"/>
        <v/>
      </c>
      <c r="B19" s="98"/>
      <c r="C19" s="101"/>
      <c r="D19" s="79"/>
      <c r="E19" s="79"/>
      <c r="F19" s="79"/>
      <c r="G19" s="79"/>
    </row>
    <row r="20" spans="1:7" ht="15.75" x14ac:dyDescent="0.25">
      <c r="A20" s="96" t="str">
        <f t="shared" si="0"/>
        <v/>
      </c>
      <c r="B20" s="98"/>
      <c r="C20" s="101"/>
      <c r="D20" s="79"/>
      <c r="E20" s="79"/>
      <c r="F20" s="79"/>
      <c r="G20" s="79"/>
    </row>
  </sheetData>
  <mergeCells count="2">
    <mergeCell ref="D4:G4"/>
    <mergeCell ref="A2:G2"/>
  </mergeCells>
  <phoneticPr fontId="30" type="noConversion"/>
  <dataValidations count="3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53"/>
  <sheetViews>
    <sheetView zoomScaleNormal="100" workbookViewId="0">
      <selection activeCell="P14" sqref="P14"/>
    </sheetView>
  </sheetViews>
  <sheetFormatPr defaultColWidth="8.7109375" defaultRowHeight="15" x14ac:dyDescent="0.25"/>
  <cols>
    <col min="1" max="48" width="3.7109375" customWidth="1"/>
  </cols>
  <sheetData>
    <row r="1" spans="1:24" ht="15" customHeight="1" x14ac:dyDescent="0.25">
      <c r="A1" s="153" t="s">
        <v>60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</row>
    <row r="2" spans="1:24" ht="15" customHeight="1" x14ac:dyDescent="0.25">
      <c r="A2" s="153" t="s">
        <v>61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54" t="s">
        <v>62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</row>
    <row r="5" spans="1:24" ht="15" customHeight="1" x14ac:dyDescent="0.25">
      <c r="A5" s="157" t="s">
        <v>431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</row>
    <row r="7" spans="1:24" ht="15" customHeight="1" x14ac:dyDescent="0.25">
      <c r="A7" s="1"/>
      <c r="B7" s="1"/>
      <c r="C7" s="155" t="s">
        <v>63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'Список коти R'!B5</f>
        <v>Ботвин С.И.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343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58">
        <f>MAX('Список коти R'!A5:A20)</f>
        <v>7</v>
      </c>
      <c r="F13" s="158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7" ht="15.75" x14ac:dyDescent="0.25">
      <c r="A17" s="1" t="s">
        <v>344</v>
      </c>
      <c r="B17" s="27"/>
      <c r="C17" s="13"/>
      <c r="D17" s="13"/>
      <c r="E17" s="13"/>
      <c r="F17" s="17"/>
      <c r="G17" s="17"/>
      <c r="H17" s="17"/>
      <c r="I17" s="17"/>
      <c r="J17" s="17"/>
      <c r="K17" s="17"/>
      <c r="L17" s="17"/>
      <c r="M17" s="156" t="s">
        <v>216</v>
      </c>
      <c r="N17" s="156"/>
      <c r="O17" s="156"/>
      <c r="P17" s="13" t="s">
        <v>123</v>
      </c>
      <c r="Q17" s="28"/>
      <c r="R17" s="28"/>
      <c r="S17" s="1"/>
      <c r="T17" s="159">
        <v>44470</v>
      </c>
      <c r="U17" s="159"/>
      <c r="V17" s="159"/>
      <c r="W17" s="1"/>
      <c r="X17" s="1"/>
    </row>
    <row r="18" spans="1:27" ht="15.75" x14ac:dyDescent="0.25">
      <c r="A18" s="1"/>
      <c r="B18" s="1" t="s">
        <v>76</v>
      </c>
      <c r="C18" s="1"/>
      <c r="D18" s="1"/>
      <c r="E18" s="1"/>
      <c r="F18" s="1"/>
      <c r="G18" s="17"/>
      <c r="H18" s="17"/>
      <c r="I18" s="29">
        <v>3</v>
      </c>
      <c r="J18" s="30" t="s">
        <v>77</v>
      </c>
      <c r="K18" s="17"/>
      <c r="L18" s="17"/>
      <c r="M18" s="17"/>
      <c r="N18" s="1"/>
      <c r="O18" s="31"/>
      <c r="P18" s="19"/>
      <c r="Q18" s="19"/>
      <c r="R18" s="19"/>
      <c r="S18" s="1"/>
      <c r="T18" s="1"/>
      <c r="U18" s="1"/>
      <c r="V18" s="1"/>
      <c r="W18" s="1"/>
      <c r="X18" s="1"/>
    </row>
    <row r="19" spans="1:27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7" ht="15.75" x14ac:dyDescent="0.25">
      <c r="A20" s="1" t="s">
        <v>203</v>
      </c>
      <c r="B20" s="10"/>
      <c r="C20" s="1"/>
      <c r="D20" s="1"/>
      <c r="E20" s="1"/>
      <c r="F20" s="1"/>
      <c r="G20" s="17"/>
      <c r="H20" s="17"/>
      <c r="I20" s="17"/>
      <c r="J20" s="17"/>
      <c r="K20" s="17"/>
      <c r="L20" s="17"/>
      <c r="M20" s="17"/>
      <c r="N20" s="1"/>
      <c r="O20" s="31"/>
      <c r="P20" s="19"/>
      <c r="Q20" s="19"/>
      <c r="R20" s="156" t="s">
        <v>214</v>
      </c>
      <c r="S20" s="156"/>
      <c r="T20" s="156"/>
      <c r="U20" s="1"/>
      <c r="V20" s="1"/>
      <c r="W20" s="1"/>
      <c r="X20" s="1"/>
    </row>
    <row r="21" spans="1:27" ht="15.75" x14ac:dyDescent="0.25">
      <c r="A21" s="1"/>
      <c r="B21" s="1" t="s">
        <v>124</v>
      </c>
      <c r="C21" s="1"/>
      <c r="D21" s="1"/>
      <c r="E21" s="1"/>
      <c r="F21" s="156" t="s">
        <v>346</v>
      </c>
      <c r="G21" s="156"/>
      <c r="H21" s="156"/>
      <c r="I21" s="156"/>
      <c r="J21" s="17"/>
      <c r="K21" s="1" t="s">
        <v>76</v>
      </c>
      <c r="L21" s="1"/>
      <c r="M21" s="1"/>
      <c r="N21" s="1"/>
      <c r="O21" s="1"/>
      <c r="P21" s="17"/>
      <c r="Q21" s="17"/>
      <c r="R21" s="29">
        <v>1</v>
      </c>
      <c r="S21" s="30" t="s">
        <v>77</v>
      </c>
      <c r="T21" s="17"/>
      <c r="U21" s="1"/>
      <c r="V21" s="1"/>
      <c r="W21" s="1"/>
      <c r="X21" s="1"/>
    </row>
    <row r="22" spans="1:27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7" ht="15.75" x14ac:dyDescent="0.25">
      <c r="A23" s="1" t="s">
        <v>347</v>
      </c>
      <c r="B23" s="10"/>
      <c r="C23" s="1"/>
      <c r="D23" s="1"/>
      <c r="E23" s="1"/>
      <c r="F23" s="1"/>
      <c r="G23" s="17"/>
      <c r="H23" s="17"/>
      <c r="I23" s="17"/>
      <c r="J23" s="17"/>
      <c r="K23" s="17"/>
      <c r="L23" s="17"/>
      <c r="M23" s="17"/>
      <c r="N23" s="1"/>
      <c r="O23" s="31"/>
      <c r="P23" s="19"/>
      <c r="Q23" s="19"/>
      <c r="R23" s="156" t="s">
        <v>345</v>
      </c>
      <c r="S23" s="156"/>
      <c r="T23" s="156"/>
      <c r="U23" s="1"/>
      <c r="V23" s="1"/>
      <c r="W23" s="1"/>
      <c r="X23" s="1"/>
    </row>
    <row r="24" spans="1:27" ht="15.75" x14ac:dyDescent="0.25">
      <c r="A24" s="1"/>
      <c r="B24" s="1" t="s">
        <v>124</v>
      </c>
      <c r="C24" s="1"/>
      <c r="D24" s="1"/>
      <c r="E24" s="1"/>
      <c r="F24" s="156" t="s">
        <v>215</v>
      </c>
      <c r="G24" s="156"/>
      <c r="H24" s="156"/>
      <c r="I24" s="156"/>
      <c r="J24" s="17"/>
      <c r="K24" s="1" t="s">
        <v>76</v>
      </c>
      <c r="L24" s="1"/>
      <c r="M24" s="1"/>
      <c r="N24" s="1"/>
      <c r="O24" s="1"/>
      <c r="P24" s="17"/>
      <c r="Q24" s="17"/>
      <c r="R24" s="29">
        <v>1</v>
      </c>
      <c r="S24" s="30" t="s">
        <v>77</v>
      </c>
      <c r="T24" s="17"/>
      <c r="U24" s="1"/>
      <c r="V24" s="1"/>
      <c r="W24" s="1"/>
      <c r="X24" s="1"/>
    </row>
    <row r="25" spans="1:27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7" ht="15.75" x14ac:dyDescent="0.25">
      <c r="A26" s="1" t="s">
        <v>348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7"/>
      <c r="N26" s="1"/>
      <c r="O26" s="31"/>
      <c r="P26" s="19"/>
      <c r="Q26" s="19"/>
      <c r="R26" s="156" t="s">
        <v>231</v>
      </c>
      <c r="S26" s="156"/>
      <c r="T26" s="156"/>
      <c r="U26" s="1"/>
      <c r="V26" s="1"/>
      <c r="W26" s="1"/>
      <c r="X26" s="1"/>
    </row>
    <row r="27" spans="1:27" ht="15.75" x14ac:dyDescent="0.25">
      <c r="A27" s="1"/>
      <c r="B27" s="1" t="s">
        <v>124</v>
      </c>
      <c r="C27" s="1"/>
      <c r="D27" s="1"/>
      <c r="E27" s="1"/>
      <c r="F27" s="156" t="s">
        <v>232</v>
      </c>
      <c r="G27" s="156"/>
      <c r="H27" s="156"/>
      <c r="I27" s="156"/>
      <c r="J27" s="17"/>
      <c r="K27" s="1" t="s">
        <v>76</v>
      </c>
      <c r="L27" s="1"/>
      <c r="M27" s="1"/>
      <c r="N27" s="1"/>
      <c r="O27" s="1"/>
      <c r="P27" s="17"/>
      <c r="Q27" s="17"/>
      <c r="R27" s="29">
        <v>2</v>
      </c>
      <c r="S27" s="30" t="s">
        <v>77</v>
      </c>
      <c r="T27" s="17"/>
      <c r="U27" s="1"/>
      <c r="V27" s="1"/>
      <c r="W27" s="1"/>
      <c r="X27" s="1"/>
    </row>
    <row r="28" spans="1:2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3"/>
      <c r="L28" s="13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/>
      <c r="B29" s="1"/>
      <c r="C29" s="1"/>
      <c r="D29" s="1"/>
      <c r="E29" s="1"/>
      <c r="F29" s="63"/>
      <c r="G29" s="63"/>
      <c r="H29" s="63"/>
      <c r="I29" s="63"/>
      <c r="J29" s="17"/>
      <c r="K29" s="1"/>
      <c r="L29" s="1"/>
      <c r="M29" s="1"/>
      <c r="N29" s="1"/>
      <c r="O29" s="1"/>
      <c r="P29" s="17"/>
      <c r="Q29" s="17"/>
      <c r="R29" s="29"/>
      <c r="S29" s="30"/>
      <c r="T29" s="17"/>
      <c r="U29" s="1"/>
      <c r="V29" s="1"/>
      <c r="W29" s="1"/>
      <c r="X29" s="1"/>
    </row>
    <row r="30" spans="1:27" ht="15.75" x14ac:dyDescent="0.25">
      <c r="A30" s="1" t="s">
        <v>79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3"/>
      <c r="Z30" s="69"/>
      <c r="AA30" s="70"/>
    </row>
    <row r="31" spans="1:27" x14ac:dyDescent="0.25">
      <c r="Z31" s="69"/>
      <c r="AA31" s="70"/>
    </row>
    <row r="32" spans="1:27" ht="15.75" x14ac:dyDescent="0.25">
      <c r="A32" s="1" t="s">
        <v>80</v>
      </c>
      <c r="B32" s="1"/>
      <c r="C32" s="1"/>
      <c r="D32" s="1"/>
      <c r="E32" s="1"/>
      <c r="F32" s="152">
        <f>E13</f>
        <v>7</v>
      </c>
      <c r="G32" s="152"/>
      <c r="H32" s="1" t="s">
        <v>81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52">
        <f>F32</f>
        <v>7</v>
      </c>
      <c r="T32" s="152"/>
      <c r="U32" s="1" t="s">
        <v>82</v>
      </c>
      <c r="V32" s="1"/>
      <c r="W32" s="1"/>
      <c r="X32" s="1"/>
      <c r="Z32" s="69"/>
      <c r="AA32" s="70"/>
    </row>
    <row r="33" spans="1:27" ht="15.75" x14ac:dyDescent="0.25">
      <c r="A33" s="1"/>
      <c r="B33" s="1" t="s">
        <v>83</v>
      </c>
      <c r="C33" s="1"/>
      <c r="D33" s="1"/>
      <c r="E33" s="1"/>
      <c r="F33" s="1"/>
      <c r="G33" s="1"/>
      <c r="H33" s="1"/>
      <c r="I33" s="152">
        <f>F32*0.5</f>
        <v>3.5</v>
      </c>
      <c r="J33" s="152"/>
      <c r="K33" s="1" t="s">
        <v>84</v>
      </c>
      <c r="L33" s="1"/>
      <c r="M33" s="1"/>
      <c r="N33" s="1"/>
      <c r="O33" s="152">
        <f>F32*0.5</f>
        <v>3.5</v>
      </c>
      <c r="P33" s="152"/>
      <c r="Q33" s="1" t="s">
        <v>85</v>
      </c>
      <c r="R33" s="1"/>
      <c r="S33" s="1"/>
      <c r="T33" s="1"/>
      <c r="U33" s="1"/>
      <c r="V33" s="1"/>
      <c r="W33" s="1"/>
      <c r="X33" s="1"/>
      <c r="Z33" s="69"/>
      <c r="AA33" s="70"/>
    </row>
    <row r="34" spans="1:27" ht="15.75" x14ac:dyDescent="0.25">
      <c r="A34" s="1"/>
      <c r="B34" s="1" t="s">
        <v>86</v>
      </c>
      <c r="C34" s="1"/>
      <c r="D34" s="1"/>
      <c r="E34" s="1"/>
      <c r="F34" s="1"/>
      <c r="G34" s="152">
        <f>F32</f>
        <v>7</v>
      </c>
      <c r="H34" s="152"/>
      <c r="I34" s="1" t="s">
        <v>87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69"/>
      <c r="AA34" s="70"/>
    </row>
    <row r="35" spans="1:27" ht="15.75" x14ac:dyDescent="0.25">
      <c r="A35" s="1"/>
      <c r="B35" s="1"/>
      <c r="C35" s="1"/>
      <c r="D35" s="1"/>
      <c r="E35" s="1"/>
      <c r="F35" s="1"/>
      <c r="G35" s="22"/>
      <c r="H35" s="2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69"/>
      <c r="AA35" s="70"/>
    </row>
    <row r="36" spans="1:27" ht="15.75" x14ac:dyDescent="0.25">
      <c r="A36" s="1" t="s">
        <v>88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7" ht="15.75" x14ac:dyDescent="0.25">
      <c r="A37" s="1"/>
      <c r="B37" s="1"/>
      <c r="C37" s="1" t="s">
        <v>89</v>
      </c>
      <c r="D37" s="1"/>
      <c r="E37" s="1"/>
      <c r="F37" s="1"/>
      <c r="G37" s="1"/>
      <c r="H37" s="1"/>
      <c r="I37" s="1"/>
      <c r="J37" s="1"/>
      <c r="K37" s="1"/>
      <c r="L37" s="152">
        <f>F32</f>
        <v>7</v>
      </c>
      <c r="M37" s="152"/>
      <c r="N37" s="1" t="s">
        <v>90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7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7" ht="15.75" x14ac:dyDescent="0.25">
      <c r="A39" s="1" t="s">
        <v>91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7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7" ht="15.75" x14ac:dyDescent="0.25">
      <c r="A41" s="12" t="s">
        <v>92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7" ht="15.75" x14ac:dyDescent="0.2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7" ht="15.75" x14ac:dyDescent="0.25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7" ht="15.75" x14ac:dyDescent="0.25">
      <c r="A44" s="1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7" ht="15.75" x14ac:dyDescent="0.25">
      <c r="A45" s="23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7" ht="15.75" x14ac:dyDescent="0.25">
      <c r="A46" s="23"/>
      <c r="B46" s="23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7" ht="15.75" x14ac:dyDescent="0.25">
      <c r="A47" s="23"/>
      <c r="B47" s="1" t="s">
        <v>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96</v>
      </c>
      <c r="N47" s="1"/>
      <c r="O47" s="1"/>
      <c r="P47" s="1"/>
      <c r="Q47" s="1"/>
      <c r="R47" s="1"/>
      <c r="S47" s="151" t="s">
        <v>97</v>
      </c>
      <c r="T47" s="151"/>
      <c r="U47" s="151"/>
      <c r="V47" s="151"/>
      <c r="W47" s="151"/>
      <c r="X47" s="1"/>
    </row>
    <row r="48" spans="1:27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1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/>
      <c r="B50" s="24" t="s">
        <v>99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100</v>
      </c>
      <c r="N50" s="1"/>
      <c r="O50" s="1"/>
      <c r="P50" s="1"/>
      <c r="Q50" s="1"/>
      <c r="R50" s="1"/>
      <c r="S50" s="151" t="s">
        <v>97</v>
      </c>
      <c r="T50" s="151"/>
      <c r="U50" s="151"/>
      <c r="V50" s="151"/>
      <c r="W50" s="151"/>
      <c r="X50" s="1"/>
    </row>
    <row r="51" spans="1:2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B52" s="1" t="s">
        <v>234</v>
      </c>
      <c r="M52" s="12" t="str">
        <f>'Акт коты PCHCh'!M47</f>
        <v>Ботвин С.И.</v>
      </c>
      <c r="S52" s="151" t="s">
        <v>97</v>
      </c>
      <c r="T52" s="151"/>
      <c r="U52" s="151"/>
      <c r="V52" s="151"/>
      <c r="W52" s="151"/>
    </row>
    <row r="53" spans="1:24" ht="15.75" x14ac:dyDescent="0.25">
      <c r="B53" s="24"/>
    </row>
  </sheetData>
  <mergeCells count="23">
    <mergeCell ref="G34:H34"/>
    <mergeCell ref="S50:W50"/>
    <mergeCell ref="R23:T23"/>
    <mergeCell ref="F24:I24"/>
    <mergeCell ref="A1:X1"/>
    <mergeCell ref="A2:X2"/>
    <mergeCell ref="A4:X4"/>
    <mergeCell ref="C7:X7"/>
    <mergeCell ref="F32:G32"/>
    <mergeCell ref="R20:T20"/>
    <mergeCell ref="F21:I21"/>
    <mergeCell ref="A5:V5"/>
    <mergeCell ref="E13:F13"/>
    <mergeCell ref="R26:T26"/>
    <mergeCell ref="F27:I27"/>
    <mergeCell ref="M17:O17"/>
    <mergeCell ref="T17:V17"/>
    <mergeCell ref="S52:W52"/>
    <mergeCell ref="S32:T32"/>
    <mergeCell ref="I33:J33"/>
    <mergeCell ref="O33:P33"/>
    <mergeCell ref="L37:M37"/>
    <mergeCell ref="S47:W4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zoomScaleNormal="100" workbookViewId="0">
      <selection activeCell="D18" sqref="D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46" t="s">
        <v>103</v>
      </c>
      <c r="B2" s="146"/>
      <c r="C2" s="146"/>
      <c r="D2" s="146"/>
      <c r="E2" s="146"/>
      <c r="F2" s="146"/>
      <c r="G2" s="146"/>
    </row>
    <row r="3" spans="1:7" ht="18.75" x14ac:dyDescent="0.25">
      <c r="A3" s="146" t="s">
        <v>104</v>
      </c>
      <c r="B3" s="146"/>
      <c r="C3" s="146"/>
      <c r="D3" s="146"/>
      <c r="E3" s="146"/>
      <c r="F3" s="146"/>
      <c r="G3" s="146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105</v>
      </c>
      <c r="B5" s="62" t="s">
        <v>106</v>
      </c>
      <c r="C5" s="89" t="s">
        <v>107</v>
      </c>
      <c r="D5" s="160" t="s">
        <v>108</v>
      </c>
      <c r="E5" s="160"/>
      <c r="F5" s="160"/>
      <c r="G5" s="160"/>
    </row>
    <row r="6" spans="1:7" ht="15.75" x14ac:dyDescent="0.25">
      <c r="A6" s="82">
        <v>1</v>
      </c>
      <c r="B6" s="218" t="s">
        <v>323</v>
      </c>
      <c r="C6" s="218" t="s">
        <v>324</v>
      </c>
      <c r="D6" s="218" t="s">
        <v>325</v>
      </c>
      <c r="E6" s="218" t="s">
        <v>166</v>
      </c>
      <c r="F6" s="218" t="s">
        <v>235</v>
      </c>
      <c r="G6" s="219" t="s">
        <v>112</v>
      </c>
    </row>
    <row r="7" spans="1:7" ht="15.75" x14ac:dyDescent="0.25">
      <c r="A7" s="82">
        <f>IF(ISBLANK(B7),"",A6+1)</f>
        <v>2</v>
      </c>
      <c r="B7" s="218" t="s">
        <v>326</v>
      </c>
      <c r="C7" s="218" t="s">
        <v>327</v>
      </c>
      <c r="D7" s="218" t="s">
        <v>328</v>
      </c>
      <c r="E7" s="218" t="s">
        <v>230</v>
      </c>
      <c r="F7" s="218" t="s">
        <v>341</v>
      </c>
      <c r="G7" s="219" t="s">
        <v>112</v>
      </c>
    </row>
    <row r="8" spans="1:7" ht="15.75" x14ac:dyDescent="0.25">
      <c r="A8" s="82">
        <f t="shared" ref="A8:A21" si="0">IF(ISBLANK(B8),"",A7+1)</f>
        <v>3</v>
      </c>
      <c r="B8" s="218" t="s">
        <v>329</v>
      </c>
      <c r="C8" s="218" t="s">
        <v>330</v>
      </c>
      <c r="D8" s="218" t="s">
        <v>331</v>
      </c>
      <c r="E8" s="218" t="s">
        <v>202</v>
      </c>
      <c r="F8" s="218" t="s">
        <v>198</v>
      </c>
      <c r="G8" s="219" t="s">
        <v>110</v>
      </c>
    </row>
    <row r="9" spans="1:7" ht="15.75" x14ac:dyDescent="0.25">
      <c r="A9" s="82">
        <f t="shared" si="0"/>
        <v>4</v>
      </c>
      <c r="B9" s="218" t="s">
        <v>332</v>
      </c>
      <c r="C9" s="218" t="s">
        <v>333</v>
      </c>
      <c r="D9" s="218" t="s">
        <v>334</v>
      </c>
      <c r="E9" s="218" t="s">
        <v>166</v>
      </c>
      <c r="F9" s="218" t="s">
        <v>199</v>
      </c>
      <c r="G9" s="219" t="s">
        <v>110</v>
      </c>
    </row>
    <row r="10" spans="1:7" ht="15.75" x14ac:dyDescent="0.25">
      <c r="A10" s="82">
        <f t="shared" si="0"/>
        <v>5</v>
      </c>
      <c r="B10" s="218" t="s">
        <v>335</v>
      </c>
      <c r="C10" s="218" t="s">
        <v>336</v>
      </c>
      <c r="D10" s="218" t="s">
        <v>337</v>
      </c>
      <c r="E10" s="218" t="s">
        <v>166</v>
      </c>
      <c r="F10" s="218" t="s">
        <v>205</v>
      </c>
      <c r="G10" s="219" t="s">
        <v>112</v>
      </c>
    </row>
    <row r="11" spans="1:7" ht="15.75" x14ac:dyDescent="0.25">
      <c r="A11" s="82">
        <f t="shared" si="0"/>
        <v>6</v>
      </c>
      <c r="B11" s="218" t="s">
        <v>338</v>
      </c>
      <c r="C11" s="218" t="s">
        <v>339</v>
      </c>
      <c r="D11" s="218" t="s">
        <v>340</v>
      </c>
      <c r="E11" s="218" t="s">
        <v>342</v>
      </c>
      <c r="F11" s="218" t="s">
        <v>197</v>
      </c>
      <c r="G11" s="219" t="s">
        <v>110</v>
      </c>
    </row>
    <row r="12" spans="1:7" ht="15.75" x14ac:dyDescent="0.25">
      <c r="A12" s="82">
        <f t="shared" si="0"/>
        <v>7</v>
      </c>
      <c r="B12" s="218" t="s">
        <v>349</v>
      </c>
      <c r="C12" s="218" t="s">
        <v>350</v>
      </c>
      <c r="D12" s="218" t="s">
        <v>351</v>
      </c>
      <c r="E12" s="218" t="s">
        <v>230</v>
      </c>
      <c r="F12" s="218" t="s">
        <v>201</v>
      </c>
      <c r="G12" s="219" t="s">
        <v>110</v>
      </c>
    </row>
    <row r="13" spans="1:7" ht="15.75" x14ac:dyDescent="0.25">
      <c r="A13" s="82">
        <f t="shared" si="0"/>
        <v>8</v>
      </c>
      <c r="B13" s="218" t="s">
        <v>217</v>
      </c>
      <c r="C13" s="218" t="s">
        <v>218</v>
      </c>
      <c r="D13" s="218" t="s">
        <v>219</v>
      </c>
      <c r="E13" s="218" t="s">
        <v>166</v>
      </c>
      <c r="F13" s="218" t="s">
        <v>207</v>
      </c>
      <c r="G13" s="219" t="s">
        <v>110</v>
      </c>
    </row>
    <row r="14" spans="1:7" ht="15.75" x14ac:dyDescent="0.25">
      <c r="A14" s="82" t="str">
        <f t="shared" si="0"/>
        <v/>
      </c>
      <c r="B14" s="103"/>
      <c r="C14" s="103"/>
      <c r="D14" s="103"/>
      <c r="E14" s="103"/>
      <c r="F14" s="103"/>
      <c r="G14" s="104"/>
    </row>
    <row r="15" spans="1:7" ht="15.75" x14ac:dyDescent="0.25">
      <c r="A15" s="82" t="str">
        <f t="shared" si="0"/>
        <v/>
      </c>
      <c r="B15" s="103"/>
      <c r="C15" s="103"/>
      <c r="D15" s="103"/>
      <c r="E15" s="103"/>
      <c r="F15" s="103"/>
      <c r="G15" s="104"/>
    </row>
    <row r="16" spans="1:7" ht="15.75" x14ac:dyDescent="0.25">
      <c r="A16" s="82" t="str">
        <f t="shared" si="0"/>
        <v/>
      </c>
      <c r="B16" s="103"/>
      <c r="C16" s="103"/>
      <c r="D16" s="103"/>
      <c r="E16" s="103"/>
      <c r="F16" s="103"/>
      <c r="G16" s="104"/>
    </row>
    <row r="17" spans="1:7" ht="15.75" x14ac:dyDescent="0.25">
      <c r="A17" s="82" t="str">
        <f t="shared" si="0"/>
        <v/>
      </c>
      <c r="B17" s="103"/>
      <c r="C17" s="103"/>
      <c r="D17" s="103"/>
      <c r="E17" s="103"/>
      <c r="F17" s="103"/>
      <c r="G17" s="104"/>
    </row>
    <row r="18" spans="1:7" ht="15.75" x14ac:dyDescent="0.25">
      <c r="A18" s="82" t="str">
        <f t="shared" si="0"/>
        <v/>
      </c>
      <c r="B18" s="103"/>
      <c r="C18" s="103"/>
      <c r="D18" s="103"/>
      <c r="E18" s="103"/>
      <c r="F18" s="103"/>
      <c r="G18" s="104"/>
    </row>
    <row r="19" spans="1:7" ht="15.75" x14ac:dyDescent="0.25">
      <c r="A19" s="82" t="str">
        <f t="shared" si="0"/>
        <v/>
      </c>
      <c r="B19" s="103"/>
      <c r="C19" s="103"/>
      <c r="D19" s="103"/>
      <c r="E19" s="103"/>
      <c r="F19" s="103"/>
      <c r="G19" s="104"/>
    </row>
    <row r="20" spans="1:7" ht="15.75" x14ac:dyDescent="0.25">
      <c r="A20" s="82" t="str">
        <f t="shared" si="0"/>
        <v/>
      </c>
      <c r="B20" s="103"/>
      <c r="C20" s="103"/>
      <c r="D20" s="103"/>
      <c r="E20" s="103"/>
      <c r="F20" s="103"/>
      <c r="G20" s="104"/>
    </row>
    <row r="21" spans="1:7" ht="15.75" x14ac:dyDescent="0.25">
      <c r="A21" s="82" t="str">
        <f t="shared" si="0"/>
        <v/>
      </c>
      <c r="B21" s="92"/>
      <c r="C21" s="100"/>
      <c r="D21" s="92"/>
      <c r="E21" s="92"/>
      <c r="F21" s="92"/>
      <c r="G21" s="79"/>
    </row>
    <row r="22" spans="1:7" x14ac:dyDescent="0.25">
      <c r="A22" s="92"/>
      <c r="B22" s="92"/>
      <c r="C22" s="92"/>
      <c r="D22" s="92"/>
      <c r="E22" s="92"/>
      <c r="F22" s="92"/>
      <c r="G22" s="92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47"/>
  <sheetViews>
    <sheetView topLeftCell="A19" zoomScaleNormal="100" workbookViewId="0">
      <selection activeCell="AC9" sqref="AC1:AF1048576"/>
    </sheetView>
  </sheetViews>
  <sheetFormatPr defaultColWidth="8.7109375" defaultRowHeight="15" x14ac:dyDescent="0.25"/>
  <cols>
    <col min="1" max="33" width="3.7109375" customWidth="1"/>
  </cols>
  <sheetData>
    <row r="1" spans="1:31" x14ac:dyDescent="0.25">
      <c r="A1" s="153" t="s">
        <v>60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</row>
    <row r="2" spans="1:31" x14ac:dyDescent="0.25">
      <c r="A2" s="153" t="s">
        <v>61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31" ht="15" customHeight="1" x14ac:dyDescent="0.25">
      <c r="A3" s="154" t="s">
        <v>62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5"/>
      <c r="Z3" s="5"/>
      <c r="AA3" s="5"/>
      <c r="AB3" s="5"/>
      <c r="AC3" s="5"/>
      <c r="AD3" s="5"/>
      <c r="AE3" s="5"/>
    </row>
    <row r="4" spans="1:31" ht="21" x14ac:dyDescent="0.35">
      <c r="A4" s="163" t="str">
        <f>'Акт коты R'!A5:V5</f>
        <v>20 березня 2021року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6"/>
      <c r="Z4" s="7"/>
      <c r="AA4" s="7"/>
      <c r="AB4" s="7"/>
      <c r="AC4" s="7"/>
      <c r="AD4" s="7"/>
      <c r="AE4" s="7"/>
    </row>
    <row r="6" spans="1:31" s="1" customFormat="1" ht="15.75" x14ac:dyDescent="0.25">
      <c r="C6" s="155" t="s">
        <v>63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9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1" s="1" customFormat="1" ht="15.75" x14ac:dyDescent="0.25">
      <c r="A8" s="1" t="s">
        <v>65</v>
      </c>
    </row>
    <row r="9" spans="1:31" s="1" customFormat="1" ht="15.75" x14ac:dyDescent="0.25">
      <c r="A9" s="1" t="s">
        <v>66</v>
      </c>
      <c r="G9" s="68" t="str">
        <f>'Акт коты R'!G10</f>
        <v>Ботвин С.И.</v>
      </c>
      <c r="H9" s="68"/>
      <c r="I9" s="68"/>
      <c r="J9" s="68"/>
      <c r="K9" s="68"/>
      <c r="L9" s="68"/>
      <c r="M9" s="68"/>
      <c r="N9" s="68"/>
    </row>
    <row r="10" spans="1:31" s="1" customFormat="1" ht="15.75" x14ac:dyDescent="0.25">
      <c r="A10" s="1" t="s">
        <v>67</v>
      </c>
      <c r="L10" s="12" t="str">
        <f>'Акт коты R'!L11</f>
        <v xml:space="preserve"> 21.02.2020 по 20.03.2021 року </v>
      </c>
    </row>
    <row r="11" spans="1:31" s="1" customFormat="1" ht="15.75" x14ac:dyDescent="0.25">
      <c r="A11" s="1" t="s">
        <v>68</v>
      </c>
    </row>
    <row r="12" spans="1:31" s="1" customFormat="1" ht="15.75" x14ac:dyDescent="0.25">
      <c r="B12" s="12" t="s">
        <v>69</v>
      </c>
    </row>
    <row r="13" spans="1:31" s="1" customFormat="1" ht="15.75" x14ac:dyDescent="0.25">
      <c r="A13" s="1" t="s">
        <v>70</v>
      </c>
      <c r="E13" s="158">
        <f>MAX('Список коти PCHCh'!A6:A21)</f>
        <v>8</v>
      </c>
      <c r="F13" s="158"/>
      <c r="G13" s="1" t="s">
        <v>71</v>
      </c>
    </row>
    <row r="14" spans="1:31" s="1" customFormat="1" ht="15.75" x14ac:dyDescent="0.25">
      <c r="A14" s="1" t="s">
        <v>72</v>
      </c>
    </row>
    <row r="15" spans="1:31" s="1" customFormat="1" ht="15.75" x14ac:dyDescent="0.25">
      <c r="A15" s="1" t="s">
        <v>73</v>
      </c>
    </row>
    <row r="16" spans="1:31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164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61" t="s">
        <v>352</v>
      </c>
      <c r="U17" s="161"/>
      <c r="V17" s="161"/>
      <c r="W17" s="161"/>
    </row>
    <row r="18" spans="1:25" ht="15.75" x14ac:dyDescent="0.25">
      <c r="A18" s="1"/>
      <c r="B18" s="19" t="s">
        <v>78</v>
      </c>
      <c r="C18" s="19"/>
      <c r="D18" s="1"/>
      <c r="E18" s="1"/>
      <c r="F18" s="162" t="s">
        <v>353</v>
      </c>
      <c r="G18" s="162"/>
      <c r="H18" s="162"/>
      <c r="I18" s="16"/>
      <c r="J18" s="1" t="s">
        <v>76</v>
      </c>
      <c r="K18" s="1"/>
      <c r="L18" s="1"/>
      <c r="M18" s="1"/>
      <c r="N18" s="1"/>
      <c r="O18" s="1"/>
      <c r="P18" s="1"/>
      <c r="Q18" s="14">
        <v>2</v>
      </c>
      <c r="R18" s="13" t="s">
        <v>77</v>
      </c>
      <c r="S18" s="15"/>
      <c r="T18" s="1"/>
      <c r="U18" s="1"/>
      <c r="V18" s="1"/>
      <c r="W18" s="1"/>
    </row>
    <row r="19" spans="1:25" ht="15.75" x14ac:dyDescent="0.25">
      <c r="A19" s="1"/>
      <c r="B19" s="19"/>
      <c r="C19" s="19"/>
      <c r="D19" s="1"/>
      <c r="E19" s="1"/>
      <c r="F19" s="108"/>
      <c r="G19" s="108"/>
      <c r="H19" s="108"/>
      <c r="I19" s="16"/>
      <c r="J19" s="1"/>
      <c r="K19" s="1"/>
      <c r="L19" s="1"/>
      <c r="M19" s="1"/>
      <c r="N19" s="1"/>
      <c r="O19" s="1"/>
      <c r="P19" s="1"/>
      <c r="Q19" s="14"/>
      <c r="R19" s="13"/>
      <c r="S19" s="15"/>
      <c r="T19" s="1"/>
      <c r="U19" s="1"/>
      <c r="V19" s="1"/>
      <c r="W19" s="1"/>
    </row>
    <row r="20" spans="1:25" ht="15.75" x14ac:dyDescent="0.25">
      <c r="A20" s="1" t="s">
        <v>355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61" t="s">
        <v>354</v>
      </c>
      <c r="U20" s="161"/>
      <c r="V20" s="161"/>
      <c r="W20" s="161"/>
    </row>
    <row r="21" spans="1:25" ht="15.75" x14ac:dyDescent="0.25">
      <c r="A21" s="1"/>
      <c r="B21" s="19" t="s">
        <v>78</v>
      </c>
      <c r="C21" s="19"/>
      <c r="D21" s="1"/>
      <c r="E21" s="1"/>
      <c r="F21" s="162" t="s">
        <v>353</v>
      </c>
      <c r="G21" s="162"/>
      <c r="H21" s="162"/>
      <c r="I21" s="16"/>
      <c r="J21" s="1" t="s">
        <v>76</v>
      </c>
      <c r="K21" s="1"/>
      <c r="L21" s="1"/>
      <c r="M21" s="1"/>
      <c r="N21" s="1"/>
      <c r="O21" s="1"/>
      <c r="P21" s="1"/>
      <c r="Q21" s="14">
        <v>2</v>
      </c>
      <c r="R21" s="13" t="s">
        <v>77</v>
      </c>
      <c r="S21" s="15"/>
      <c r="T21" s="1"/>
      <c r="U21" s="1"/>
      <c r="V21" s="1"/>
      <c r="W21" s="1"/>
    </row>
    <row r="22" spans="1:2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x14ac:dyDescent="0.25">
      <c r="A23" s="1" t="s">
        <v>165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61" t="s">
        <v>236</v>
      </c>
      <c r="N23" s="161"/>
      <c r="O23" s="161"/>
      <c r="P23" s="1" t="s">
        <v>75</v>
      </c>
      <c r="Q23" s="1"/>
      <c r="R23" s="1"/>
      <c r="S23" s="1"/>
      <c r="T23" s="156" t="s">
        <v>237</v>
      </c>
      <c r="U23" s="156"/>
      <c r="V23" s="156"/>
      <c r="W23" s="156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4</v>
      </c>
      <c r="K24" s="13" t="s">
        <v>77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5" ht="15.75" x14ac:dyDescent="0.25">
      <c r="A26" s="1" t="s">
        <v>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75" x14ac:dyDescent="0.25">
      <c r="A28" s="1" t="s">
        <v>80</v>
      </c>
      <c r="B28" s="1"/>
      <c r="C28" s="1"/>
      <c r="D28" s="1"/>
      <c r="E28" s="1"/>
      <c r="F28" s="152">
        <f>E13</f>
        <v>8</v>
      </c>
      <c r="G28" s="152"/>
      <c r="H28" s="1" t="s">
        <v>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52">
        <f>F28</f>
        <v>8</v>
      </c>
      <c r="T28" s="152"/>
      <c r="U28" s="1" t="s">
        <v>82</v>
      </c>
      <c r="V28" s="1"/>
      <c r="W28" s="3"/>
      <c r="X28" s="3"/>
    </row>
    <row r="29" spans="1:25" ht="15.75" x14ac:dyDescent="0.25">
      <c r="A29" s="1"/>
      <c r="B29" s="1" t="s">
        <v>83</v>
      </c>
      <c r="C29" s="1"/>
      <c r="D29" s="1"/>
      <c r="E29" s="1"/>
      <c r="F29" s="1"/>
      <c r="G29" s="1"/>
      <c r="H29" s="1"/>
      <c r="I29" s="152">
        <f>F28*0.5</f>
        <v>4</v>
      </c>
      <c r="J29" s="152"/>
      <c r="K29" s="1" t="s">
        <v>84</v>
      </c>
      <c r="L29" s="1"/>
      <c r="M29" s="1"/>
      <c r="N29" s="1"/>
      <c r="O29" s="152">
        <f>F28*0.5</f>
        <v>4</v>
      </c>
      <c r="P29" s="152"/>
      <c r="Q29" s="1" t="s">
        <v>85</v>
      </c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 t="s">
        <v>86</v>
      </c>
      <c r="C30" s="1"/>
      <c r="D30" s="1"/>
      <c r="E30" s="1"/>
      <c r="F30" s="1"/>
      <c r="G30" s="152">
        <f>F28</f>
        <v>8</v>
      </c>
      <c r="H30" s="152"/>
      <c r="I30" s="1" t="s">
        <v>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 t="s">
        <v>89</v>
      </c>
      <c r="D33" s="1"/>
      <c r="E33" s="1"/>
      <c r="F33" s="1"/>
      <c r="G33" s="1"/>
      <c r="H33" s="1"/>
      <c r="I33" s="1"/>
      <c r="J33" s="1"/>
      <c r="K33" s="1"/>
      <c r="L33" s="152">
        <f>F28</f>
        <v>8</v>
      </c>
      <c r="M33" s="152"/>
      <c r="N33" s="1" t="s">
        <v>90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91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2" t="s">
        <v>92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75" x14ac:dyDescent="0.25">
      <c r="A39" s="23" t="s">
        <v>93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23" t="s">
        <v>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" t="s">
        <v>95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96</v>
      </c>
      <c r="N41" s="1"/>
      <c r="O41" s="1"/>
      <c r="P41" s="1"/>
      <c r="Q41" s="1"/>
      <c r="R41" s="1"/>
      <c r="S41" s="151" t="s">
        <v>97</v>
      </c>
      <c r="T41" s="151"/>
      <c r="U41" s="151"/>
      <c r="V41" s="151"/>
      <c r="W41" s="15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100</v>
      </c>
      <c r="N44" s="1"/>
      <c r="O44" s="1"/>
      <c r="P44" s="1"/>
      <c r="Q44" s="1"/>
      <c r="R44" s="1"/>
      <c r="S44" s="151" t="s">
        <v>97</v>
      </c>
      <c r="T44" s="151"/>
      <c r="U44" s="151"/>
      <c r="V44" s="151"/>
      <c r="W44" s="15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234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Ботвин С.И.</v>
      </c>
      <c r="N47" s="1"/>
      <c r="O47" s="1"/>
      <c r="P47" s="1"/>
      <c r="Q47" s="1"/>
      <c r="R47" s="1"/>
      <c r="S47" s="151" t="s">
        <v>97</v>
      </c>
      <c r="T47" s="151"/>
      <c r="U47" s="151"/>
      <c r="V47" s="151"/>
      <c r="W47" s="151"/>
    </row>
  </sheetData>
  <mergeCells count="21">
    <mergeCell ref="A1:X1"/>
    <mergeCell ref="A2:X2"/>
    <mergeCell ref="A3:X3"/>
    <mergeCell ref="A4:X4"/>
    <mergeCell ref="C6:X6"/>
    <mergeCell ref="F28:G28"/>
    <mergeCell ref="S28:T28"/>
    <mergeCell ref="E13:F13"/>
    <mergeCell ref="T17:W17"/>
    <mergeCell ref="F18:H18"/>
    <mergeCell ref="M23:O23"/>
    <mergeCell ref="T23:W23"/>
    <mergeCell ref="T20:W20"/>
    <mergeCell ref="F21:H21"/>
    <mergeCell ref="S44:W44"/>
    <mergeCell ref="S47:W47"/>
    <mergeCell ref="I29:J29"/>
    <mergeCell ref="O29:P29"/>
    <mergeCell ref="G30:H30"/>
    <mergeCell ref="L33:M33"/>
    <mergeCell ref="S41:W4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C23" sqref="C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50" t="s">
        <v>130</v>
      </c>
      <c r="B2" s="150"/>
      <c r="C2" s="150"/>
      <c r="D2" s="150"/>
      <c r="E2" s="150"/>
      <c r="F2" s="150"/>
      <c r="G2" s="150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0" t="s">
        <v>105</v>
      </c>
      <c r="B4" s="81" t="s">
        <v>106</v>
      </c>
      <c r="C4" s="90" t="s">
        <v>107</v>
      </c>
      <c r="D4" s="149" t="s">
        <v>108</v>
      </c>
      <c r="E4" s="149"/>
      <c r="F4" s="149"/>
      <c r="G4" s="149"/>
    </row>
    <row r="5" spans="1:8" ht="15.75" x14ac:dyDescent="0.25">
      <c r="A5" s="82">
        <v>1</v>
      </c>
      <c r="B5" s="103" t="s">
        <v>356</v>
      </c>
      <c r="C5" s="103" t="s">
        <v>357</v>
      </c>
      <c r="D5" s="103" t="s">
        <v>358</v>
      </c>
      <c r="E5" s="103" t="s">
        <v>391</v>
      </c>
      <c r="F5" s="103" t="s">
        <v>392</v>
      </c>
      <c r="G5" s="103" t="s">
        <v>110</v>
      </c>
      <c r="H5" s="83"/>
    </row>
    <row r="6" spans="1:8" ht="15.75" x14ac:dyDescent="0.25">
      <c r="A6" s="82">
        <f>IF(ISBLANK(B6),"",A5+1)</f>
        <v>2</v>
      </c>
      <c r="B6" s="103" t="s">
        <v>260</v>
      </c>
      <c r="C6" s="103" t="s">
        <v>359</v>
      </c>
      <c r="D6" s="103" t="s">
        <v>261</v>
      </c>
      <c r="E6" s="103" t="s">
        <v>220</v>
      </c>
      <c r="F6" s="103" t="s">
        <v>196</v>
      </c>
      <c r="G6" s="103" t="s">
        <v>112</v>
      </c>
      <c r="H6" s="83"/>
    </row>
    <row r="7" spans="1:8" ht="15.75" x14ac:dyDescent="0.25">
      <c r="A7" s="82">
        <f t="shared" ref="A7:A27" si="0">IF(ISBLANK(B7),"",A6+1)</f>
        <v>3</v>
      </c>
      <c r="B7" s="103" t="s">
        <v>360</v>
      </c>
      <c r="C7" s="103" t="s">
        <v>361</v>
      </c>
      <c r="D7" s="103" t="s">
        <v>362</v>
      </c>
      <c r="E7" s="103" t="s">
        <v>166</v>
      </c>
      <c r="F7" s="103" t="s">
        <v>229</v>
      </c>
      <c r="G7" s="103" t="s">
        <v>112</v>
      </c>
      <c r="H7" s="83"/>
    </row>
    <row r="8" spans="1:8" ht="15.75" x14ac:dyDescent="0.25">
      <c r="A8" s="82">
        <f t="shared" si="0"/>
        <v>4</v>
      </c>
      <c r="B8" s="103" t="s">
        <v>363</v>
      </c>
      <c r="C8" s="103" t="s">
        <v>364</v>
      </c>
      <c r="D8" s="103" t="s">
        <v>365</v>
      </c>
      <c r="E8" s="103" t="s">
        <v>263</v>
      </c>
      <c r="F8" s="103" t="s">
        <v>221</v>
      </c>
      <c r="G8" s="103" t="s">
        <v>110</v>
      </c>
      <c r="H8" s="83"/>
    </row>
    <row r="9" spans="1:8" ht="15.75" x14ac:dyDescent="0.25">
      <c r="A9" s="82">
        <f t="shared" si="0"/>
        <v>5</v>
      </c>
      <c r="B9" s="103" t="s">
        <v>366</v>
      </c>
      <c r="C9" s="103" t="s">
        <v>367</v>
      </c>
      <c r="D9" s="103" t="s">
        <v>368</v>
      </c>
      <c r="E9" s="103" t="s">
        <v>393</v>
      </c>
      <c r="F9" s="103" t="s">
        <v>394</v>
      </c>
      <c r="G9" s="103" t="s">
        <v>110</v>
      </c>
      <c r="H9" s="83"/>
    </row>
    <row r="10" spans="1:8" ht="15.75" x14ac:dyDescent="0.25">
      <c r="A10" s="82">
        <f t="shared" si="0"/>
        <v>6</v>
      </c>
      <c r="B10" s="103" t="s">
        <v>254</v>
      </c>
      <c r="C10" s="103" t="s">
        <v>255</v>
      </c>
      <c r="D10" s="103" t="s">
        <v>256</v>
      </c>
      <c r="E10" s="103" t="s">
        <v>262</v>
      </c>
      <c r="F10" s="103" t="s">
        <v>200</v>
      </c>
      <c r="G10" s="103" t="s">
        <v>110</v>
      </c>
      <c r="H10" s="83"/>
    </row>
    <row r="11" spans="1:8" ht="15.75" x14ac:dyDescent="0.25">
      <c r="A11" s="82">
        <f>IF(ISBLANK(B11),"",A10+1)</f>
        <v>7</v>
      </c>
      <c r="B11" s="103" t="s">
        <v>369</v>
      </c>
      <c r="C11" s="103" t="s">
        <v>370</v>
      </c>
      <c r="D11" s="103" t="s">
        <v>371</v>
      </c>
      <c r="E11" s="103" t="s">
        <v>395</v>
      </c>
      <c r="F11" s="103" t="s">
        <v>244</v>
      </c>
      <c r="G11" s="103" t="s">
        <v>110</v>
      </c>
      <c r="H11" s="83"/>
    </row>
    <row r="12" spans="1:8" ht="15.75" x14ac:dyDescent="0.25">
      <c r="A12" s="82">
        <f t="shared" si="0"/>
        <v>8</v>
      </c>
      <c r="B12" s="103" t="s">
        <v>372</v>
      </c>
      <c r="C12" s="103" t="s">
        <v>373</v>
      </c>
      <c r="D12" s="103" t="s">
        <v>374</v>
      </c>
      <c r="E12" s="103" t="s">
        <v>243</v>
      </c>
      <c r="F12" s="103" t="s">
        <v>200</v>
      </c>
      <c r="G12" s="103" t="s">
        <v>112</v>
      </c>
      <c r="H12" s="83"/>
    </row>
    <row r="13" spans="1:8" ht="15.75" x14ac:dyDescent="0.25">
      <c r="A13" s="82">
        <f t="shared" si="0"/>
        <v>9</v>
      </c>
      <c r="B13" s="103" t="s">
        <v>375</v>
      </c>
      <c r="C13" s="103" t="s">
        <v>376</v>
      </c>
      <c r="D13" s="103" t="s">
        <v>399</v>
      </c>
      <c r="E13" s="103" t="s">
        <v>396</v>
      </c>
      <c r="F13" s="103" t="s">
        <v>221</v>
      </c>
      <c r="G13" s="103" t="s">
        <v>110</v>
      </c>
      <c r="H13" s="83"/>
    </row>
    <row r="14" spans="1:8" ht="15.75" x14ac:dyDescent="0.25">
      <c r="A14" s="82">
        <f t="shared" si="0"/>
        <v>10</v>
      </c>
      <c r="B14" s="103" t="s">
        <v>377</v>
      </c>
      <c r="C14" s="103" t="s">
        <v>378</v>
      </c>
      <c r="D14" s="103" t="s">
        <v>379</v>
      </c>
      <c r="E14" s="103" t="s">
        <v>397</v>
      </c>
      <c r="F14" s="103" t="s">
        <v>198</v>
      </c>
      <c r="G14" s="103" t="s">
        <v>112</v>
      </c>
      <c r="H14" s="83"/>
    </row>
    <row r="15" spans="1:8" ht="15.75" x14ac:dyDescent="0.25">
      <c r="A15" s="82">
        <f t="shared" si="0"/>
        <v>11</v>
      </c>
      <c r="B15" s="103" t="s">
        <v>380</v>
      </c>
      <c r="C15" s="103" t="s">
        <v>381</v>
      </c>
      <c r="D15" s="103" t="s">
        <v>382</v>
      </c>
      <c r="E15" s="103" t="s">
        <v>182</v>
      </c>
      <c r="F15" s="103" t="s">
        <v>199</v>
      </c>
      <c r="G15" s="103" t="s">
        <v>112</v>
      </c>
      <c r="H15" s="83"/>
    </row>
    <row r="16" spans="1:8" ht="15.75" x14ac:dyDescent="0.25">
      <c r="A16" s="82">
        <f t="shared" si="0"/>
        <v>12</v>
      </c>
      <c r="B16" s="103" t="s">
        <v>383</v>
      </c>
      <c r="C16" s="103" t="s">
        <v>384</v>
      </c>
      <c r="D16" s="103" t="s">
        <v>385</v>
      </c>
      <c r="E16" s="103" t="s">
        <v>242</v>
      </c>
      <c r="F16" s="103" t="s">
        <v>199</v>
      </c>
      <c r="G16" s="103" t="s">
        <v>112</v>
      </c>
      <c r="H16" s="83"/>
    </row>
    <row r="17" spans="1:8" ht="15.75" x14ac:dyDescent="0.25">
      <c r="A17" s="88">
        <f t="shared" si="0"/>
        <v>13</v>
      </c>
      <c r="B17" s="103" t="s">
        <v>383</v>
      </c>
      <c r="C17" s="103" t="s">
        <v>384</v>
      </c>
      <c r="D17" s="103" t="s">
        <v>386</v>
      </c>
      <c r="E17" s="103" t="s">
        <v>242</v>
      </c>
      <c r="F17" s="103" t="s">
        <v>199</v>
      </c>
      <c r="G17" s="103" t="s">
        <v>112</v>
      </c>
      <c r="H17" s="83"/>
    </row>
    <row r="18" spans="1:8" ht="15.75" x14ac:dyDescent="0.25">
      <c r="A18" s="88">
        <f t="shared" si="0"/>
        <v>14</v>
      </c>
      <c r="B18" s="103" t="s">
        <v>251</v>
      </c>
      <c r="C18" s="103" t="s">
        <v>252</v>
      </c>
      <c r="D18" s="103" t="s">
        <v>253</v>
      </c>
      <c r="E18" s="103" t="s">
        <v>188</v>
      </c>
      <c r="F18" s="103" t="s">
        <v>207</v>
      </c>
      <c r="G18" s="103" t="s">
        <v>112</v>
      </c>
    </row>
    <row r="19" spans="1:8" ht="15.75" x14ac:dyDescent="0.25">
      <c r="A19" s="88">
        <f t="shared" si="0"/>
        <v>15</v>
      </c>
      <c r="B19" s="103" t="s">
        <v>387</v>
      </c>
      <c r="C19" s="103" t="s">
        <v>388</v>
      </c>
      <c r="D19" s="103" t="s">
        <v>389</v>
      </c>
      <c r="E19" s="103" t="s">
        <v>398</v>
      </c>
      <c r="F19" s="103" t="s">
        <v>200</v>
      </c>
      <c r="G19" s="103" t="s">
        <v>110</v>
      </c>
    </row>
    <row r="20" spans="1:8" ht="15.75" x14ac:dyDescent="0.25">
      <c r="A20" s="88">
        <f t="shared" si="0"/>
        <v>16</v>
      </c>
      <c r="B20" s="103" t="s">
        <v>238</v>
      </c>
      <c r="C20" s="103" t="s">
        <v>239</v>
      </c>
      <c r="D20" s="103" t="s">
        <v>390</v>
      </c>
      <c r="E20" s="103" t="s">
        <v>222</v>
      </c>
      <c r="F20" s="103" t="s">
        <v>197</v>
      </c>
      <c r="G20" s="103" t="s">
        <v>112</v>
      </c>
    </row>
    <row r="21" spans="1:8" ht="15.75" x14ac:dyDescent="0.25">
      <c r="A21" s="88" t="str">
        <f t="shared" si="0"/>
        <v/>
      </c>
      <c r="B21" s="79"/>
      <c r="C21" s="79"/>
      <c r="D21" s="79"/>
      <c r="E21" s="79"/>
      <c r="F21" s="79"/>
      <c r="G21" s="86"/>
    </row>
    <row r="22" spans="1:8" ht="15.75" x14ac:dyDescent="0.25">
      <c r="A22" s="88" t="str">
        <f t="shared" si="0"/>
        <v/>
      </c>
      <c r="B22" s="79"/>
      <c r="C22" s="79"/>
      <c r="D22" s="79"/>
      <c r="E22" s="79"/>
      <c r="F22" s="79"/>
      <c r="G22" s="86"/>
    </row>
    <row r="23" spans="1:8" ht="15.75" x14ac:dyDescent="0.25">
      <c r="A23" s="88" t="str">
        <f t="shared" si="0"/>
        <v/>
      </c>
      <c r="B23" s="79"/>
      <c r="C23" s="79"/>
      <c r="D23" s="79"/>
      <c r="E23" s="79"/>
      <c r="F23" s="79"/>
      <c r="G23" s="86"/>
    </row>
    <row r="24" spans="1:8" ht="15.75" x14ac:dyDescent="0.25">
      <c r="A24" s="88" t="str">
        <f t="shared" si="0"/>
        <v/>
      </c>
      <c r="B24" s="79"/>
      <c r="C24" s="79"/>
      <c r="D24" s="79"/>
      <c r="E24" s="79"/>
      <c r="F24" s="79"/>
      <c r="G24" s="86"/>
    </row>
    <row r="25" spans="1:8" ht="15.75" x14ac:dyDescent="0.25">
      <c r="A25" s="88" t="str">
        <f t="shared" si="0"/>
        <v/>
      </c>
      <c r="B25" s="79"/>
      <c r="C25" s="79"/>
      <c r="D25" s="79"/>
      <c r="E25" s="79"/>
      <c r="F25" s="79"/>
      <c r="G25" s="86"/>
    </row>
    <row r="26" spans="1:8" ht="15.75" x14ac:dyDescent="0.25">
      <c r="A26" s="88" t="str">
        <f t="shared" si="0"/>
        <v/>
      </c>
      <c r="B26" s="79"/>
      <c r="C26" s="79"/>
      <c r="D26" s="79"/>
      <c r="E26" s="79"/>
      <c r="F26" s="79"/>
      <c r="G26" s="86"/>
    </row>
    <row r="27" spans="1:8" ht="15.75" x14ac:dyDescent="0.25">
      <c r="A27" s="88" t="str">
        <f t="shared" si="0"/>
        <v/>
      </c>
      <c r="B27" s="79"/>
      <c r="C27" s="79"/>
      <c r="D27" s="79"/>
      <c r="E27" s="79"/>
      <c r="F27" s="79"/>
      <c r="G27" s="86"/>
    </row>
  </sheetData>
  <mergeCells count="2">
    <mergeCell ref="A2:G2"/>
    <mergeCell ref="D4:G4"/>
  </mergeCells>
  <dataValidations count="7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E16:E20" xr:uid="{D4BA5667-D349-4692-8C1E-E438D31C678B}">
      <formula1>пол</formula1>
    </dataValidation>
    <dataValidation type="list" allowBlank="1" showInputMessage="1" showErrorMessage="1" sqref="G16:G20" xr:uid="{2FDB7804-32EA-4759-86A8-26387546C4BD}">
      <formula1>__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43"/>
  <sheetViews>
    <sheetView topLeftCell="A19" zoomScaleNormal="100" workbookViewId="0">
      <selection activeCell="AF1" sqref="AF1:AH1048576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4" t="s">
        <v>61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4" ht="15.75" x14ac:dyDescent="0.25">
      <c r="A3" s="173" t="s">
        <v>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ht="15.75" x14ac:dyDescent="0.25">
      <c r="A4" s="175" t="str">
        <f>'Акт коты PCHCh'!A4:X4</f>
        <v>20 березня 2021року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76" t="s">
        <v>63</v>
      </c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65" t="str">
        <f>'Списки собак R'!B5</f>
        <v>Швецов Е.А.</v>
      </c>
      <c r="H9" s="165"/>
      <c r="I9" s="165"/>
      <c r="J9" s="165"/>
      <c r="K9" s="165"/>
      <c r="L9" s="165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21.02.2020 по 20.03.2021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72" t="s">
        <v>70</v>
      </c>
      <c r="B12" s="172"/>
      <c r="C12" s="172"/>
      <c r="D12" s="172"/>
      <c r="E12" s="37">
        <f>MAX('Списки собак R'!A5:A43)</f>
        <v>16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34" t="s">
        <v>206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66" t="s">
        <v>231</v>
      </c>
      <c r="P15" s="166"/>
      <c r="Q15" s="166"/>
      <c r="R15" s="42"/>
      <c r="S15" s="42"/>
      <c r="T15" s="34"/>
      <c r="U15" s="34"/>
      <c r="V15" s="34"/>
      <c r="W15" s="34"/>
      <c r="X15" s="34"/>
    </row>
    <row r="16" spans="1:24" ht="15.75" x14ac:dyDescent="0.25">
      <c r="A16" s="34"/>
      <c r="B16" s="34" t="s">
        <v>124</v>
      </c>
      <c r="C16" s="34"/>
      <c r="D16" s="34"/>
      <c r="E16" s="34"/>
      <c r="F16" s="168" t="s">
        <v>232</v>
      </c>
      <c r="G16" s="168"/>
      <c r="H16" s="168"/>
      <c r="I16" s="168"/>
      <c r="J16" s="39"/>
      <c r="K16" s="34" t="s">
        <v>76</v>
      </c>
      <c r="L16" s="34"/>
      <c r="M16" s="34"/>
      <c r="N16" s="34"/>
      <c r="O16" s="34"/>
      <c r="P16" s="39"/>
      <c r="Q16" s="39"/>
      <c r="R16" s="95">
        <v>1</v>
      </c>
      <c r="S16" s="40" t="s">
        <v>77</v>
      </c>
      <c r="T16" s="34"/>
      <c r="U16" s="34"/>
      <c r="V16" s="34"/>
      <c r="W16" s="34"/>
      <c r="X16" s="34"/>
    </row>
    <row r="17" spans="1:30" ht="15.75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8"/>
      <c r="L17" s="38"/>
      <c r="M17" s="3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30" ht="15.75" x14ac:dyDescent="0.25">
      <c r="A18" s="34" t="s">
        <v>245</v>
      </c>
      <c r="B18" s="35"/>
      <c r="C18" s="34"/>
      <c r="D18" s="34"/>
      <c r="E18" s="34"/>
      <c r="F18" s="34"/>
      <c r="G18" s="39"/>
      <c r="H18" s="39"/>
      <c r="I18" s="39"/>
      <c r="J18" s="39"/>
      <c r="K18" s="39"/>
      <c r="L18" s="39"/>
      <c r="N18" s="41"/>
      <c r="O18" s="166" t="s">
        <v>223</v>
      </c>
      <c r="P18" s="166"/>
      <c r="Q18" s="166"/>
      <c r="R18" s="42"/>
      <c r="S18" s="42"/>
      <c r="T18" s="34"/>
      <c r="U18" s="34"/>
      <c r="V18" s="34"/>
      <c r="W18" s="34"/>
      <c r="X18" s="34"/>
    </row>
    <row r="19" spans="1:30" ht="15.75" x14ac:dyDescent="0.25">
      <c r="A19" s="34"/>
      <c r="B19" s="34" t="s">
        <v>124</v>
      </c>
      <c r="C19" s="34"/>
      <c r="D19" s="34"/>
      <c r="E19" s="34"/>
      <c r="F19" s="168" t="s">
        <v>224</v>
      </c>
      <c r="G19" s="168"/>
      <c r="H19" s="168"/>
      <c r="I19" s="168"/>
      <c r="J19" s="39"/>
      <c r="K19" s="34" t="s">
        <v>76</v>
      </c>
      <c r="L19" s="34"/>
      <c r="M19" s="34"/>
      <c r="N19" s="34"/>
      <c r="O19" s="34"/>
      <c r="P19" s="39"/>
      <c r="Q19" s="39"/>
      <c r="R19" s="84">
        <v>12</v>
      </c>
      <c r="S19" s="40" t="s">
        <v>77</v>
      </c>
      <c r="T19" s="34"/>
      <c r="U19" s="34"/>
      <c r="V19" s="34"/>
      <c r="W19" s="34"/>
      <c r="X19" s="34"/>
    </row>
    <row r="20" spans="1:30" ht="15.75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30" ht="15.75" x14ac:dyDescent="0.25">
      <c r="A21" s="1" t="s">
        <v>250</v>
      </c>
      <c r="N21" s="170" t="s">
        <v>400</v>
      </c>
      <c r="O21" s="170"/>
      <c r="P21" s="170"/>
      <c r="Q21" s="170"/>
      <c r="T21" s="34"/>
      <c r="U21" s="34"/>
      <c r="V21" s="34"/>
      <c r="W21" s="34"/>
      <c r="X21" s="34"/>
    </row>
    <row r="22" spans="1:30" ht="15.75" x14ac:dyDescent="0.25">
      <c r="A22" s="34"/>
      <c r="B22" s="34" t="s">
        <v>248</v>
      </c>
      <c r="C22" s="34"/>
      <c r="D22" s="34"/>
      <c r="E22" s="34"/>
      <c r="F22" s="171" t="s">
        <v>401</v>
      </c>
      <c r="G22" s="171"/>
      <c r="H22" s="171"/>
      <c r="I22" s="171"/>
      <c r="J22" s="39"/>
      <c r="K22" s="34" t="s">
        <v>249</v>
      </c>
      <c r="L22" s="34"/>
      <c r="M22" s="34"/>
      <c r="N22" s="34"/>
      <c r="O22" s="34"/>
      <c r="P22" s="39"/>
      <c r="Q22" s="39"/>
      <c r="R22" s="99">
        <v>1</v>
      </c>
      <c r="S22" s="40" t="s">
        <v>77</v>
      </c>
      <c r="T22" s="34"/>
      <c r="U22" s="34"/>
      <c r="V22" s="34"/>
      <c r="W22" s="34"/>
      <c r="X22" s="34"/>
    </row>
    <row r="23" spans="1:30" ht="15.75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8"/>
      <c r="L23" s="38"/>
      <c r="M23" s="38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30" ht="15.75" x14ac:dyDescent="0.25">
      <c r="A24" s="34" t="s">
        <v>246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66" t="s">
        <v>233</v>
      </c>
      <c r="P24" s="166"/>
      <c r="Q24" s="166"/>
      <c r="R24" s="42"/>
      <c r="S24" s="42"/>
      <c r="U24" s="34"/>
      <c r="V24" s="34"/>
      <c r="W24" s="34"/>
      <c r="X24" s="34"/>
    </row>
    <row r="25" spans="1:30" ht="15.75" x14ac:dyDescent="0.25">
      <c r="A25" s="34"/>
      <c r="B25" s="34" t="s">
        <v>124</v>
      </c>
      <c r="C25" s="34"/>
      <c r="D25" s="34"/>
      <c r="E25" s="34"/>
      <c r="F25" s="168" t="s">
        <v>228</v>
      </c>
      <c r="G25" s="168"/>
      <c r="H25" s="168"/>
      <c r="I25" s="168"/>
      <c r="J25" s="39"/>
      <c r="K25" s="34" t="s">
        <v>76</v>
      </c>
      <c r="L25" s="34"/>
      <c r="M25" s="34"/>
      <c r="N25" s="34"/>
      <c r="O25" s="34"/>
      <c r="P25" s="39"/>
      <c r="Q25" s="39"/>
      <c r="R25" s="97">
        <v>2</v>
      </c>
      <c r="S25" s="40" t="s">
        <v>77</v>
      </c>
      <c r="T25" s="34"/>
      <c r="U25" s="34"/>
      <c r="V25" s="34"/>
      <c r="W25" s="34"/>
      <c r="X25" s="34"/>
    </row>
    <row r="26" spans="1:30" ht="15.75" x14ac:dyDescent="0.25">
      <c r="T26" s="34"/>
      <c r="U26" s="34"/>
      <c r="V26" s="34"/>
      <c r="W26" s="34"/>
      <c r="X26" s="34"/>
    </row>
    <row r="27" spans="1:30" ht="15.75" x14ac:dyDescent="0.25">
      <c r="A27" s="34" t="s">
        <v>79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Z27" s="43"/>
      <c r="AA27" s="43"/>
      <c r="AB27" s="43"/>
      <c r="AC27" s="43"/>
      <c r="AD27" s="43"/>
    </row>
    <row r="28" spans="1:30" ht="15.75" x14ac:dyDescent="0.25">
      <c r="A28" s="34" t="s">
        <v>80</v>
      </c>
      <c r="B28" s="34"/>
      <c r="C28" s="34"/>
      <c r="D28" s="34"/>
      <c r="E28" s="167">
        <f>E12</f>
        <v>16</v>
      </c>
      <c r="F28" s="167"/>
      <c r="G28" s="34" t="s">
        <v>81</v>
      </c>
      <c r="I28" s="34"/>
      <c r="J28" s="34"/>
      <c r="K28" s="34"/>
      <c r="L28" s="34"/>
      <c r="M28" s="34"/>
      <c r="N28" s="34"/>
      <c r="O28" s="34"/>
      <c r="P28" s="169">
        <f>E28</f>
        <v>16</v>
      </c>
      <c r="Q28" s="169"/>
      <c r="R28" s="34" t="s">
        <v>82</v>
      </c>
      <c r="V28" s="34"/>
      <c r="W28" s="34"/>
      <c r="X28" s="34"/>
    </row>
    <row r="29" spans="1:30" ht="15.75" x14ac:dyDescent="0.25">
      <c r="A29" s="34"/>
      <c r="B29" s="34" t="s">
        <v>83</v>
      </c>
      <c r="C29" s="34"/>
      <c r="D29" s="34"/>
      <c r="E29" s="34"/>
      <c r="F29" s="34"/>
      <c r="G29" s="34"/>
      <c r="H29" s="167">
        <f>E28*0.5</f>
        <v>8</v>
      </c>
      <c r="I29" s="167"/>
      <c r="J29" s="34" t="s">
        <v>84</v>
      </c>
      <c r="K29" s="34"/>
      <c r="L29" s="34"/>
      <c r="M29" s="167">
        <f>E28*0.5</f>
        <v>8</v>
      </c>
      <c r="N29" s="167"/>
      <c r="O29" s="34" t="s">
        <v>85</v>
      </c>
      <c r="R29" s="34"/>
      <c r="S29" s="34"/>
      <c r="T29" s="34"/>
      <c r="U29" s="34"/>
      <c r="V29" s="34"/>
      <c r="W29" s="34"/>
      <c r="X29" s="34"/>
    </row>
    <row r="30" spans="1:30" ht="15.75" x14ac:dyDescent="0.25">
      <c r="A30" s="34"/>
      <c r="B30" s="34" t="s">
        <v>86</v>
      </c>
      <c r="C30" s="34"/>
      <c r="D30" s="34"/>
      <c r="E30" s="34"/>
      <c r="F30" s="167">
        <f>E28</f>
        <v>16</v>
      </c>
      <c r="G30" s="167"/>
      <c r="H30" s="34" t="s">
        <v>87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30" ht="15.75" x14ac:dyDescent="0.25">
      <c r="A31" s="34" t="s">
        <v>88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30" ht="15.75" x14ac:dyDescent="0.25">
      <c r="A32" s="34"/>
      <c r="B32" s="34"/>
      <c r="C32" s="34" t="s">
        <v>89</v>
      </c>
      <c r="D32" s="34"/>
      <c r="E32" s="34"/>
      <c r="F32" s="34"/>
      <c r="G32" s="34"/>
      <c r="H32" s="34"/>
      <c r="I32" s="34"/>
      <c r="J32" s="167">
        <f>E28</f>
        <v>16</v>
      </c>
      <c r="K32" s="167"/>
      <c r="L32" s="34" t="s">
        <v>90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x14ac:dyDescent="0.25">
      <c r="A33" s="34" t="s">
        <v>91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x14ac:dyDescent="0.25">
      <c r="A34" s="4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x14ac:dyDescent="0.25">
      <c r="A35" s="23" t="s">
        <v>93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x14ac:dyDescent="0.25">
      <c r="A36" s="23"/>
      <c r="B36" s="23" t="s">
        <v>94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x14ac:dyDescent="0.25">
      <c r="A37" s="23"/>
      <c r="B37" s="34" t="s">
        <v>95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45" t="s">
        <v>96</v>
      </c>
      <c r="N37" s="34"/>
      <c r="O37" s="34"/>
      <c r="P37" s="34"/>
      <c r="Q37" s="34"/>
      <c r="R37" s="34"/>
      <c r="S37" s="164" t="s">
        <v>97</v>
      </c>
      <c r="T37" s="164"/>
      <c r="U37" s="164"/>
      <c r="V37" s="164"/>
      <c r="W37" s="164"/>
      <c r="X37" s="34"/>
    </row>
    <row r="38" spans="1:24" ht="15.75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x14ac:dyDescent="0.25">
      <c r="A39" s="34"/>
      <c r="B39" s="34" t="s">
        <v>98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.75" x14ac:dyDescent="0.25">
      <c r="A40" s="34"/>
      <c r="B40" s="24" t="s">
        <v>99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45" t="s">
        <v>100</v>
      </c>
      <c r="N40" s="34"/>
      <c r="O40" s="34"/>
      <c r="P40" s="34"/>
      <c r="Q40" s="34"/>
      <c r="R40" s="34"/>
      <c r="S40" s="164" t="s">
        <v>97</v>
      </c>
      <c r="T40" s="164"/>
      <c r="U40" s="164"/>
      <c r="V40" s="164"/>
      <c r="W40" s="164"/>
      <c r="X40" s="34"/>
    </row>
    <row r="42" spans="1:24" ht="15.75" x14ac:dyDescent="0.25">
      <c r="B42" s="1" t="s">
        <v>101</v>
      </c>
    </row>
    <row r="43" spans="1:24" ht="15.75" x14ac:dyDescent="0.25">
      <c r="B43" s="24" t="s">
        <v>102</v>
      </c>
      <c r="M43" s="165" t="str">
        <f>G9</f>
        <v>Швецов Е.А.</v>
      </c>
      <c r="N43" s="165"/>
      <c r="O43" s="165"/>
      <c r="P43" s="165"/>
      <c r="Q43" s="165"/>
      <c r="R43" s="165"/>
      <c r="S43" s="164" t="s">
        <v>97</v>
      </c>
      <c r="T43" s="164"/>
      <c r="U43" s="164"/>
      <c r="V43" s="164"/>
      <c r="W43" s="164"/>
    </row>
  </sheetData>
  <mergeCells count="25">
    <mergeCell ref="G9:L9"/>
    <mergeCell ref="A12:D12"/>
    <mergeCell ref="A1:X1"/>
    <mergeCell ref="A2:X2"/>
    <mergeCell ref="A3:X3"/>
    <mergeCell ref="A4:X4"/>
    <mergeCell ref="C6:X6"/>
    <mergeCell ref="O15:Q15"/>
    <mergeCell ref="F16:I16"/>
    <mergeCell ref="N21:Q21"/>
    <mergeCell ref="O18:Q18"/>
    <mergeCell ref="F19:I19"/>
    <mergeCell ref="S40:W40"/>
    <mergeCell ref="M43:R43"/>
    <mergeCell ref="S43:W43"/>
    <mergeCell ref="O24:Q24"/>
    <mergeCell ref="F30:G30"/>
    <mergeCell ref="J32:K32"/>
    <mergeCell ref="S37:W37"/>
    <mergeCell ref="H29:I29"/>
    <mergeCell ref="M29:N29"/>
    <mergeCell ref="F25:I25"/>
    <mergeCell ref="E28:F28"/>
    <mergeCell ref="P28:Q28"/>
    <mergeCell ref="F22:I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zoomScaleNormal="100" workbookViewId="0">
      <selection activeCell="F5" sqref="F5:F3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46" t="s">
        <v>142</v>
      </c>
      <c r="B2" s="146"/>
      <c r="C2" s="146"/>
      <c r="D2" s="146"/>
      <c r="E2" s="146"/>
      <c r="F2" s="146"/>
      <c r="G2" s="146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8.75" x14ac:dyDescent="0.25">
      <c r="A3" s="148" t="s">
        <v>143</v>
      </c>
      <c r="B3" s="148"/>
      <c r="C3" s="148"/>
      <c r="D3" s="148"/>
      <c r="E3" s="148"/>
      <c r="F3" s="148"/>
      <c r="G3" s="148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38.25" customHeight="1" x14ac:dyDescent="0.25">
      <c r="A4" s="80" t="s">
        <v>105</v>
      </c>
      <c r="B4" s="81" t="s">
        <v>106</v>
      </c>
      <c r="C4" s="91" t="s">
        <v>107</v>
      </c>
      <c r="D4" s="149" t="s">
        <v>108</v>
      </c>
      <c r="E4" s="149"/>
      <c r="F4" s="149"/>
      <c r="G4" s="149"/>
    </row>
    <row r="5" spans="1:26" ht="15.75" x14ac:dyDescent="0.25">
      <c r="A5" s="87">
        <v>1</v>
      </c>
      <c r="B5" s="220" t="s">
        <v>402</v>
      </c>
      <c r="C5" s="220" t="s">
        <v>403</v>
      </c>
      <c r="D5" s="220" t="s">
        <v>404</v>
      </c>
      <c r="E5" s="220" t="s">
        <v>410</v>
      </c>
      <c r="F5" s="116" t="s">
        <v>411</v>
      </c>
      <c r="G5" s="116" t="s">
        <v>110</v>
      </c>
      <c r="H5" s="83"/>
      <c r="I5" s="83"/>
      <c r="J5" s="83"/>
    </row>
    <row r="6" spans="1:26" ht="15.75" x14ac:dyDescent="0.25">
      <c r="A6" s="88">
        <f>IF(ISBLANK(B6),"",A5+1)</f>
        <v>2</v>
      </c>
      <c r="B6" s="220" t="s">
        <v>402</v>
      </c>
      <c r="C6" s="220" t="s">
        <v>403</v>
      </c>
      <c r="D6" s="220" t="s">
        <v>404</v>
      </c>
      <c r="E6" s="220" t="s">
        <v>410</v>
      </c>
      <c r="F6" s="116" t="s">
        <v>411</v>
      </c>
      <c r="G6" s="116" t="s">
        <v>110</v>
      </c>
      <c r="H6" s="83"/>
      <c r="I6" s="83"/>
      <c r="J6" s="83"/>
    </row>
    <row r="7" spans="1:26" ht="15.75" x14ac:dyDescent="0.25">
      <c r="A7" s="88">
        <f t="shared" ref="A7:A40" si="0">IF(ISBLANK(B7),"",A6+1)</f>
        <v>3</v>
      </c>
      <c r="B7" s="220" t="s">
        <v>387</v>
      </c>
      <c r="C7" s="220" t="s">
        <v>388</v>
      </c>
      <c r="D7" s="220" t="s">
        <v>389</v>
      </c>
      <c r="E7" s="220" t="s">
        <v>398</v>
      </c>
      <c r="F7" s="116" t="s">
        <v>200</v>
      </c>
      <c r="G7" s="116" t="s">
        <v>110</v>
      </c>
      <c r="H7" s="83"/>
      <c r="I7" s="83"/>
      <c r="J7" s="83"/>
    </row>
    <row r="8" spans="1:26" ht="15.75" x14ac:dyDescent="0.25">
      <c r="A8" s="88">
        <f t="shared" si="0"/>
        <v>4</v>
      </c>
      <c r="B8" s="220" t="s">
        <v>387</v>
      </c>
      <c r="C8" s="220" t="s">
        <v>388</v>
      </c>
      <c r="D8" s="220" t="s">
        <v>389</v>
      </c>
      <c r="E8" s="220" t="s">
        <v>398</v>
      </c>
      <c r="F8" s="116" t="s">
        <v>200</v>
      </c>
      <c r="G8" s="116" t="s">
        <v>110</v>
      </c>
      <c r="H8" s="83"/>
      <c r="I8" s="83"/>
      <c r="J8" s="83"/>
    </row>
    <row r="9" spans="1:26" ht="15.75" x14ac:dyDescent="0.25">
      <c r="A9" s="88">
        <f t="shared" si="0"/>
        <v>5</v>
      </c>
      <c r="B9" s="220" t="s">
        <v>251</v>
      </c>
      <c r="C9" s="220" t="s">
        <v>252</v>
      </c>
      <c r="D9" s="220" t="s">
        <v>253</v>
      </c>
      <c r="E9" s="220" t="s">
        <v>188</v>
      </c>
      <c r="F9" s="116" t="s">
        <v>207</v>
      </c>
      <c r="G9" s="116" t="s">
        <v>112</v>
      </c>
      <c r="H9" s="83"/>
      <c r="I9" s="83"/>
      <c r="J9" s="83"/>
    </row>
    <row r="10" spans="1:26" ht="15.75" x14ac:dyDescent="0.25">
      <c r="A10" s="88">
        <f t="shared" si="0"/>
        <v>6</v>
      </c>
      <c r="B10" s="220" t="s">
        <v>251</v>
      </c>
      <c r="C10" s="220" t="s">
        <v>252</v>
      </c>
      <c r="D10" s="220" t="s">
        <v>253</v>
      </c>
      <c r="E10" s="220" t="s">
        <v>188</v>
      </c>
      <c r="F10" s="116" t="s">
        <v>207</v>
      </c>
      <c r="G10" s="116" t="s">
        <v>112</v>
      </c>
      <c r="H10" s="83"/>
      <c r="I10" s="83"/>
      <c r="J10" s="83"/>
    </row>
    <row r="11" spans="1:26" ht="15.75" x14ac:dyDescent="0.25">
      <c r="A11" s="88">
        <f t="shared" si="0"/>
        <v>7</v>
      </c>
      <c r="B11" s="220" t="s">
        <v>405</v>
      </c>
      <c r="C11" s="220" t="s">
        <v>406</v>
      </c>
      <c r="D11" s="220" t="s">
        <v>407</v>
      </c>
      <c r="E11" s="220" t="s">
        <v>398</v>
      </c>
      <c r="F11" s="116" t="s">
        <v>411</v>
      </c>
      <c r="G11" s="116" t="s">
        <v>110</v>
      </c>
      <c r="H11" s="83"/>
      <c r="I11" s="83"/>
      <c r="J11" s="83"/>
    </row>
    <row r="12" spans="1:26" ht="15.75" x14ac:dyDescent="0.25">
      <c r="A12" s="88">
        <f t="shared" si="0"/>
        <v>8</v>
      </c>
      <c r="B12" s="220" t="s">
        <v>405</v>
      </c>
      <c r="C12" s="220" t="s">
        <v>406</v>
      </c>
      <c r="D12" s="220" t="s">
        <v>407</v>
      </c>
      <c r="E12" s="220" t="s">
        <v>398</v>
      </c>
      <c r="F12" s="116" t="s">
        <v>411</v>
      </c>
      <c r="G12" s="116" t="s">
        <v>110</v>
      </c>
      <c r="H12" s="83"/>
      <c r="I12" s="83"/>
      <c r="J12" s="83"/>
    </row>
    <row r="13" spans="1:26" ht="15.75" x14ac:dyDescent="0.25">
      <c r="A13" s="88">
        <f t="shared" si="0"/>
        <v>9</v>
      </c>
      <c r="B13" s="220" t="s">
        <v>405</v>
      </c>
      <c r="C13" s="220" t="s">
        <v>406</v>
      </c>
      <c r="D13" s="220" t="s">
        <v>407</v>
      </c>
      <c r="E13" s="220" t="s">
        <v>398</v>
      </c>
      <c r="F13" s="116" t="s">
        <v>411</v>
      </c>
      <c r="G13" s="116" t="s">
        <v>112</v>
      </c>
      <c r="H13" s="83"/>
      <c r="I13" s="83"/>
      <c r="J13" s="83"/>
    </row>
    <row r="14" spans="1:26" ht="15.75" x14ac:dyDescent="0.25">
      <c r="A14" s="88">
        <f t="shared" si="0"/>
        <v>10</v>
      </c>
      <c r="B14" s="220" t="s">
        <v>251</v>
      </c>
      <c r="C14" s="220" t="s">
        <v>252</v>
      </c>
      <c r="D14" s="220" t="s">
        <v>253</v>
      </c>
      <c r="E14" s="220" t="s">
        <v>188</v>
      </c>
      <c r="F14" s="116" t="s">
        <v>207</v>
      </c>
      <c r="G14" s="116" t="s">
        <v>112</v>
      </c>
      <c r="H14" s="83"/>
      <c r="I14" s="83"/>
      <c r="J14" s="83"/>
    </row>
    <row r="15" spans="1:26" ht="15.75" x14ac:dyDescent="0.25">
      <c r="A15" s="88">
        <f t="shared" si="0"/>
        <v>11</v>
      </c>
      <c r="B15" s="220" t="s">
        <v>251</v>
      </c>
      <c r="C15" s="220" t="s">
        <v>252</v>
      </c>
      <c r="D15" s="220" t="s">
        <v>253</v>
      </c>
      <c r="E15" s="220" t="s">
        <v>188</v>
      </c>
      <c r="F15" s="116" t="s">
        <v>207</v>
      </c>
      <c r="G15" s="116" t="s">
        <v>112</v>
      </c>
      <c r="H15" s="83"/>
      <c r="I15" s="83"/>
      <c r="J15" s="83"/>
    </row>
    <row r="16" spans="1:26" ht="15.75" x14ac:dyDescent="0.25">
      <c r="A16" s="88">
        <f t="shared" si="0"/>
        <v>12</v>
      </c>
      <c r="B16" s="220" t="s">
        <v>405</v>
      </c>
      <c r="C16" s="220" t="s">
        <v>406</v>
      </c>
      <c r="D16" s="220" t="s">
        <v>407</v>
      </c>
      <c r="E16" s="220" t="s">
        <v>398</v>
      </c>
      <c r="F16" s="116" t="s">
        <v>411</v>
      </c>
      <c r="G16" s="116" t="s">
        <v>110</v>
      </c>
      <c r="H16" s="83"/>
      <c r="I16" s="83"/>
      <c r="J16" s="83"/>
    </row>
    <row r="17" spans="1:10" ht="15.75" x14ac:dyDescent="0.25">
      <c r="A17" s="88">
        <f t="shared" si="0"/>
        <v>13</v>
      </c>
      <c r="B17" s="220" t="s">
        <v>405</v>
      </c>
      <c r="C17" s="220" t="s">
        <v>406</v>
      </c>
      <c r="D17" s="220" t="s">
        <v>407</v>
      </c>
      <c r="E17" s="220" t="s">
        <v>398</v>
      </c>
      <c r="F17" s="116" t="s">
        <v>411</v>
      </c>
      <c r="G17" s="116" t="s">
        <v>110</v>
      </c>
      <c r="H17" s="83"/>
      <c r="I17" s="83"/>
      <c r="J17" s="83"/>
    </row>
    <row r="18" spans="1:10" ht="15.75" x14ac:dyDescent="0.25">
      <c r="A18" s="88">
        <f t="shared" si="0"/>
        <v>14</v>
      </c>
      <c r="B18" s="220" t="s">
        <v>405</v>
      </c>
      <c r="C18" s="220" t="s">
        <v>406</v>
      </c>
      <c r="D18" s="220" t="s">
        <v>407</v>
      </c>
      <c r="E18" s="220" t="s">
        <v>398</v>
      </c>
      <c r="F18" s="116" t="s">
        <v>411</v>
      </c>
      <c r="G18" s="116" t="s">
        <v>112</v>
      </c>
      <c r="H18" s="83"/>
      <c r="I18" s="83"/>
      <c r="J18" s="83"/>
    </row>
    <row r="19" spans="1:10" ht="15.75" x14ac:dyDescent="0.25">
      <c r="A19" s="88">
        <f t="shared" si="0"/>
        <v>15</v>
      </c>
      <c r="B19" s="220" t="s">
        <v>387</v>
      </c>
      <c r="C19" s="220" t="s">
        <v>388</v>
      </c>
      <c r="D19" s="220" t="s">
        <v>389</v>
      </c>
      <c r="E19" s="220" t="s">
        <v>398</v>
      </c>
      <c r="F19" s="116" t="s">
        <v>200</v>
      </c>
      <c r="G19" s="116" t="s">
        <v>110</v>
      </c>
      <c r="H19" s="83"/>
      <c r="I19" s="83"/>
      <c r="J19" s="83"/>
    </row>
    <row r="20" spans="1:10" ht="15.75" x14ac:dyDescent="0.25">
      <c r="A20" s="88">
        <f t="shared" si="0"/>
        <v>16</v>
      </c>
      <c r="B20" s="220" t="s">
        <v>387</v>
      </c>
      <c r="C20" s="220" t="s">
        <v>388</v>
      </c>
      <c r="D20" s="220" t="s">
        <v>389</v>
      </c>
      <c r="E20" s="220" t="s">
        <v>398</v>
      </c>
      <c r="F20" s="116" t="s">
        <v>200</v>
      </c>
      <c r="G20" s="116" t="s">
        <v>110</v>
      </c>
      <c r="H20" s="83"/>
      <c r="I20" s="83"/>
      <c r="J20" s="83"/>
    </row>
    <row r="21" spans="1:10" ht="15.75" x14ac:dyDescent="0.25">
      <c r="A21" s="88">
        <f t="shared" si="0"/>
        <v>17</v>
      </c>
      <c r="B21" s="220" t="s">
        <v>360</v>
      </c>
      <c r="C21" s="220" t="s">
        <v>361</v>
      </c>
      <c r="D21" s="220" t="s">
        <v>362</v>
      </c>
      <c r="E21" s="220" t="s">
        <v>166</v>
      </c>
      <c r="F21" s="116" t="s">
        <v>229</v>
      </c>
      <c r="G21" s="116" t="s">
        <v>112</v>
      </c>
      <c r="H21" s="83"/>
      <c r="I21" s="83"/>
      <c r="J21" s="83"/>
    </row>
    <row r="22" spans="1:10" ht="15.75" x14ac:dyDescent="0.25">
      <c r="A22" s="88">
        <f t="shared" si="0"/>
        <v>18</v>
      </c>
      <c r="B22" s="220" t="s">
        <v>363</v>
      </c>
      <c r="C22" s="220" t="s">
        <v>364</v>
      </c>
      <c r="D22" s="220" t="s">
        <v>365</v>
      </c>
      <c r="E22" s="220" t="s">
        <v>263</v>
      </c>
      <c r="F22" s="116" t="s">
        <v>221</v>
      </c>
      <c r="G22" s="116" t="s">
        <v>110</v>
      </c>
      <c r="H22" s="83"/>
      <c r="I22" s="83"/>
      <c r="J22" s="83"/>
    </row>
    <row r="23" spans="1:10" ht="15.75" x14ac:dyDescent="0.25">
      <c r="A23" s="88">
        <f t="shared" si="0"/>
        <v>19</v>
      </c>
      <c r="B23" s="220" t="s">
        <v>260</v>
      </c>
      <c r="C23" s="220" t="s">
        <v>359</v>
      </c>
      <c r="D23" s="220" t="s">
        <v>261</v>
      </c>
      <c r="E23" s="220" t="s">
        <v>220</v>
      </c>
      <c r="F23" s="116" t="s">
        <v>196</v>
      </c>
      <c r="G23" s="116" t="s">
        <v>112</v>
      </c>
      <c r="H23" s="83"/>
      <c r="I23" s="83"/>
      <c r="J23" s="83"/>
    </row>
    <row r="24" spans="1:10" ht="15.75" x14ac:dyDescent="0.25">
      <c r="A24" s="88">
        <f t="shared" si="0"/>
        <v>20</v>
      </c>
      <c r="B24" s="220" t="s">
        <v>257</v>
      </c>
      <c r="C24" s="220" t="s">
        <v>258</v>
      </c>
      <c r="D24" s="220" t="s">
        <v>259</v>
      </c>
      <c r="E24" s="220" t="s">
        <v>263</v>
      </c>
      <c r="F24" s="116" t="s">
        <v>200</v>
      </c>
      <c r="G24" s="116" t="s">
        <v>110</v>
      </c>
      <c r="H24" s="83"/>
      <c r="I24" s="83"/>
      <c r="J24" s="83"/>
    </row>
    <row r="25" spans="1:10" ht="15.75" x14ac:dyDescent="0.25">
      <c r="A25" s="88">
        <f t="shared" si="0"/>
        <v>21</v>
      </c>
      <c r="B25" s="220" t="s">
        <v>366</v>
      </c>
      <c r="C25" s="220" t="s">
        <v>367</v>
      </c>
      <c r="D25" s="220" t="s">
        <v>368</v>
      </c>
      <c r="E25" s="220" t="s">
        <v>393</v>
      </c>
      <c r="F25" s="116" t="s">
        <v>394</v>
      </c>
      <c r="G25" s="116" t="s">
        <v>110</v>
      </c>
      <c r="H25" s="83"/>
      <c r="I25" s="83"/>
      <c r="J25" s="83"/>
    </row>
    <row r="26" spans="1:10" ht="15.75" x14ac:dyDescent="0.25">
      <c r="A26" s="88">
        <f t="shared" si="0"/>
        <v>22</v>
      </c>
      <c r="B26" s="220" t="s">
        <v>254</v>
      </c>
      <c r="C26" s="220" t="s">
        <v>255</v>
      </c>
      <c r="D26" s="220" t="s">
        <v>256</v>
      </c>
      <c r="E26" s="220" t="s">
        <v>262</v>
      </c>
      <c r="F26" s="116" t="s">
        <v>200</v>
      </c>
      <c r="G26" s="116" t="s">
        <v>110</v>
      </c>
      <c r="H26" s="83"/>
      <c r="I26" s="83"/>
      <c r="J26" s="83"/>
    </row>
    <row r="27" spans="1:10" ht="15.75" x14ac:dyDescent="0.25">
      <c r="A27" s="88">
        <f t="shared" si="0"/>
        <v>23</v>
      </c>
      <c r="B27" s="220" t="s">
        <v>369</v>
      </c>
      <c r="C27" s="220" t="s">
        <v>370</v>
      </c>
      <c r="D27" s="220" t="s">
        <v>371</v>
      </c>
      <c r="E27" s="220" t="s">
        <v>395</v>
      </c>
      <c r="F27" s="116" t="s">
        <v>244</v>
      </c>
      <c r="G27" s="116" t="s">
        <v>110</v>
      </c>
      <c r="H27" s="83"/>
      <c r="I27" s="83"/>
      <c r="J27" s="83"/>
    </row>
    <row r="28" spans="1:10" ht="15.75" x14ac:dyDescent="0.25">
      <c r="A28" s="88">
        <f t="shared" si="0"/>
        <v>24</v>
      </c>
      <c r="B28" s="220" t="s">
        <v>372</v>
      </c>
      <c r="C28" s="220" t="s">
        <v>373</v>
      </c>
      <c r="D28" s="220" t="s">
        <v>374</v>
      </c>
      <c r="E28" s="220" t="s">
        <v>243</v>
      </c>
      <c r="F28" s="116" t="s">
        <v>200</v>
      </c>
      <c r="G28" s="116" t="s">
        <v>112</v>
      </c>
      <c r="H28" s="83"/>
      <c r="I28" s="83"/>
      <c r="J28" s="83"/>
    </row>
    <row r="29" spans="1:10" ht="15.75" x14ac:dyDescent="0.25">
      <c r="A29" s="88">
        <f t="shared" si="0"/>
        <v>25</v>
      </c>
      <c r="B29" s="220" t="s">
        <v>377</v>
      </c>
      <c r="C29" s="220" t="s">
        <v>378</v>
      </c>
      <c r="D29" s="220" t="s">
        <v>379</v>
      </c>
      <c r="E29" s="220" t="s">
        <v>397</v>
      </c>
      <c r="F29" s="116" t="s">
        <v>198</v>
      </c>
      <c r="G29" s="116" t="s">
        <v>112</v>
      </c>
      <c r="H29" s="83"/>
      <c r="I29" s="83"/>
      <c r="J29" s="83"/>
    </row>
    <row r="30" spans="1:10" ht="15.75" x14ac:dyDescent="0.25">
      <c r="A30" s="88">
        <f t="shared" si="0"/>
        <v>26</v>
      </c>
      <c r="B30" s="220" t="s">
        <v>375</v>
      </c>
      <c r="C30" s="220" t="s">
        <v>376</v>
      </c>
      <c r="D30" s="220" t="s">
        <v>409</v>
      </c>
      <c r="E30" s="220" t="s">
        <v>396</v>
      </c>
      <c r="F30" s="116" t="s">
        <v>221</v>
      </c>
      <c r="G30" s="116" t="s">
        <v>110</v>
      </c>
      <c r="H30" s="83"/>
      <c r="I30" s="83"/>
      <c r="J30" s="83"/>
    </row>
    <row r="31" spans="1:10" ht="15.75" x14ac:dyDescent="0.25">
      <c r="A31" s="88">
        <f t="shared" si="0"/>
        <v>27</v>
      </c>
      <c r="B31" s="220" t="s">
        <v>240</v>
      </c>
      <c r="C31" s="220" t="s">
        <v>408</v>
      </c>
      <c r="D31" s="220" t="s">
        <v>241</v>
      </c>
      <c r="E31" s="220" t="s">
        <v>166</v>
      </c>
      <c r="F31" s="116" t="s">
        <v>196</v>
      </c>
      <c r="G31" s="116" t="s">
        <v>112</v>
      </c>
      <c r="H31" s="83"/>
      <c r="I31" s="83"/>
      <c r="J31" s="83"/>
    </row>
    <row r="32" spans="1:10" ht="15.75" x14ac:dyDescent="0.25">
      <c r="A32" s="88">
        <f t="shared" si="0"/>
        <v>28</v>
      </c>
      <c r="B32" s="220" t="s">
        <v>383</v>
      </c>
      <c r="C32" s="220" t="s">
        <v>384</v>
      </c>
      <c r="D32" s="220" t="s">
        <v>385</v>
      </c>
      <c r="E32" s="220" t="s">
        <v>242</v>
      </c>
      <c r="F32" s="116" t="s">
        <v>199</v>
      </c>
      <c r="G32" s="116" t="s">
        <v>112</v>
      </c>
      <c r="H32" s="83"/>
      <c r="I32" s="83"/>
      <c r="J32" s="83"/>
    </row>
    <row r="33" spans="1:10" ht="15.75" x14ac:dyDescent="0.25">
      <c r="A33" s="88">
        <f t="shared" si="0"/>
        <v>29</v>
      </c>
      <c r="B33" s="220" t="s">
        <v>383</v>
      </c>
      <c r="C33" s="220" t="s">
        <v>384</v>
      </c>
      <c r="D33" s="220" t="s">
        <v>386</v>
      </c>
      <c r="E33" s="220" t="s">
        <v>242</v>
      </c>
      <c r="F33" s="116" t="s">
        <v>199</v>
      </c>
      <c r="G33" s="116" t="s">
        <v>112</v>
      </c>
      <c r="H33" s="83"/>
      <c r="I33" s="83"/>
      <c r="J33" s="83"/>
    </row>
    <row r="34" spans="1:10" ht="15.75" x14ac:dyDescent="0.25">
      <c r="A34" s="94">
        <f t="shared" si="0"/>
        <v>30</v>
      </c>
      <c r="B34" s="220" t="s">
        <v>380</v>
      </c>
      <c r="C34" s="220" t="s">
        <v>381</v>
      </c>
      <c r="D34" s="220" t="s">
        <v>382</v>
      </c>
      <c r="E34" s="220" t="s">
        <v>182</v>
      </c>
      <c r="F34" s="116" t="s">
        <v>199</v>
      </c>
      <c r="G34" s="116" t="s">
        <v>112</v>
      </c>
      <c r="H34" s="83"/>
      <c r="I34" s="83"/>
      <c r="J34" s="83"/>
    </row>
    <row r="35" spans="1:10" ht="15.75" x14ac:dyDescent="0.25">
      <c r="A35" s="94">
        <f t="shared" si="0"/>
        <v>31</v>
      </c>
      <c r="B35" s="220" t="s">
        <v>240</v>
      </c>
      <c r="C35" s="220" t="s">
        <v>408</v>
      </c>
      <c r="D35" s="220" t="s">
        <v>241</v>
      </c>
      <c r="E35" s="220" t="s">
        <v>166</v>
      </c>
      <c r="F35" s="116" t="s">
        <v>196</v>
      </c>
      <c r="G35" s="116" t="s">
        <v>112</v>
      </c>
      <c r="H35" s="83"/>
      <c r="I35" s="83"/>
      <c r="J35" s="83"/>
    </row>
    <row r="36" spans="1:10" ht="15.75" x14ac:dyDescent="0.25">
      <c r="A36" s="94">
        <f t="shared" si="0"/>
        <v>32</v>
      </c>
      <c r="B36" s="220" t="s">
        <v>257</v>
      </c>
      <c r="C36" s="220" t="s">
        <v>258</v>
      </c>
      <c r="D36" s="220" t="s">
        <v>259</v>
      </c>
      <c r="E36" s="220" t="s">
        <v>263</v>
      </c>
      <c r="F36" s="116" t="s">
        <v>200</v>
      </c>
      <c r="G36" s="116" t="s">
        <v>110</v>
      </c>
      <c r="H36" s="83"/>
      <c r="I36" s="83"/>
      <c r="J36" s="83"/>
    </row>
    <row r="37" spans="1:10" ht="15.75" x14ac:dyDescent="0.25">
      <c r="A37" s="94" t="str">
        <f t="shared" si="0"/>
        <v/>
      </c>
      <c r="B37" s="103"/>
      <c r="C37" s="103"/>
      <c r="D37" s="103"/>
      <c r="E37" s="103"/>
      <c r="F37" s="103"/>
      <c r="G37" s="104"/>
      <c r="H37" s="83"/>
      <c r="I37" s="83"/>
      <c r="J37" s="83"/>
    </row>
    <row r="38" spans="1:10" ht="15.75" x14ac:dyDescent="0.25">
      <c r="A38" s="94" t="str">
        <f t="shared" si="0"/>
        <v/>
      </c>
      <c r="B38" s="103"/>
      <c r="C38" s="103"/>
      <c r="D38" s="103"/>
      <c r="E38" s="103"/>
      <c r="F38" s="103"/>
      <c r="G38" s="104"/>
      <c r="H38" s="83"/>
      <c r="I38" s="83"/>
      <c r="J38" s="83"/>
    </row>
    <row r="39" spans="1:10" ht="15.75" x14ac:dyDescent="0.25">
      <c r="A39" s="94" t="str">
        <f t="shared" si="0"/>
        <v/>
      </c>
      <c r="B39" s="103"/>
      <c r="C39" s="103"/>
      <c r="D39" s="103"/>
      <c r="E39" s="103"/>
      <c r="F39" s="103"/>
      <c r="G39" s="104"/>
      <c r="H39" s="83"/>
      <c r="I39" s="83"/>
      <c r="J39" s="83"/>
    </row>
    <row r="40" spans="1:10" ht="15.75" x14ac:dyDescent="0.25">
      <c r="A40" s="94" t="str">
        <f t="shared" si="0"/>
        <v/>
      </c>
      <c r="B40" s="103"/>
      <c r="C40" s="103"/>
      <c r="D40" s="103"/>
      <c r="E40" s="103"/>
      <c r="F40" s="103"/>
      <c r="G40" s="104"/>
      <c r="H40" s="83"/>
      <c r="I40" s="83"/>
      <c r="J40" s="83"/>
    </row>
    <row r="41" spans="1:10" ht="15.75" x14ac:dyDescent="0.25">
      <c r="A41" s="82"/>
      <c r="B41" s="79"/>
      <c r="C41" s="79"/>
      <c r="D41" s="79"/>
      <c r="E41" s="79"/>
      <c r="F41" s="79"/>
      <c r="G41" s="79"/>
      <c r="H41" s="83"/>
      <c r="I41" s="83"/>
      <c r="J41" s="83"/>
    </row>
    <row r="42" spans="1:10" ht="15.75" x14ac:dyDescent="0.25">
      <c r="A42" s="82"/>
      <c r="B42" s="79"/>
      <c r="C42" s="79"/>
      <c r="D42" s="79"/>
      <c r="E42" s="79"/>
      <c r="F42" s="79"/>
      <c r="G42" s="79"/>
      <c r="H42" s="83"/>
      <c r="I42" s="83"/>
      <c r="J42" s="83"/>
    </row>
    <row r="43" spans="1:10" ht="15.75" x14ac:dyDescent="0.25">
      <c r="A43" s="82"/>
      <c r="B43" s="79"/>
      <c r="C43" s="79"/>
      <c r="D43" s="79"/>
      <c r="E43" s="79"/>
      <c r="F43" s="79"/>
      <c r="G43" s="79"/>
      <c r="H43" s="83"/>
      <c r="I43" s="83"/>
      <c r="J43" s="83"/>
    </row>
    <row r="44" spans="1:10" ht="15.75" x14ac:dyDescent="0.25">
      <c r="A44" s="82"/>
      <c r="B44" s="79"/>
      <c r="C44" s="79"/>
      <c r="D44" s="79"/>
      <c r="E44" s="79"/>
      <c r="F44" s="79"/>
      <c r="G44" s="79"/>
      <c r="H44" s="83"/>
      <c r="I44" s="83"/>
      <c r="J44" s="83"/>
    </row>
    <row r="45" spans="1:10" ht="15.75" x14ac:dyDescent="0.25">
      <c r="A45" s="82"/>
      <c r="B45" s="79"/>
      <c r="C45" s="79"/>
      <c r="D45" s="79"/>
      <c r="E45" s="79"/>
      <c r="F45" s="79"/>
      <c r="G45" s="79"/>
      <c r="H45" s="83"/>
      <c r="I45" s="83"/>
      <c r="J45" s="83"/>
    </row>
    <row r="46" spans="1:10" ht="15.75" x14ac:dyDescent="0.25">
      <c r="A46" s="82"/>
      <c r="B46" s="79"/>
      <c r="C46" s="79"/>
      <c r="D46" s="79"/>
      <c r="E46" s="79"/>
      <c r="F46" s="79"/>
      <c r="G46" s="79"/>
      <c r="H46" s="83"/>
      <c r="I46" s="83"/>
      <c r="J46" s="83"/>
    </row>
    <row r="47" spans="1:10" ht="15.75" x14ac:dyDescent="0.25">
      <c r="A47" s="82"/>
      <c r="B47" s="79"/>
      <c r="C47" s="79"/>
      <c r="D47" s="79"/>
      <c r="E47" s="79"/>
      <c r="F47" s="79"/>
      <c r="G47" s="79"/>
      <c r="H47" s="83"/>
      <c r="I47" s="83"/>
      <c r="J47" s="83"/>
    </row>
    <row r="48" spans="1:10" ht="15.75" x14ac:dyDescent="0.25">
      <c r="A48" s="82"/>
      <c r="B48" s="79"/>
      <c r="C48" s="79"/>
      <c r="D48" s="79"/>
      <c r="E48" s="79"/>
      <c r="F48" s="79"/>
      <c r="G48" s="79"/>
      <c r="H48" s="83"/>
      <c r="I48" s="83"/>
      <c r="J48" s="83"/>
    </row>
    <row r="49" spans="1:10" ht="15.75" x14ac:dyDescent="0.25">
      <c r="A49" s="82"/>
      <c r="B49" s="79"/>
      <c r="C49" s="79"/>
      <c r="D49" s="79"/>
      <c r="E49" s="79"/>
      <c r="F49" s="79"/>
      <c r="G49" s="79"/>
      <c r="H49" s="83"/>
      <c r="I49" s="83"/>
      <c r="J49" s="83"/>
    </row>
    <row r="50" spans="1:10" ht="15.75" x14ac:dyDescent="0.25">
      <c r="A50" s="82"/>
      <c r="B50" s="79"/>
      <c r="C50" s="79"/>
      <c r="D50" s="79"/>
      <c r="E50" s="79"/>
      <c r="F50" s="79"/>
      <c r="G50" s="79"/>
      <c r="H50" s="83"/>
      <c r="I50" s="83"/>
      <c r="J50" s="83"/>
    </row>
    <row r="51" spans="1:10" ht="15.75" x14ac:dyDescent="0.25">
      <c r="A51" s="82"/>
      <c r="B51" s="79"/>
      <c r="C51" s="79"/>
      <c r="D51" s="79"/>
      <c r="E51" s="79"/>
      <c r="F51" s="79"/>
      <c r="G51" s="79"/>
      <c r="H51" s="83"/>
      <c r="I51" s="83"/>
      <c r="J51" s="83"/>
    </row>
    <row r="52" spans="1:10" ht="15.75" x14ac:dyDescent="0.25">
      <c r="A52" s="82"/>
      <c r="B52" s="79"/>
      <c r="C52" s="79"/>
      <c r="D52" s="79"/>
      <c r="E52" s="79"/>
      <c r="F52" s="79"/>
      <c r="G52" s="79"/>
      <c r="H52" s="83"/>
      <c r="I52" s="83"/>
      <c r="J52" s="83"/>
    </row>
    <row r="53" spans="1:10" ht="15.75" x14ac:dyDescent="0.25">
      <c r="A53" s="82"/>
      <c r="B53" s="79"/>
      <c r="C53" s="79"/>
      <c r="D53" s="79"/>
      <c r="E53" s="79"/>
      <c r="F53" s="79"/>
      <c r="G53" s="79"/>
      <c r="H53" s="83"/>
      <c r="I53" s="83"/>
      <c r="J53" s="83"/>
    </row>
    <row r="54" spans="1:10" ht="15.75" x14ac:dyDescent="0.25">
      <c r="A54" s="82"/>
      <c r="B54" s="79"/>
      <c r="C54" s="79"/>
      <c r="D54" s="79"/>
      <c r="E54" s="79"/>
      <c r="F54" s="79"/>
      <c r="G54" s="79"/>
      <c r="H54" s="83"/>
      <c r="I54" s="83"/>
      <c r="J54" s="83"/>
    </row>
    <row r="55" spans="1:10" ht="15.75" x14ac:dyDescent="0.25">
      <c r="A55" s="82"/>
      <c r="B55" s="79"/>
      <c r="C55" s="79"/>
      <c r="D55" s="79"/>
      <c r="E55" s="79"/>
      <c r="F55" s="79"/>
      <c r="G55" s="79"/>
      <c r="H55" s="83"/>
      <c r="I55" s="83"/>
      <c r="J55" s="83"/>
    </row>
    <row r="56" spans="1:10" ht="15.75" x14ac:dyDescent="0.25">
      <c r="A56" s="82"/>
      <c r="B56" s="79"/>
      <c r="C56" s="79"/>
      <c r="D56" s="79"/>
      <c r="E56" s="79"/>
      <c r="F56" s="79"/>
      <c r="G56" s="79"/>
      <c r="H56" s="83"/>
      <c r="I56" s="83"/>
      <c r="J56" s="83"/>
    </row>
    <row r="57" spans="1:10" ht="15.75" x14ac:dyDescent="0.25">
      <c r="A57" s="82"/>
      <c r="B57" s="79"/>
      <c r="C57" s="79"/>
      <c r="D57" s="79"/>
      <c r="E57" s="79"/>
      <c r="F57" s="79"/>
      <c r="G57" s="79"/>
      <c r="H57" s="83"/>
      <c r="I57" s="83"/>
      <c r="J57" s="83"/>
    </row>
    <row r="58" spans="1:10" ht="15.75" x14ac:dyDescent="0.25">
      <c r="A58" s="82"/>
      <c r="B58" s="79"/>
      <c r="C58" s="79"/>
      <c r="D58" s="79"/>
      <c r="E58" s="79"/>
      <c r="F58" s="79"/>
      <c r="G58" s="79"/>
    </row>
    <row r="59" spans="1:10" ht="15.75" x14ac:dyDescent="0.25">
      <c r="A59" s="82"/>
      <c r="B59" s="79"/>
      <c r="C59" s="79"/>
      <c r="D59" s="79"/>
      <c r="E59" s="79"/>
      <c r="F59" s="79"/>
      <c r="G59" s="79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7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7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2020-12-20T18:35:28Z</cp:lastPrinted>
  <dcterms:created xsi:type="dcterms:W3CDTF">2015-06-05T18:19:34Z</dcterms:created>
  <dcterms:modified xsi:type="dcterms:W3CDTF">2021-03-25T14:11:15Z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