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5.2021 - месячный\"/>
    </mc:Choice>
  </mc:AlternateContent>
  <xr:revisionPtr revIDLastSave="0" documentId="13_ncr:1_{F46F9C65-3EDF-4B5C-A589-060E4C730EB6}" xr6:coauthVersionLast="46" xr6:coauthVersionMax="46" xr10:uidLastSave="{00000000-0000-0000-0000-000000000000}"/>
  <bookViews>
    <workbookView xWindow="-120" yWindow="-120" windowWidth="24240" windowHeight="13140" tabRatio="931" firstSheet="3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'1-я стр 1-ВЕТ'!#REF!</definedName>
    <definedName name="вакцинки">[3]!Таблица7[Вакцины кошек]</definedName>
    <definedName name="вакцины">'[3]Выпадающий список'!$J$3:$J$14</definedName>
    <definedName name="Вакцины_выбор">OFFSET([3]Поиск!$D$2,0,0,MAX([3]Поиск!$A$2:$A$10),1)</definedName>
    <definedName name="вид" localSheetId="13">[4]Отчет!$L$2:$L$3</definedName>
    <definedName name="вид">[2]Отчет!$M$2:$M$3</definedName>
    <definedName name="ДОЗА" localSheetId="13">[3]!Таблица3[_ДОЗа_]</definedName>
    <definedName name="ДОЗА">Таблица3[_ДОЗа_]</definedName>
    <definedName name="ДОЗИ" localSheetId="13">[3]!Таблица6[_ДОЗи_]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[3]Список_если!$E$4:$E$11</definedName>
    <definedName name="пол">[5]Отчет!$N$2:$N$3</definedName>
    <definedName name="с">[6]Отчет!$M$2:$M$3</definedName>
    <definedName name="соб_вак">[3]!Таблица2[Вакцины собак]</definedName>
    <definedName name="Список_улиц">[5]Отчет!$L$2:$L$21</definedName>
    <definedName name="ууу">[7]Отчет!$M$2:$M$3</definedName>
  </definedNames>
  <calcPr calcId="191029"/>
</workbook>
</file>

<file path=xl/calcChain.xml><?xml version="1.0" encoding="utf-8"?>
<calcChain xmlns="http://schemas.openxmlformats.org/spreadsheetml/2006/main">
  <c r="S19" i="7" l="1"/>
  <c r="S28" i="7"/>
  <c r="S25" i="7"/>
  <c r="S22" i="7"/>
  <c r="S16" i="7"/>
  <c r="J21" i="5"/>
  <c r="J18" i="5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32" i="11" s="1"/>
  <c r="E12" i="7"/>
  <c r="E13" i="5" l="1"/>
  <c r="F34" i="5" s="1"/>
  <c r="G13" i="5" s="1"/>
  <c r="H31" i="11"/>
  <c r="M5" i="11"/>
  <c r="F47" i="9"/>
  <c r="H34" i="5" l="1"/>
  <c r="M48" i="9"/>
  <c r="J35" i="11"/>
  <c r="J36" i="11" s="1"/>
  <c r="G34" i="11"/>
  <c r="G30" i="11"/>
  <c r="F49" i="9"/>
  <c r="L10" i="9"/>
  <c r="G9" i="9"/>
  <c r="M46" i="7"/>
  <c r="M65" i="9" s="1"/>
  <c r="E31" i="7"/>
  <c r="F33" i="7" s="1"/>
  <c r="M10" i="7"/>
  <c r="L38" i="5"/>
  <c r="G36" i="5"/>
  <c r="I36" i="5" s="1"/>
  <c r="M47" i="3"/>
  <c r="M51" i="5" s="1"/>
  <c r="F28" i="3"/>
  <c r="G30" i="3" s="1"/>
  <c r="J52" i="9" l="1"/>
  <c r="Q47" i="9"/>
  <c r="H48" i="9"/>
  <c r="S34" i="5"/>
  <c r="O35" i="5"/>
  <c r="S28" i="3"/>
  <c r="O29" i="3"/>
  <c r="L33" i="3"/>
  <c r="I29" i="3"/>
  <c r="I35" i="5"/>
  <c r="P31" i="7"/>
  <c r="M32" i="7"/>
  <c r="J35" i="7"/>
  <c r="H32" i="7"/>
</calcChain>
</file>

<file path=xl/sharedStrings.xml><?xml version="1.0" encoding="utf-8"?>
<sst xmlns="http://schemas.openxmlformats.org/spreadsheetml/2006/main" count="1237" uniqueCount="552">
  <si>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</si>
  <si>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</si>
  <si>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</si>
  <si>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</si>
  <si>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</si>
  <si>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</si>
  <si>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</si>
  <si>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</si>
  <si>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</si>
  <si>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</si>
  <si>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</si>
  <si>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</si>
  <si>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</si>
  <si>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</si>
  <si>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</si>
  <si>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</si>
  <si>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</si>
  <si>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</si>
  <si>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</si>
  <si>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</si>
  <si>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</si>
  <si>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</si>
  <si>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</si>
  <si>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</si>
  <si>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</si>
  <si>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</si>
  <si>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</si>
  <si>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</si>
  <si>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</si>
  <si>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</si>
  <si>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</si>
  <si>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</si>
  <si>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</si>
  <si>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</si>
  <si>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</si>
  <si>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</si>
  <si>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</si>
  <si>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</si>
  <si>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</si>
  <si>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</si>
  <si>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</si>
  <si>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</si>
  <si>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</si>
  <si>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</si>
  <si>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</si>
  <si>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</si>
  <si>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</si>
  <si>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</si>
  <si>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</si>
  <si>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</si>
  <si>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</si>
  <si>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</si>
  <si>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</si>
  <si>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</si>
  <si>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</si>
  <si>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</si>
  <si>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</si>
  <si>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</si>
  <si>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</si>
  <si>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</si>
  <si>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</si>
  <si>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</si>
  <si>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</si>
  <si>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</si>
  <si>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</si>
  <si>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</si>
  <si>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</si>
  <si>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</si>
  <si>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</si>
  <si>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</si>
  <si>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</si>
  <si>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</si>
  <si>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</si>
  <si>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</si>
  <si>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</si>
  <si>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</si>
  <si>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</si>
  <si>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</si>
  <si>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</si>
  <si>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</si>
  <si>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</si>
  <si>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</si>
  <si>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</si>
  <si>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</si>
  <si>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</si>
  <si>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</si>
  <si>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</si>
  <si>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</si>
  <si>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</si>
  <si>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</si>
  <si>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</si>
  <si>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</si>
  <si>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</si>
  <si>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</si>
  <si>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</si>
  <si>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</si>
  <si>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</si>
  <si>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</si>
  <si>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</si>
  <si>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</si>
  <si>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</si>
  <si>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</si>
  <si>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</si>
  <si>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</si>
  <si>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</si>
  <si>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</si>
  <si>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</si>
  <si>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</si>
  <si>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</si>
  <si>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</si>
  <si>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</si>
  <si>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</si>
  <si>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</si>
  <si>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</si>
  <si>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</si>
  <si>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</si>
  <si>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</si>
  <si>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</si>
  <si>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</si>
  <si>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</si>
  <si>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</si>
  <si>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</si>
  <si>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</si>
  <si>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</si>
  <si>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</si>
  <si>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</si>
  <si>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</si>
  <si>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</si>
  <si>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</si>
  <si>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</si>
  <si>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</si>
  <si>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</si>
  <si>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</si>
  <si>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</si>
  <si>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</si>
  <si>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</si>
  <si>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</si>
  <si>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</si>
  <si>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</si>
  <si>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</si>
  <si>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</si>
  <si>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</si>
  <si>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</si>
  <si>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</si>
  <si>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</si>
  <si>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</si>
  <si>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</si>
  <si>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</si>
  <si>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</si>
  <si>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</si>
  <si>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</si>
  <si>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</si>
  <si>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</si>
  <si>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</si>
  <si>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</si>
  <si>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</si>
  <si>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</si>
  <si>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</si>
  <si>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</si>
  <si>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</si>
  <si>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</si>
  <si>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</si>
  <si>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</si>
  <si>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</si>
  <si>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</si>
  <si>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</si>
  <si>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</si>
  <si>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</si>
  <si>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</si>
  <si>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</si>
  <si>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</si>
  <si>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</si>
  <si>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</si>
  <si>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</si>
  <si>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</si>
  <si>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</si>
  <si>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</si>
  <si>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</si>
  <si>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</si>
  <si>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</si>
  <si>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</si>
  <si>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</si>
  <si>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</si>
  <si>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</si>
  <si>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</si>
  <si>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</si>
  <si>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</si>
  <si>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</si>
  <si>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</si>
  <si>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</si>
  <si>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</si>
  <si>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</si>
  <si>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10.21</t>
  </si>
  <si>
    <t xml:space="preserve"> 10.2021</t>
  </si>
  <si>
    <t>2021р.</t>
  </si>
  <si>
    <t>10.2021</t>
  </si>
  <si>
    <t>Скотіш</t>
  </si>
  <si>
    <t>428362</t>
  </si>
  <si>
    <t>Власник тварини</t>
  </si>
  <si>
    <t>424860B</t>
  </si>
  <si>
    <t>11.21</t>
  </si>
  <si>
    <t>Фр.бульдог</t>
  </si>
  <si>
    <t>„Рабізін R”, біофабрики Merial   серія № L476373  придатна до 09.2022</t>
  </si>
  <si>
    <t>придатна до</t>
  </si>
  <si>
    <t>Голд.ретр.</t>
  </si>
  <si>
    <t>3) „Вангард+5L”, біофабрики Zoetis</t>
  </si>
  <si>
    <t>453137B</t>
  </si>
  <si>
    <t>430889</t>
  </si>
  <si>
    <t>A447A01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</si>
  <si>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</si>
  <si>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</si>
  <si>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</si>
  <si>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</si>
  <si>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</si>
  <si>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</si>
  <si>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</si>
  <si>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</si>
  <si>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</si>
  <si>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</si>
  <si>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</si>
  <si>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</si>
  <si>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</si>
  <si>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</si>
  <si>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</si>
  <si>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</si>
  <si>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</si>
  <si>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</si>
  <si>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</si>
  <si>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</si>
  <si>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</si>
  <si>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</si>
  <si>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</si>
  <si>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</si>
  <si>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</si>
  <si>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</si>
  <si>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</si>
  <si>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</si>
  <si>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</si>
  <si>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</si>
  <si>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</si>
  <si>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</si>
  <si>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</si>
  <si>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</si>
  <si>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</si>
  <si>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</si>
  <si>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</si>
  <si>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</si>
  <si>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</si>
  <si>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</si>
  <si>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</si>
  <si>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</si>
  <si>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</si>
  <si>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</si>
  <si>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</si>
  <si>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</si>
  <si>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</si>
  <si>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</si>
  <si>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02.23</t>
  </si>
  <si>
    <t xml:space="preserve">2) „Нобівак Трикет”, біофабрики Інтервет Інтернейшнл Б.В. ,  серія № </t>
  </si>
  <si>
    <t>Чихуахуа</t>
  </si>
  <si>
    <t>Болонка</t>
  </si>
  <si>
    <t>Йорк</t>
  </si>
  <si>
    <t>Коробер А.С.</t>
  </si>
  <si>
    <t>Санні</t>
  </si>
  <si>
    <t>Басенджи</t>
  </si>
  <si>
    <t>407710</t>
  </si>
  <si>
    <t>432130</t>
  </si>
  <si>
    <t>372923</t>
  </si>
  <si>
    <t xml:space="preserve"> A600C01</t>
  </si>
  <si>
    <t>04.22</t>
  </si>
  <si>
    <t>Кутова Н.В.</t>
  </si>
  <si>
    <t>Дори</t>
  </si>
  <si>
    <t>Арчи</t>
  </si>
  <si>
    <t>Кличка, порода, вік,  стать  тварини</t>
  </si>
  <si>
    <t>2) „Біофел PCHR”,  б-ки Bioveta, серія №</t>
  </si>
  <si>
    <t xml:space="preserve">125427A </t>
  </si>
  <si>
    <t>A546C01</t>
  </si>
  <si>
    <t>06.24</t>
  </si>
  <si>
    <t>П.Тичини - 9а/66</t>
  </si>
  <si>
    <t>A397F01</t>
  </si>
  <si>
    <t>1)„Дефенсор-3”, біофабрики Зоетіс серія</t>
  </si>
  <si>
    <t>3) „Біокан  DHPPi+RL”,  б-ки Bioveta, серія №</t>
  </si>
  <si>
    <t>09.22</t>
  </si>
  <si>
    <t>Г. Сталинграду - 8корп6 /45</t>
  </si>
  <si>
    <t>Ракитина В.О.</t>
  </si>
  <si>
    <t>Василенко П.Д.</t>
  </si>
  <si>
    <t>Шумського - 4/16</t>
  </si>
  <si>
    <t>Хані</t>
  </si>
  <si>
    <t>2) „Вангард CV”, біофабрики Zoetis</t>
  </si>
  <si>
    <t>4) „Вангард+5L”, біофабрики Zoetis</t>
  </si>
  <si>
    <t>7) „Дурамун-жид.комп.”, біофабрики Zoetis</t>
  </si>
  <si>
    <t>A443A01</t>
  </si>
  <si>
    <t>A154A01</t>
  </si>
  <si>
    <t>L481856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</si>
  <si>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</si>
  <si>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</si>
  <si>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</si>
  <si>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</si>
  <si>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собак</t>
  </si>
  <si>
    <t>бабезіозу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</si>
  <si>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</si>
  <si>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</si>
  <si>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</si>
  <si>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3р.</t>
  </si>
  <si>
    <t>9р.</t>
  </si>
  <si>
    <t>11р.</t>
  </si>
  <si>
    <t>5р.</t>
  </si>
  <si>
    <t>7р.</t>
  </si>
  <si>
    <t>1р.</t>
  </si>
  <si>
    <t>6р.</t>
  </si>
  <si>
    <t>8р.</t>
  </si>
  <si>
    <t>_ДОЗа_</t>
  </si>
  <si>
    <t>_ДОЗи_</t>
  </si>
  <si>
    <t>вакцини, шприци по 2 мл. –</t>
  </si>
  <si>
    <t>які належать приватним господарям.</t>
  </si>
  <si>
    <t>3) „Нобівак R”, біофабрики Інтервет Інтернейшнл Б.В.</t>
  </si>
  <si>
    <t xml:space="preserve"> серія №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</si>
  <si>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</si>
  <si>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</si>
  <si>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</si>
  <si>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</si>
  <si>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</si>
  <si>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</si>
  <si>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</si>
  <si>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</si>
  <si>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</si>
  <si>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</si>
  <si>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</si>
  <si>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</si>
  <si>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</si>
  <si>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</si>
  <si>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</si>
  <si>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</si>
  <si>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</si>
  <si>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</si>
  <si>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</si>
  <si>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</si>
  <si>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</si>
  <si>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</si>
  <si>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</si>
  <si>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</si>
  <si>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</si>
  <si>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</si>
  <si>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</si>
  <si>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</si>
  <si>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</si>
  <si>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</si>
  <si>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</si>
  <si>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</si>
  <si>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</si>
  <si>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</si>
  <si>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</si>
  <si>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</si>
  <si>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</si>
  <si>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</si>
  <si>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</si>
  <si>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</si>
  <si>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</si>
  <si>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</si>
  <si>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</si>
  <si>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</si>
  <si>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</si>
  <si>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</si>
  <si>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</si>
  <si>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</si>
  <si>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</si>
  <si>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</si>
  <si>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</si>
  <si>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</si>
  <si>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</si>
  <si>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</si>
  <si>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</si>
  <si>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</si>
  <si>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</si>
  <si>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</si>
  <si>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</si>
  <si>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</si>
  <si>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</si>
  <si>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</si>
  <si>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</si>
  <si>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</si>
  <si>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</si>
  <si>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</si>
  <si>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</si>
  <si>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</si>
  <si>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</si>
  <si>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</si>
  <si>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</si>
  <si>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</si>
  <si>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</si>
  <si>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</si>
  <si>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</si>
  <si>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</si>
  <si>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</si>
  <si>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</si>
  <si>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</si>
  <si>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</si>
  <si>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</si>
  <si>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</si>
  <si>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</si>
  <si>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</si>
  <si>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</si>
  <si>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</si>
  <si>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</si>
  <si>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</si>
  <si>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</si>
  <si>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</si>
  <si>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</si>
  <si>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</si>
  <si>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</si>
  <si>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</si>
  <si>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</si>
  <si>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</si>
  <si>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</si>
  <si>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</si>
  <si>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</si>
  <si>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</si>
  <si>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</si>
  <si>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травень</t>
  </si>
  <si>
    <t>травня</t>
  </si>
  <si>
    <t>Алексеева Т.А.</t>
  </si>
  <si>
    <t>Березняківская - 36/99</t>
  </si>
  <si>
    <t>Буся</t>
  </si>
  <si>
    <t>Мустафа Б.</t>
  </si>
  <si>
    <t>Дніпр. наб. - 7/?</t>
  </si>
  <si>
    <t>Зилли</t>
  </si>
  <si>
    <t>шотландська</t>
  </si>
  <si>
    <t>5м.</t>
  </si>
  <si>
    <t>Папина Н.П.</t>
  </si>
  <si>
    <t>П.Тичини - 9а / 56</t>
  </si>
  <si>
    <t>Туся</t>
  </si>
  <si>
    <t>Цырубалко А.О.</t>
  </si>
  <si>
    <t>Березняківская - 38 / 247</t>
  </si>
  <si>
    <t>Майя</t>
  </si>
  <si>
    <t>Хенчель К.</t>
  </si>
  <si>
    <t>Институтская -</t>
  </si>
  <si>
    <t>Лайла</t>
  </si>
  <si>
    <t>Тигрис</t>
  </si>
  <si>
    <t>Плющенко Н.В.</t>
  </si>
  <si>
    <t>Дніпр. наб. - 4/80</t>
  </si>
  <si>
    <t>Ася</t>
  </si>
  <si>
    <t>рос.блакит.</t>
  </si>
  <si>
    <t>Гнатенко А.И.</t>
  </si>
  <si>
    <t>Соборності - 103\10137</t>
  </si>
  <si>
    <t>Гектор</t>
  </si>
  <si>
    <t xml:space="preserve"> 21.04.2020 по 20.05.2021 року </t>
  </si>
  <si>
    <t>407676</t>
  </si>
  <si>
    <t xml:space="preserve">2) „Дефенсор-3”, біофабрики Зоетіс серія № </t>
  </si>
  <si>
    <t>428366</t>
  </si>
  <si>
    <t>A517B01</t>
  </si>
  <si>
    <t>06.23</t>
  </si>
  <si>
    <t>070920</t>
  </si>
  <si>
    <t>4) „Нобівак R”, біофабрики Інтервет Інтернейшнл Б.В.</t>
  </si>
  <si>
    <t xml:space="preserve">5) „Рабістар”, біофабрики Укрветпродпостач серія </t>
  </si>
  <si>
    <t>8м.</t>
  </si>
  <si>
    <t>Гриценко Е.Ю.</t>
  </si>
  <si>
    <t>П.Тичини - 14 а/214</t>
  </si>
  <si>
    <t>Микаса</t>
  </si>
  <si>
    <t>Мустафаева А.В.</t>
  </si>
  <si>
    <t>Бучми - 6а / 101</t>
  </si>
  <si>
    <t>Бофі</t>
  </si>
  <si>
    <t>A403A01</t>
  </si>
  <si>
    <t>08.23</t>
  </si>
  <si>
    <t xml:space="preserve">3)”Фелоцел 4” біофабрики Зоетіс,  Серія № </t>
  </si>
  <si>
    <t>Рочкова М.В.</t>
  </si>
  <si>
    <t>П.Тичини - 18д/128</t>
  </si>
  <si>
    <t>Дезі</t>
  </si>
  <si>
    <t>джек-рассел</t>
  </si>
  <si>
    <t>Петренко Т.М.</t>
  </si>
  <si>
    <t>П.Тичини - 12в/37</t>
  </si>
  <si>
    <t>Тед</t>
  </si>
  <si>
    <t>4р.</t>
  </si>
  <si>
    <t>Егорова И.О.</t>
  </si>
  <si>
    <t>Дніпр. наб. - 5 в / 91</t>
  </si>
  <si>
    <t>Вернер</t>
  </si>
  <si>
    <t>Пекинес</t>
  </si>
  <si>
    <t>Сирош М.Ю.</t>
  </si>
  <si>
    <t>П.Тичини - 12 в / 40</t>
  </si>
  <si>
    <t>Остин</t>
  </si>
  <si>
    <t>Димитрова Ю.В.</t>
  </si>
  <si>
    <t>Дніпр. наб. - 5б / 131</t>
  </si>
  <si>
    <t>Эмма</t>
  </si>
  <si>
    <t>Джоли</t>
  </si>
  <si>
    <t>Филаретова С.Г.</t>
  </si>
  <si>
    <t>Березняківская - 38А/69</t>
  </si>
  <si>
    <t>Ирма</t>
  </si>
  <si>
    <t>Нім.вівч.</t>
  </si>
  <si>
    <t>Русанівска наб. - 8 / 136</t>
  </si>
  <si>
    <t>Филаретов В.Н.</t>
  </si>
  <si>
    <t>Дніпр. наб. - 9а/68</t>
  </si>
  <si>
    <t>Тимоха</t>
  </si>
  <si>
    <t>Марченко Л.Л.</t>
  </si>
  <si>
    <t>П.Тичини - 18б / 189</t>
  </si>
  <si>
    <t>Лёлик</t>
  </si>
  <si>
    <t>Лазарева К.А.</t>
  </si>
  <si>
    <t>Березняківская - 38 / 92</t>
  </si>
  <si>
    <t>Ронни</t>
  </si>
  <si>
    <t>Заводовская Я.А.</t>
  </si>
  <si>
    <t>Флоренції - 5/158</t>
  </si>
  <si>
    <t>Дюшес</t>
  </si>
  <si>
    <t>Мазурчук С.Н.</t>
  </si>
  <si>
    <t>А.Навої - 84 / 12</t>
  </si>
  <si>
    <t>Грек</t>
  </si>
  <si>
    <t>стаф</t>
  </si>
  <si>
    <t>Яценко А.Н.</t>
  </si>
  <si>
    <t>Шумського - 8а / 141</t>
  </si>
  <si>
    <t>Чейси</t>
  </si>
  <si>
    <t>Ричи</t>
  </si>
  <si>
    <t>Полко П.П.</t>
  </si>
  <si>
    <t>Шумського - 1 б / 77</t>
  </si>
  <si>
    <t>Чили</t>
  </si>
  <si>
    <t>Англ.бульдог</t>
  </si>
  <si>
    <t>Резник Е.В.</t>
  </si>
  <si>
    <t>Шумського - 3г/293</t>
  </si>
  <si>
    <t>Армани</t>
  </si>
  <si>
    <t>тойтер'єр</t>
  </si>
  <si>
    <t>Соловьева И.В.</t>
  </si>
  <si>
    <t>Шумського - 10\172</t>
  </si>
  <si>
    <t>Йошико</t>
  </si>
  <si>
    <t>Кит.хохл.</t>
  </si>
  <si>
    <t>11.2021</t>
  </si>
  <si>
    <t>2„Дефенсор-3”, біофабрики Зоетіс серія</t>
  </si>
  <si>
    <t xml:space="preserve"> 407676</t>
  </si>
  <si>
    <t xml:space="preserve"> 08.21</t>
  </si>
  <si>
    <t xml:space="preserve">3 „Нобівак R”, біофабрики Інтервет серія </t>
  </si>
  <si>
    <t xml:space="preserve">4) „Нобівак RL”, біофабрики Інтервет серія </t>
  </si>
  <si>
    <t>A209A01</t>
  </si>
  <si>
    <t>01.2023</t>
  </si>
  <si>
    <t xml:space="preserve">5 „Рабістар”, біофабрики Укрветпродпостач серія </t>
  </si>
  <si>
    <t>Бондаренко О.О.</t>
  </si>
  <si>
    <t>П.Тичини - 12в/77</t>
  </si>
  <si>
    <t>Анжела</t>
  </si>
  <si>
    <t xml:space="preserve">1) „Єурікан DHPPi+L”, б-ки Інтервет Інтернейшнл Б.В. серія </t>
  </si>
  <si>
    <t>5) „Leptoferm”, біофабрики Zoetis</t>
  </si>
  <si>
    <t xml:space="preserve">6) „Нобівак DHPPi”, б-ки Інтервет Інтернейшнл Б.В. серія </t>
  </si>
  <si>
    <t>2</t>
  </si>
  <si>
    <t xml:space="preserve">7) „Нобівак DHPPi”, б-ки Інтервет Інтернейшнл Б.В. серія </t>
  </si>
  <si>
    <t>A619A01</t>
  </si>
  <si>
    <t>18</t>
  </si>
  <si>
    <t xml:space="preserve">8) „Нобівак L”, б-ки Інтервет Інтернейшнл Б.В. серія </t>
  </si>
  <si>
    <t xml:space="preserve">9) „Нобівак L”, б-ки Інтервет Інтернейшнл Б.В. серія </t>
  </si>
  <si>
    <t>01.22</t>
  </si>
  <si>
    <t xml:space="preserve">10) „Нобівак L4”, б-ки Інтервет Інтернейшнл Б.В. серія </t>
  </si>
  <si>
    <t>03.22</t>
  </si>
  <si>
    <t>Ильченко А.Г., Днепр. Наб-5-б/55</t>
  </si>
  <si>
    <t>Фунтик, соб, метис, самець, 1р</t>
  </si>
  <si>
    <t>Ефименко Ю.П., Вернадского-19/21 кв 75</t>
  </si>
  <si>
    <t>Ефім, собака, чихуа, 5р, самець</t>
  </si>
  <si>
    <t>Ковтун А.О.,Т ичини -12Б,кв-86</t>
  </si>
  <si>
    <t>Шило ,кіт, метис, самець, 4р</t>
  </si>
  <si>
    <t>мікроскопія мазка калу</t>
  </si>
  <si>
    <t>токсокарозу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</si>
</sst>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7" fillId="0" borderId="0"/>
    <xf numFmtId="0" fontId="38" fillId="0" borderId="0"/>
  </cellStyleXfs>
  <cellXfs count="29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0" xfId="1"/>
    <xf numFmtId="0" fontId="37" fillId="3" borderId="2" xfId="1" applyFill="1" applyBorder="1" applyAlignment="1">
      <alignment horizontal="center" vertical="center"/>
    </xf>
    <xf numFmtId="0" fontId="39" fillId="0" borderId="0" xfId="2" applyFont="1"/>
    <xf numFmtId="0" fontId="38" fillId="0" borderId="0" xfId="2"/>
    <xf numFmtId="0" fontId="44" fillId="0" borderId="15" xfId="1" applyFont="1" applyBorder="1" applyAlignment="1">
      <alignment horizontal="center" vertical="center"/>
    </xf>
    <xf numFmtId="0" fontId="38" fillId="0" borderId="2" xfId="2" applyBorder="1"/>
    <xf numFmtId="0" fontId="38" fillId="4" borderId="2" xfId="2" applyFill="1" applyBorder="1" applyAlignment="1">
      <alignment horizontal="center" vertical="center"/>
    </xf>
    <xf numFmtId="0" fontId="37" fillId="0" borderId="0" xfId="1" applyFill="1"/>
    <xf numFmtId="0" fontId="0" fillId="0" borderId="0" xfId="1" applyNumberFormat="1" applyFont="1" applyFill="1" applyAlignment="1"/>
    <xf numFmtId="0" fontId="44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4" fillId="0" borderId="15" xfId="1" applyNumberFormat="1" applyFont="1" applyFill="1" applyBorder="1" applyAlignment="1">
      <alignment horizontal="left" vertical="center"/>
    </xf>
    <xf numFmtId="0" fontId="44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0" customWidth="1"/>
    <col min="42" max="16384" width="8.7109375" style="60"/>
  </cols>
  <sheetData>
    <row r="4" spans="1:36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8.75" x14ac:dyDescent="0.25">
      <c r="A9" s="184" t="s">
        <v>0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5" t="s">
        <v>1</v>
      </c>
      <c r="S9" s="185"/>
      <c r="T9" s="185"/>
      <c r="U9" s="185"/>
      <c r="V9" s="185"/>
      <c r="W9" s="185"/>
      <c r="X9" s="185"/>
      <c r="Y9" s="62"/>
      <c r="Z9" s="186" t="s">
        <v>2</v>
      </c>
      <c r="AA9" s="186"/>
      <c r="AB9" s="186"/>
      <c r="AC9" s="186"/>
      <c r="AD9" s="186"/>
      <c r="AE9" s="186"/>
      <c r="AF9" s="186"/>
      <c r="AG9" s="186"/>
      <c r="AH9" s="186"/>
      <c r="AI9" s="186"/>
      <c r="AJ9" s="186"/>
    </row>
    <row r="10" spans="1:36" ht="18.75" customHeight="1" x14ac:dyDescent="0.25">
      <c r="A10" s="187" t="s">
        <v>3</v>
      </c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 t="s">
        <v>4</v>
      </c>
      <c r="S10" s="187"/>
      <c r="T10" s="187"/>
      <c r="U10" s="187"/>
      <c r="V10" s="187"/>
      <c r="W10" s="187"/>
      <c r="X10" s="187"/>
      <c r="Y10" s="62"/>
      <c r="Z10" s="188" t="s">
        <v>5</v>
      </c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</row>
    <row r="11" spans="1:36" ht="18.75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62"/>
      <c r="Z11" s="188" t="s">
        <v>6</v>
      </c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</row>
    <row r="12" spans="1:36" ht="18.75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62"/>
      <c r="Z12" s="188" t="s">
        <v>7</v>
      </c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</row>
    <row r="13" spans="1:36" ht="18.75" x14ac:dyDescent="0.25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62"/>
      <c r="Z13" s="188" t="s">
        <v>8</v>
      </c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</row>
    <row r="14" spans="1:36" ht="18.75" x14ac:dyDescent="0.25">
      <c r="A14" s="187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62"/>
      <c r="Z14" s="189" t="s">
        <v>9</v>
      </c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</row>
    <row r="15" spans="1:36" ht="18.75" x14ac:dyDescent="0.25">
      <c r="A15" s="187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62"/>
      <c r="Z15" s="189" t="s">
        <v>10</v>
      </c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</row>
    <row r="16" spans="1:36" ht="18.75" x14ac:dyDescent="0.25">
      <c r="A16" s="187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62"/>
      <c r="Z16" s="190" t="s">
        <v>11</v>
      </c>
      <c r="AA16" s="190"/>
      <c r="AB16" s="190"/>
      <c r="AC16" s="190"/>
      <c r="AD16" s="190"/>
      <c r="AE16" s="190"/>
      <c r="AF16" s="190"/>
      <c r="AG16" s="62"/>
      <c r="AH16" s="62"/>
      <c r="AI16" s="62"/>
      <c r="AJ16" s="62"/>
    </row>
    <row r="17" spans="1:36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ht="18.75" x14ac:dyDescent="0.25">
      <c r="A18" s="180" t="s">
        <v>12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</row>
    <row r="19" spans="1:36" ht="18.75" x14ac:dyDescent="0.25">
      <c r="A19" s="180" t="s">
        <v>13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</row>
    <row r="20" spans="1:36" ht="18.75" x14ac:dyDescent="0.25">
      <c r="A20" s="180" t="s">
        <v>14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</row>
    <row r="21" spans="1:36" ht="15" customHeight="1" x14ac:dyDescent="0.25">
      <c r="A21" s="181" t="s">
        <v>15</v>
      </c>
      <c r="B21" s="181"/>
      <c r="C21" s="181"/>
      <c r="D21" s="181"/>
      <c r="E21" s="181"/>
      <c r="F21" s="181" t="s">
        <v>16</v>
      </c>
      <c r="G21" s="181"/>
      <c r="H21" s="181"/>
      <c r="I21" s="181"/>
      <c r="J21" s="181"/>
      <c r="K21" s="181" t="s">
        <v>17</v>
      </c>
      <c r="L21" s="181"/>
      <c r="M21" s="181"/>
      <c r="N21" s="181"/>
      <c r="O21" s="181" t="s">
        <v>18</v>
      </c>
      <c r="P21" s="181"/>
      <c r="Q21" s="181"/>
      <c r="R21" s="181"/>
      <c r="S21" s="181" t="s">
        <v>19</v>
      </c>
      <c r="T21" s="181"/>
      <c r="U21" s="181"/>
      <c r="V21" s="181"/>
      <c r="W21" s="181"/>
      <c r="X21" s="181"/>
      <c r="Y21" s="182" t="s">
        <v>20</v>
      </c>
      <c r="Z21" s="182"/>
      <c r="AA21" s="182"/>
      <c r="AB21" s="182"/>
      <c r="AC21" s="182"/>
      <c r="AD21" s="182"/>
      <c r="AE21" s="182"/>
      <c r="AF21" s="182"/>
      <c r="AG21" s="182"/>
      <c r="AH21" s="182"/>
      <c r="AI21" s="183"/>
      <c r="AJ21" s="183"/>
    </row>
    <row r="22" spans="1:36" ht="15" customHeight="1" x14ac:dyDescent="0.25">
      <c r="A22" s="181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3"/>
      <c r="AJ22" s="183"/>
    </row>
    <row r="23" spans="1:36" ht="15" customHeight="1" x14ac:dyDescent="0.25">
      <c r="A23" s="181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3"/>
      <c r="AJ23" s="183"/>
    </row>
    <row r="24" spans="1:36" ht="15" customHeight="1" x14ac:dyDescent="0.25">
      <c r="A24" s="181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3"/>
      <c r="AJ24" s="183"/>
    </row>
    <row r="25" spans="1:36" ht="15" customHeight="1" x14ac:dyDescent="0.25">
      <c r="A25" s="181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3"/>
      <c r="AJ25" s="183"/>
    </row>
    <row r="26" spans="1:36" ht="15" customHeight="1" x14ac:dyDescent="0.3">
      <c r="A26" s="179" t="s">
        <v>21</v>
      </c>
      <c r="B26" s="179"/>
      <c r="C26" s="179"/>
      <c r="D26" s="179"/>
      <c r="E26" s="179"/>
      <c r="F26" s="177">
        <v>2</v>
      </c>
      <c r="G26" s="177"/>
      <c r="H26" s="177"/>
      <c r="I26" s="177"/>
      <c r="J26" s="177"/>
      <c r="K26" s="174">
        <v>3</v>
      </c>
      <c r="L26" s="174"/>
      <c r="M26" s="174"/>
      <c r="N26" s="174"/>
      <c r="O26" s="174">
        <v>4</v>
      </c>
      <c r="P26" s="174"/>
      <c r="Q26" s="174"/>
      <c r="R26" s="174"/>
      <c r="S26" s="174">
        <v>5</v>
      </c>
      <c r="T26" s="174"/>
      <c r="U26" s="174"/>
      <c r="V26" s="174"/>
      <c r="W26" s="174"/>
      <c r="X26" s="174"/>
      <c r="Y26" s="174">
        <v>6</v>
      </c>
      <c r="Z26" s="174"/>
      <c r="AA26" s="174"/>
      <c r="AB26" s="174"/>
      <c r="AC26" s="174"/>
      <c r="AD26" s="174"/>
      <c r="AE26" s="174"/>
      <c r="AF26" s="174"/>
      <c r="AG26" s="174"/>
      <c r="AH26" s="174"/>
      <c r="AI26" s="175">
        <v>7</v>
      </c>
      <c r="AJ26" s="175"/>
    </row>
    <row r="27" spans="1:36" ht="18.75" customHeight="1" x14ac:dyDescent="0.25">
      <c r="A27" s="176">
        <v>2951615791</v>
      </c>
      <c r="B27" s="176"/>
      <c r="C27" s="176"/>
      <c r="D27" s="176"/>
      <c r="E27" s="176"/>
      <c r="F27" s="177"/>
      <c r="G27" s="177"/>
      <c r="H27" s="177"/>
      <c r="I27" s="177"/>
      <c r="J27" s="177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</row>
    <row r="28" spans="1:36" ht="15" customHeight="1" x14ac:dyDescent="0.25">
      <c r="A28" s="176"/>
      <c r="B28" s="176"/>
      <c r="C28" s="176"/>
      <c r="D28" s="176"/>
      <c r="E28" s="176"/>
      <c r="F28" s="177"/>
      <c r="G28" s="177"/>
      <c r="H28" s="177"/>
      <c r="I28" s="177"/>
      <c r="J28" s="17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</row>
    <row r="29" spans="1:36" x14ac:dyDescent="0.25">
      <c r="A29" s="176"/>
      <c r="B29" s="176"/>
      <c r="C29" s="176"/>
      <c r="D29" s="176"/>
      <c r="E29" s="176"/>
      <c r="F29" s="177"/>
      <c r="G29" s="177"/>
      <c r="H29" s="177"/>
      <c r="I29" s="177"/>
      <c r="J29" s="17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</row>
    <row r="30" spans="1:36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36" ht="15.75" x14ac:dyDescent="0.25">
      <c r="A31" s="62"/>
      <c r="B31" s="63" t="s">
        <v>22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36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spans="1:36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6" spans="1:36" ht="18.75" x14ac:dyDescent="0.3">
      <c r="A36" s="61"/>
    </row>
    <row r="37" spans="1:36" ht="18.75" x14ac:dyDescent="0.3">
      <c r="A37" s="61"/>
    </row>
    <row r="38" spans="1:36" ht="18.75" x14ac:dyDescent="0.3">
      <c r="A38" s="61"/>
    </row>
    <row r="39" spans="1:36" ht="18.75" x14ac:dyDescent="0.3">
      <c r="A39" s="6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6"/>
  <sheetViews>
    <sheetView topLeftCell="A46" zoomScaleNormal="100" workbookViewId="0">
      <selection activeCell="U56" sqref="U56"/>
    </sheetView>
  </sheetViews>
  <sheetFormatPr defaultColWidth="8.7109375" defaultRowHeight="15" x14ac:dyDescent="0.25"/>
  <cols>
    <col min="1" max="28" width="3.7109375" customWidth="1"/>
    <col min="1010" max="1011" width="11.5703125" customWidth="1"/>
  </cols>
  <sheetData>
    <row r="1" spans="1:23" ht="15" customHeight="1" x14ac:dyDescent="0.25">
      <c r="A1" s="250" t="s">
        <v>60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118"/>
    </row>
    <row r="2" spans="1:23" ht="15" customHeight="1" x14ac:dyDescent="0.25">
      <c r="A2" s="249" t="s">
        <v>61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117"/>
    </row>
    <row r="3" spans="1:23" ht="15" customHeight="1" x14ac:dyDescent="0.25">
      <c r="A3" s="250" t="s">
        <v>62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118"/>
    </row>
    <row r="4" spans="1:23" ht="15" customHeight="1" x14ac:dyDescent="0.25">
      <c r="A4" s="233">
        <v>20</v>
      </c>
      <c r="B4" s="233"/>
      <c r="C4" s="234" t="str">
        <f>'2-я 1-ВЕТ'!D33</f>
        <v>травня</v>
      </c>
      <c r="D4" s="234"/>
      <c r="E4" s="234"/>
      <c r="F4" s="234"/>
      <c r="G4" s="233">
        <v>2021</v>
      </c>
      <c r="H4" s="233"/>
      <c r="I4" s="90" t="s">
        <v>148</v>
      </c>
      <c r="J4" s="90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</row>
    <row r="5" spans="1:23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" customHeight="1" x14ac:dyDescent="0.25">
      <c r="A6" s="194" t="s">
        <v>63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19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35" t="str">
        <f>'Акт собаки R'!G9</f>
        <v>Рочкова М.В.</v>
      </c>
      <c r="H9" s="235"/>
      <c r="I9" s="235"/>
      <c r="J9" s="235"/>
      <c r="K9" s="235"/>
      <c r="L9" s="23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21.04.2020 по 20.05.2021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5" t="s">
        <v>294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8" t="s">
        <v>295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116"/>
    </row>
    <row r="13" spans="1:23" ht="15.75" x14ac:dyDescent="0.25">
      <c r="A13" s="28" t="s">
        <v>296</v>
      </c>
      <c r="B13" s="28"/>
      <c r="C13" s="28"/>
      <c r="D13" s="28"/>
      <c r="I13" s="14">
        <f>MAX('Список собаки L'!A5:A57)</f>
        <v>30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297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532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223" t="s">
        <v>293</v>
      </c>
      <c r="R16" s="223"/>
      <c r="S16" s="223"/>
      <c r="T16" s="1"/>
      <c r="U16" s="1"/>
      <c r="V16" s="1"/>
      <c r="W16" s="1"/>
    </row>
    <row r="17" spans="1:23" ht="15.75" x14ac:dyDescent="0.25">
      <c r="A17" s="1"/>
      <c r="B17" s="1" t="s">
        <v>123</v>
      </c>
      <c r="C17" s="1"/>
      <c r="D17" s="1"/>
      <c r="E17" s="1"/>
      <c r="F17" s="247">
        <v>44713</v>
      </c>
      <c r="G17" s="244"/>
      <c r="H17" s="244"/>
      <c r="I17" s="16"/>
      <c r="J17" s="17"/>
      <c r="K17" s="28" t="s">
        <v>135</v>
      </c>
      <c r="L17" s="17"/>
      <c r="M17" s="17"/>
      <c r="N17" s="1"/>
      <c r="O17" s="18"/>
      <c r="P17" s="19"/>
      <c r="R17" s="44" t="s">
        <v>21</v>
      </c>
      <c r="S17" s="19" t="s">
        <v>77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288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136</v>
      </c>
      <c r="N19" s="1"/>
      <c r="O19" s="18"/>
      <c r="P19" s="19"/>
      <c r="Q19" s="223" t="s">
        <v>265</v>
      </c>
      <c r="R19" s="223"/>
      <c r="S19" s="223"/>
      <c r="T19" s="1"/>
      <c r="U19" s="1"/>
      <c r="V19" s="1"/>
      <c r="W19" s="1"/>
    </row>
    <row r="20" spans="1:23" ht="15.75" x14ac:dyDescent="0.25">
      <c r="A20" s="1"/>
      <c r="B20" s="1" t="s">
        <v>123</v>
      </c>
      <c r="C20" s="1"/>
      <c r="D20" s="1"/>
      <c r="E20" s="1"/>
      <c r="F20" s="245">
        <v>44774</v>
      </c>
      <c r="G20" s="245"/>
      <c r="H20" s="245"/>
      <c r="I20" s="16"/>
      <c r="J20" s="17"/>
      <c r="K20" s="28" t="s">
        <v>135</v>
      </c>
      <c r="L20" s="17"/>
      <c r="M20" s="17"/>
      <c r="N20" s="1"/>
      <c r="O20" s="18"/>
      <c r="P20" s="19"/>
      <c r="R20" s="44" t="s">
        <v>21</v>
      </c>
      <c r="S20" s="19" t="s">
        <v>77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205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136</v>
      </c>
      <c r="N22" s="1"/>
      <c r="O22" s="18"/>
      <c r="P22" s="19"/>
      <c r="Q22" s="223" t="s">
        <v>266</v>
      </c>
      <c r="R22" s="223"/>
      <c r="S22" s="223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245" t="s">
        <v>193</v>
      </c>
      <c r="G23" s="245"/>
      <c r="H23" s="245"/>
      <c r="I23" s="16"/>
      <c r="J23" s="17"/>
      <c r="K23" s="28" t="s">
        <v>135</v>
      </c>
      <c r="L23" s="17"/>
      <c r="M23" s="17"/>
      <c r="N23" s="1"/>
      <c r="O23" s="18"/>
      <c r="P23" s="19"/>
      <c r="R23" s="44" t="s">
        <v>21</v>
      </c>
      <c r="S23" s="19" t="s">
        <v>77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70"/>
      <c r="G24" s="170"/>
      <c r="H24" s="170"/>
      <c r="I24" s="16"/>
      <c r="J24" s="17"/>
      <c r="K24" s="28"/>
      <c r="L24" s="17"/>
      <c r="M24" s="17"/>
      <c r="N24" s="1"/>
      <c r="O24" s="18"/>
      <c r="P24" s="19"/>
      <c r="R24" s="44"/>
      <c r="S24" s="19"/>
      <c r="T24" s="1"/>
      <c r="U24" s="1"/>
      <c r="V24" s="1"/>
      <c r="W24" s="1"/>
    </row>
    <row r="25" spans="1:23" ht="15.75" x14ac:dyDescent="0.25">
      <c r="A25" s="1" t="s">
        <v>289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136</v>
      </c>
      <c r="N25" s="1"/>
      <c r="O25" s="18"/>
      <c r="P25" s="19"/>
      <c r="Q25" s="223" t="s">
        <v>206</v>
      </c>
      <c r="R25" s="223"/>
      <c r="S25" s="223"/>
      <c r="T25" s="1"/>
      <c r="U25" s="1"/>
      <c r="V25" s="1"/>
      <c r="W25" s="1"/>
    </row>
    <row r="26" spans="1:23" ht="15.75" x14ac:dyDescent="0.25">
      <c r="A26" s="1"/>
      <c r="B26" s="1" t="s">
        <v>123</v>
      </c>
      <c r="C26" s="1"/>
      <c r="D26" s="1"/>
      <c r="E26" s="1"/>
      <c r="F26" s="245">
        <v>44593</v>
      </c>
      <c r="G26" s="245"/>
      <c r="H26" s="245"/>
      <c r="I26" s="16"/>
      <c r="J26" s="17"/>
      <c r="K26" s="28" t="s">
        <v>135</v>
      </c>
      <c r="L26" s="17"/>
      <c r="M26" s="17"/>
      <c r="N26" s="1"/>
      <c r="O26" s="18"/>
      <c r="P26" s="19"/>
      <c r="R26" s="44" t="s">
        <v>21</v>
      </c>
      <c r="S26" s="19" t="s">
        <v>77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70"/>
      <c r="G27" s="170"/>
      <c r="H27" s="170"/>
      <c r="I27" s="16"/>
      <c r="J27" s="17"/>
      <c r="K27" s="28"/>
      <c r="L27" s="17"/>
      <c r="M27" s="17"/>
      <c r="N27" s="1"/>
      <c r="O27" s="18"/>
      <c r="P27" s="19"/>
      <c r="R27" s="44"/>
      <c r="S27" s="19"/>
      <c r="T27" s="1"/>
      <c r="U27" s="1"/>
      <c r="V27" s="1"/>
      <c r="W27" s="1"/>
    </row>
    <row r="28" spans="1:23" ht="15.75" x14ac:dyDescent="0.25">
      <c r="A28" s="1" t="s">
        <v>533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136</v>
      </c>
      <c r="N28" s="1"/>
      <c r="O28" s="18"/>
      <c r="P28" s="19"/>
      <c r="Q28" s="223" t="s">
        <v>207</v>
      </c>
      <c r="R28" s="223"/>
      <c r="S28" s="223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246">
        <v>44835</v>
      </c>
      <c r="G29" s="246"/>
      <c r="H29" s="246"/>
      <c r="I29" s="16"/>
      <c r="J29" s="17"/>
      <c r="K29" s="28" t="s">
        <v>135</v>
      </c>
      <c r="L29" s="17"/>
      <c r="M29" s="17"/>
      <c r="N29" s="1"/>
      <c r="O29" s="18"/>
      <c r="P29" s="19"/>
      <c r="R29" s="44" t="s">
        <v>21</v>
      </c>
      <c r="S29" s="19" t="s">
        <v>77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 t="s">
        <v>534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/>
      <c r="N31" s="1"/>
      <c r="O31" s="18"/>
      <c r="P31" s="19"/>
      <c r="Q31" s="223" t="s">
        <v>268</v>
      </c>
      <c r="R31" s="223"/>
      <c r="S31" s="223"/>
      <c r="T31" s="1"/>
      <c r="U31" s="1"/>
      <c r="V31" s="1"/>
      <c r="W31" s="1"/>
    </row>
    <row r="32" spans="1:23" ht="15.75" x14ac:dyDescent="0.25">
      <c r="A32" s="1"/>
      <c r="B32" s="1" t="s">
        <v>123</v>
      </c>
      <c r="C32" s="1"/>
      <c r="D32" s="1"/>
      <c r="E32" s="1"/>
      <c r="F32" s="223" t="s">
        <v>269</v>
      </c>
      <c r="G32" s="223"/>
      <c r="H32" s="223"/>
      <c r="I32" s="16"/>
      <c r="J32" s="17"/>
      <c r="K32" s="28" t="s">
        <v>135</v>
      </c>
      <c r="L32" s="17"/>
      <c r="M32" s="17"/>
      <c r="N32" s="1"/>
      <c r="O32" s="18"/>
      <c r="P32" s="19"/>
      <c r="R32" s="44" t="s">
        <v>535</v>
      </c>
      <c r="S32" s="19" t="s">
        <v>77</v>
      </c>
      <c r="T32" s="1"/>
      <c r="U32" s="1"/>
      <c r="V32" s="1"/>
      <c r="W32" s="1"/>
    </row>
    <row r="33" spans="1:23" ht="15.75" x14ac:dyDescent="0.25">
      <c r="T33" s="1"/>
      <c r="U33" s="1"/>
      <c r="V33" s="1"/>
      <c r="W33" s="1"/>
    </row>
    <row r="34" spans="1:23" ht="15.75" x14ac:dyDescent="0.25">
      <c r="A34" s="1" t="s">
        <v>536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/>
      <c r="N34" s="1"/>
      <c r="O34" s="18"/>
      <c r="P34" s="19"/>
      <c r="Q34" s="223" t="s">
        <v>537</v>
      </c>
      <c r="R34" s="223"/>
      <c r="S34" s="223"/>
      <c r="T34" s="1"/>
      <c r="U34" s="1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223" t="s">
        <v>282</v>
      </c>
      <c r="G35" s="223"/>
      <c r="H35" s="223"/>
      <c r="I35" s="16"/>
      <c r="J35" s="17"/>
      <c r="K35" s="28" t="s">
        <v>135</v>
      </c>
      <c r="L35" s="17"/>
      <c r="M35" s="17"/>
      <c r="N35" s="1"/>
      <c r="O35" s="18"/>
      <c r="P35" s="19"/>
      <c r="R35" s="44" t="s">
        <v>538</v>
      </c>
      <c r="S35" s="19" t="s">
        <v>77</v>
      </c>
      <c r="T35" s="1"/>
      <c r="U35" s="1"/>
      <c r="V35" s="1"/>
      <c r="W35" s="1"/>
    </row>
    <row r="36" spans="1:23" ht="15.75" x14ac:dyDescent="0.25">
      <c r="T36" s="1"/>
      <c r="U36" s="1"/>
      <c r="V36" s="1"/>
      <c r="W36" s="1"/>
    </row>
    <row r="37" spans="1:23" ht="15.75" x14ac:dyDescent="0.25">
      <c r="A37" s="1" t="s">
        <v>539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/>
      <c r="N37" s="1"/>
      <c r="O37" s="18"/>
      <c r="P37" s="19"/>
      <c r="Q37" s="223" t="s">
        <v>291</v>
      </c>
      <c r="R37" s="223"/>
      <c r="S37" s="223"/>
      <c r="T37" s="1"/>
      <c r="U37" s="1"/>
      <c r="V37" s="1"/>
      <c r="W37" s="1"/>
    </row>
    <row r="38" spans="1:23" ht="15.75" x14ac:dyDescent="0.25">
      <c r="A38" s="1"/>
      <c r="B38" s="1" t="s">
        <v>123</v>
      </c>
      <c r="C38" s="1"/>
      <c r="D38" s="1"/>
      <c r="E38" s="1"/>
      <c r="F38" s="223" t="s">
        <v>192</v>
      </c>
      <c r="G38" s="223"/>
      <c r="H38" s="223"/>
      <c r="I38" s="16"/>
      <c r="J38" s="17"/>
      <c r="K38" s="28" t="s">
        <v>135</v>
      </c>
      <c r="L38" s="17"/>
      <c r="M38" s="17"/>
      <c r="N38" s="1"/>
      <c r="O38" s="18"/>
      <c r="P38" s="19"/>
      <c r="R38" s="44" t="s">
        <v>21</v>
      </c>
      <c r="S38" s="19" t="s">
        <v>77</v>
      </c>
      <c r="T38" s="1"/>
      <c r="U38" s="1"/>
      <c r="V38" s="1"/>
      <c r="W38" s="1"/>
    </row>
    <row r="39" spans="1:23" ht="15.75" x14ac:dyDescent="0.25">
      <c r="T39" s="1"/>
      <c r="U39" s="1"/>
      <c r="V39" s="1"/>
      <c r="W39" s="1"/>
    </row>
    <row r="40" spans="1:23" ht="15.75" x14ac:dyDescent="0.25">
      <c r="A40" s="1" t="s">
        <v>540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19"/>
      <c r="Q40" s="223" t="s">
        <v>208</v>
      </c>
      <c r="R40" s="223"/>
      <c r="S40" s="223"/>
      <c r="T40" s="1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223" t="s">
        <v>541</v>
      </c>
      <c r="G41" s="223"/>
      <c r="H41" s="223"/>
      <c r="I41" s="16"/>
      <c r="J41" s="17"/>
      <c r="K41" s="28" t="s">
        <v>135</v>
      </c>
      <c r="L41" s="17"/>
      <c r="M41" s="17"/>
      <c r="N41" s="1"/>
      <c r="O41" s="18"/>
      <c r="P41" s="19"/>
      <c r="R41" s="44" t="s">
        <v>137</v>
      </c>
      <c r="S41" s="19" t="s">
        <v>77</v>
      </c>
      <c r="T41" s="1"/>
      <c r="U41" s="1"/>
      <c r="V41" s="1"/>
      <c r="W41" s="1"/>
    </row>
    <row r="42" spans="1:23" ht="15.75" x14ac:dyDescent="0.25">
      <c r="T42" s="1"/>
      <c r="U42" s="1"/>
      <c r="V42" s="1"/>
      <c r="W42" s="1"/>
    </row>
    <row r="43" spans="1:23" ht="15.75" x14ac:dyDescent="0.25">
      <c r="A43" s="1" t="s">
        <v>542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/>
      <c r="N43" s="1"/>
      <c r="O43" s="18"/>
      <c r="P43" s="19"/>
      <c r="Q43" s="223" t="s">
        <v>292</v>
      </c>
      <c r="R43" s="223"/>
      <c r="S43" s="223"/>
      <c r="T43" s="1"/>
      <c r="U43" s="1"/>
      <c r="V43" s="1"/>
      <c r="W43" s="1"/>
    </row>
    <row r="44" spans="1:23" ht="15.75" x14ac:dyDescent="0.25">
      <c r="A44" s="1"/>
      <c r="B44" s="1" t="s">
        <v>123</v>
      </c>
      <c r="C44" s="1"/>
      <c r="D44" s="1"/>
      <c r="E44" s="1"/>
      <c r="F44" s="223" t="s">
        <v>543</v>
      </c>
      <c r="G44" s="223"/>
      <c r="H44" s="223"/>
      <c r="I44" s="16"/>
      <c r="J44" s="17"/>
      <c r="K44" s="28" t="s">
        <v>135</v>
      </c>
      <c r="L44" s="17"/>
      <c r="M44" s="17"/>
      <c r="N44" s="1"/>
      <c r="O44" s="18"/>
      <c r="P44" s="19"/>
      <c r="R44" s="44" t="s">
        <v>21</v>
      </c>
      <c r="S44" s="19" t="s">
        <v>77</v>
      </c>
      <c r="T44" s="1"/>
      <c r="U44" s="1"/>
      <c r="V44" s="1"/>
      <c r="W44" s="1"/>
    </row>
    <row r="45" spans="1:23" ht="15.75" x14ac:dyDescent="0.25">
      <c r="A45" s="31" t="s">
        <v>78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5.75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75" x14ac:dyDescent="0.25">
      <c r="A47" s="31" t="s">
        <v>79</v>
      </c>
      <c r="B47" s="31"/>
      <c r="C47" s="31"/>
      <c r="D47" s="31"/>
      <c r="E47" s="31"/>
      <c r="F47" s="240">
        <f>I13</f>
        <v>30</v>
      </c>
      <c r="G47" s="240"/>
      <c r="H47" s="31" t="s">
        <v>80</v>
      </c>
      <c r="I47" s="31"/>
      <c r="J47" s="31"/>
      <c r="K47" s="31"/>
      <c r="L47" s="31"/>
      <c r="M47" s="31"/>
      <c r="N47" s="31"/>
      <c r="O47" s="31"/>
      <c r="P47" s="31"/>
      <c r="Q47" s="240">
        <f>F47</f>
        <v>30</v>
      </c>
      <c r="R47" s="240"/>
      <c r="S47" s="31" t="s">
        <v>81</v>
      </c>
      <c r="V47" s="31"/>
      <c r="W47" s="31"/>
    </row>
    <row r="48" spans="1:23" ht="15.75" x14ac:dyDescent="0.25">
      <c r="A48" s="31"/>
      <c r="B48" s="31" t="s">
        <v>82</v>
      </c>
      <c r="C48" s="31"/>
      <c r="D48" s="31"/>
      <c r="E48" s="31"/>
      <c r="F48" s="31"/>
      <c r="G48" s="31"/>
      <c r="H48" s="238">
        <f>F47*0.5</f>
        <v>15</v>
      </c>
      <c r="I48" s="238"/>
      <c r="J48" s="31" t="s">
        <v>83</v>
      </c>
      <c r="L48" s="31"/>
      <c r="M48" s="240">
        <f>F47*0.5</f>
        <v>15</v>
      </c>
      <c r="N48" s="240"/>
      <c r="O48" s="31" t="s">
        <v>84</v>
      </c>
      <c r="R48" s="31"/>
      <c r="S48" s="31"/>
      <c r="T48" s="31"/>
      <c r="U48" s="31"/>
      <c r="V48" s="31"/>
      <c r="W48" s="31"/>
    </row>
    <row r="49" spans="1:23" ht="15.75" x14ac:dyDescent="0.25">
      <c r="A49" s="31"/>
      <c r="B49" s="31" t="s">
        <v>85</v>
      </c>
      <c r="C49" s="31"/>
      <c r="D49" s="31"/>
      <c r="E49" s="31"/>
      <c r="F49" s="238">
        <f>F47</f>
        <v>30</v>
      </c>
      <c r="G49" s="238"/>
      <c r="H49" s="31" t="s">
        <v>86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x14ac:dyDescent="0.25">
      <c r="A50" s="31"/>
      <c r="B50" s="31"/>
      <c r="C50" s="31"/>
      <c r="D50" s="31"/>
      <c r="E50" s="31"/>
      <c r="F50" s="31"/>
      <c r="G50" s="41"/>
      <c r="H50" s="4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x14ac:dyDescent="0.25">
      <c r="A51" s="31" t="s">
        <v>87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x14ac:dyDescent="0.25">
      <c r="A52" s="31"/>
      <c r="B52" s="31"/>
      <c r="C52" s="31" t="s">
        <v>88</v>
      </c>
      <c r="D52" s="31"/>
      <c r="E52" s="31"/>
      <c r="F52" s="31"/>
      <c r="G52" s="31"/>
      <c r="H52" s="31"/>
      <c r="I52" s="31"/>
      <c r="J52" s="240">
        <f>F47</f>
        <v>30</v>
      </c>
      <c r="K52" s="240"/>
      <c r="L52" s="31" t="s">
        <v>89</v>
      </c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1"/>
      <c r="M53" s="4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x14ac:dyDescent="0.25">
      <c r="A54" s="31" t="s">
        <v>90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x14ac:dyDescent="0.25">
      <c r="A56" s="42" t="s">
        <v>138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.75" x14ac:dyDescent="0.25">
      <c r="A57" s="4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5.75" x14ac:dyDescent="0.25">
      <c r="A58" s="23" t="s">
        <v>92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5.75" x14ac:dyDescent="0.25">
      <c r="A59" s="23"/>
      <c r="B59" s="23" t="s">
        <v>93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5.75" x14ac:dyDescent="0.25">
      <c r="A60" s="23"/>
      <c r="B60" s="31" t="s">
        <v>94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42" t="s">
        <v>95</v>
      </c>
      <c r="N60" s="31"/>
      <c r="O60" s="31"/>
      <c r="P60" s="31"/>
      <c r="Q60" s="31"/>
      <c r="R60" s="236" t="s">
        <v>96</v>
      </c>
      <c r="S60" s="236"/>
      <c r="T60" s="236"/>
      <c r="U60" s="236"/>
      <c r="V60" s="236"/>
      <c r="W60" s="37"/>
    </row>
    <row r="61" spans="1:23" ht="15.75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T61" s="31"/>
      <c r="U61" s="31"/>
      <c r="V61" s="31"/>
      <c r="W61" s="31"/>
    </row>
    <row r="62" spans="1:23" ht="15.75" x14ac:dyDescent="0.25">
      <c r="A62" s="31"/>
      <c r="B62" s="31" t="s">
        <v>97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T62" s="31"/>
      <c r="U62" s="31"/>
      <c r="V62" s="31"/>
      <c r="W62" s="31"/>
    </row>
    <row r="63" spans="1:23" ht="15.75" x14ac:dyDescent="0.25">
      <c r="A63" s="31"/>
      <c r="B63" s="24" t="s">
        <v>98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42" t="s">
        <v>99</v>
      </c>
      <c r="N63" s="31"/>
      <c r="O63" s="31"/>
      <c r="P63" s="31"/>
      <c r="Q63" s="31"/>
      <c r="R63" s="236" t="s">
        <v>96</v>
      </c>
      <c r="S63" s="236"/>
      <c r="T63" s="236"/>
      <c r="U63" s="236"/>
      <c r="V63" s="236"/>
      <c r="W63" s="37"/>
    </row>
    <row r="64" spans="1:2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T64" s="1"/>
      <c r="U64" s="1"/>
      <c r="V64" s="1"/>
      <c r="W64" s="1"/>
    </row>
    <row r="65" spans="2:23" ht="15.75" x14ac:dyDescent="0.25">
      <c r="B65" s="1" t="s">
        <v>100</v>
      </c>
      <c r="M65" s="12" t="str">
        <f>'Акт собаки R'!M46:R46</f>
        <v>Рочкова М.В.</v>
      </c>
      <c r="R65" s="236" t="s">
        <v>96</v>
      </c>
      <c r="S65" s="236"/>
      <c r="T65" s="236"/>
      <c r="U65" s="236"/>
      <c r="V65" s="236"/>
      <c r="W65" s="37"/>
    </row>
    <row r="66" spans="2:23" ht="15.75" x14ac:dyDescent="0.25">
      <c r="B66" s="24" t="s">
        <v>101</v>
      </c>
    </row>
  </sheetData>
  <mergeCells count="38">
    <mergeCell ref="F38:H38"/>
    <mergeCell ref="Q40:S40"/>
    <mergeCell ref="F41:H41"/>
    <mergeCell ref="Q43:S43"/>
    <mergeCell ref="F44:H44"/>
    <mergeCell ref="A2:V2"/>
    <mergeCell ref="A1:V1"/>
    <mergeCell ref="A3:V3"/>
    <mergeCell ref="A6:V6"/>
    <mergeCell ref="Q19:S19"/>
    <mergeCell ref="Q16:S16"/>
    <mergeCell ref="G9:L9"/>
    <mergeCell ref="A4:B4"/>
    <mergeCell ref="C4:F4"/>
    <mergeCell ref="G4:H4"/>
    <mergeCell ref="A12:V12"/>
    <mergeCell ref="F20:H20"/>
    <mergeCell ref="Q22:S22"/>
    <mergeCell ref="F23:H23"/>
    <mergeCell ref="Q25:S25"/>
    <mergeCell ref="F26:H26"/>
    <mergeCell ref="Q28:S28"/>
    <mergeCell ref="F29:H29"/>
    <mergeCell ref="Q31:S31"/>
    <mergeCell ref="F32:H32"/>
    <mergeCell ref="Q34:S34"/>
    <mergeCell ref="F35:H35"/>
    <mergeCell ref="Q37:S37"/>
    <mergeCell ref="F17:H17"/>
    <mergeCell ref="R60:V60"/>
    <mergeCell ref="R63:V63"/>
    <mergeCell ref="R65:V65"/>
    <mergeCell ref="H48:I48"/>
    <mergeCell ref="M48:N48"/>
    <mergeCell ref="F49:G49"/>
    <mergeCell ref="J52:K52"/>
    <mergeCell ref="F47:G47"/>
    <mergeCell ref="Q47:R4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38"/>
  <sheetViews>
    <sheetView tabSelected="1" topLeftCell="A22" zoomScaleNormal="100" workbookViewId="0">
      <selection activeCell="S8" sqref="S8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61" t="s">
        <v>142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</row>
    <row r="2" spans="1:25" ht="15.75" x14ac:dyDescent="0.25">
      <c r="A2" s="31"/>
      <c r="B2" s="31" t="s">
        <v>143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144</v>
      </c>
      <c r="D3" s="204" t="str">
        <f>'2-я 1-ВЕТ'!M3</f>
        <v>травень</v>
      </c>
      <c r="E3" s="204"/>
      <c r="F3" s="204"/>
      <c r="G3" s="204"/>
      <c r="H3" s="204"/>
      <c r="I3" s="204"/>
      <c r="J3" s="265">
        <v>2020</v>
      </c>
      <c r="K3" s="265"/>
      <c r="L3" s="23" t="s">
        <v>145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50"/>
      <c r="E4" s="50"/>
      <c r="F4" s="50"/>
      <c r="G4" s="50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62" t="s">
        <v>146</v>
      </c>
      <c r="B5" s="262"/>
      <c r="C5" s="262"/>
      <c r="D5" s="262"/>
      <c r="E5" s="263" t="str">
        <f>'2-я 1-ВЕТ'!D33</f>
        <v>травня</v>
      </c>
      <c r="F5" s="263"/>
      <c r="G5" s="263"/>
      <c r="H5" s="263"/>
      <c r="I5" s="263"/>
      <c r="J5" s="72" t="s">
        <v>147</v>
      </c>
      <c r="K5" s="72"/>
      <c r="L5" s="72"/>
      <c r="M5" s="264">
        <f>J3</f>
        <v>2020</v>
      </c>
      <c r="N5" s="264"/>
      <c r="O5" s="71" t="s">
        <v>148</v>
      </c>
      <c r="P5" s="72"/>
      <c r="Q5" s="72" t="s">
        <v>149</v>
      </c>
      <c r="R5" s="72"/>
      <c r="S5" s="72"/>
      <c r="T5" s="72"/>
      <c r="U5" s="31"/>
      <c r="V5" s="31"/>
      <c r="W5" s="31"/>
      <c r="X5" s="31"/>
      <c r="Y5" s="31"/>
    </row>
    <row r="6" spans="1:25" ht="15.75" x14ac:dyDescent="0.25">
      <c r="A6" s="70"/>
      <c r="B6" s="71" t="s">
        <v>209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23"/>
      <c r="V6" s="23"/>
      <c r="W6" s="23"/>
      <c r="X6" s="23"/>
      <c r="Y6" s="23"/>
    </row>
    <row r="7" spans="1:25" ht="15.75" x14ac:dyDescent="0.25">
      <c r="A7" s="70"/>
      <c r="B7" s="71" t="s">
        <v>188</v>
      </c>
      <c r="C7" s="72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23"/>
      <c r="V7" s="23"/>
      <c r="W7" s="23"/>
      <c r="X7" s="23"/>
      <c r="Y7" s="23"/>
    </row>
    <row r="8" spans="1:25" ht="15.75" x14ac:dyDescent="0.25">
      <c r="A8" s="94" t="s">
        <v>210</v>
      </c>
      <c r="B8" s="95">
        <v>1</v>
      </c>
      <c r="C8" s="94" t="s">
        <v>215</v>
      </c>
      <c r="D8" s="94"/>
      <c r="E8" s="94"/>
      <c r="F8" s="254" t="s">
        <v>551</v>
      </c>
      <c r="G8" s="254"/>
      <c r="H8" s="254"/>
      <c r="I8" s="254"/>
      <c r="J8" s="254"/>
      <c r="K8" s="94" t="s">
        <v>213</v>
      </c>
      <c r="L8" s="254" t="s">
        <v>214</v>
      </c>
      <c r="M8" s="254"/>
      <c r="N8" s="254"/>
      <c r="O8" s="71"/>
      <c r="P8" s="71"/>
      <c r="Q8" s="71"/>
      <c r="R8" s="71"/>
      <c r="S8" s="71"/>
      <c r="T8" s="71"/>
      <c r="U8" s="23"/>
      <c r="V8" s="23"/>
      <c r="W8" s="23"/>
      <c r="X8" s="23"/>
      <c r="Y8" s="23"/>
    </row>
    <row r="9" spans="1:25" ht="15.75" x14ac:dyDescent="0.25">
      <c r="A9" s="94" t="s">
        <v>210</v>
      </c>
      <c r="B9" s="95">
        <v>2</v>
      </c>
      <c r="C9" s="94" t="s">
        <v>215</v>
      </c>
      <c r="D9" s="94"/>
      <c r="E9" s="94"/>
      <c r="F9" s="254" t="s">
        <v>299</v>
      </c>
      <c r="G9" s="254"/>
      <c r="H9" s="254"/>
      <c r="I9" s="254"/>
      <c r="J9" s="254"/>
      <c r="K9" s="94" t="s">
        <v>213</v>
      </c>
      <c r="L9" s="254" t="s">
        <v>298</v>
      </c>
      <c r="M9" s="254"/>
      <c r="N9" s="254"/>
      <c r="O9" s="96"/>
      <c r="P9" s="97"/>
      <c r="Q9" s="94"/>
      <c r="R9" s="94"/>
      <c r="S9" s="94"/>
      <c r="T9" s="94"/>
      <c r="U9" s="94"/>
      <c r="V9" s="94"/>
      <c r="W9" s="94"/>
      <c r="X9" s="94"/>
      <c r="Y9" s="94"/>
    </row>
    <row r="10" spans="1:25" x14ac:dyDescent="0.25">
      <c r="A10" s="266" t="s">
        <v>217</v>
      </c>
      <c r="B10" s="252" t="s">
        <v>218</v>
      </c>
      <c r="C10" s="252"/>
      <c r="D10" s="252"/>
      <c r="E10" s="252"/>
      <c r="F10" s="268" t="s">
        <v>219</v>
      </c>
      <c r="G10" s="268"/>
      <c r="H10" s="268"/>
      <c r="I10" s="251" t="s">
        <v>220</v>
      </c>
      <c r="J10" s="251"/>
      <c r="K10" s="251"/>
      <c r="L10" s="251"/>
      <c r="M10" s="255" t="s">
        <v>221</v>
      </c>
      <c r="N10" s="255"/>
      <c r="O10" s="255"/>
      <c r="P10" s="256"/>
      <c r="Q10" s="270" t="s">
        <v>222</v>
      </c>
      <c r="R10" s="270"/>
      <c r="S10" s="270"/>
      <c r="T10" s="270"/>
      <c r="U10" s="270" t="s">
        <v>223</v>
      </c>
      <c r="V10" s="270"/>
      <c r="W10" s="270"/>
      <c r="X10" s="270"/>
      <c r="Y10" s="270"/>
    </row>
    <row r="11" spans="1:25" x14ac:dyDescent="0.25">
      <c r="A11" s="267"/>
      <c r="B11" s="252"/>
      <c r="C11" s="252"/>
      <c r="D11" s="252"/>
      <c r="E11" s="252"/>
      <c r="F11" s="269"/>
      <c r="G11" s="269"/>
      <c r="H11" s="269"/>
      <c r="I11" s="251"/>
      <c r="J11" s="251"/>
      <c r="K11" s="251"/>
      <c r="L11" s="251"/>
      <c r="M11" s="257"/>
      <c r="N11" s="257"/>
      <c r="O11" s="257"/>
      <c r="P11" s="258"/>
      <c r="Q11" s="270"/>
      <c r="R11" s="270"/>
      <c r="S11" s="270"/>
      <c r="T11" s="270"/>
      <c r="U11" s="270"/>
      <c r="V11" s="270"/>
      <c r="W11" s="270"/>
      <c r="X11" s="270"/>
      <c r="Y11" s="270"/>
    </row>
    <row r="12" spans="1:25" ht="15" customHeight="1" x14ac:dyDescent="0.25">
      <c r="A12" s="253">
        <v>1</v>
      </c>
      <c r="B12" s="252" t="s">
        <v>544</v>
      </c>
      <c r="C12" s="252"/>
      <c r="D12" s="252"/>
      <c r="E12" s="252"/>
      <c r="F12" s="252" t="s">
        <v>545</v>
      </c>
      <c r="G12" s="252"/>
      <c r="H12" s="252"/>
      <c r="I12" s="252" t="s">
        <v>300</v>
      </c>
      <c r="J12" s="252"/>
      <c r="K12" s="252"/>
      <c r="L12" s="252"/>
      <c r="M12" s="252" t="s">
        <v>301</v>
      </c>
      <c r="N12" s="252"/>
      <c r="O12" s="252"/>
      <c r="P12" s="252"/>
      <c r="Q12" s="251" t="s">
        <v>42</v>
      </c>
      <c r="R12" s="251"/>
      <c r="S12" s="251"/>
      <c r="T12" s="251"/>
      <c r="U12" s="252" t="s">
        <v>302</v>
      </c>
      <c r="V12" s="252"/>
      <c r="W12" s="252"/>
      <c r="X12" s="252"/>
      <c r="Y12" s="252"/>
    </row>
    <row r="13" spans="1:25" ht="15" customHeight="1" x14ac:dyDescent="0.25">
      <c r="A13" s="253"/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1"/>
      <c r="R13" s="251"/>
      <c r="S13" s="251"/>
      <c r="T13" s="251"/>
      <c r="U13" s="252"/>
      <c r="V13" s="252"/>
      <c r="W13" s="252"/>
      <c r="X13" s="252"/>
      <c r="Y13" s="252"/>
    </row>
    <row r="14" spans="1:25" ht="15" customHeight="1" x14ac:dyDescent="0.25">
      <c r="A14" s="253"/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1"/>
      <c r="R14" s="251"/>
      <c r="S14" s="251"/>
      <c r="T14" s="251"/>
      <c r="U14" s="252"/>
      <c r="V14" s="252"/>
      <c r="W14" s="252"/>
      <c r="X14" s="252"/>
      <c r="Y14" s="252"/>
    </row>
    <row r="15" spans="1:25" ht="15" customHeight="1" x14ac:dyDescent="0.25">
      <c r="A15" s="253"/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1"/>
      <c r="R15" s="251"/>
      <c r="S15" s="251"/>
      <c r="T15" s="251"/>
      <c r="U15" s="252"/>
      <c r="V15" s="252"/>
      <c r="W15" s="252"/>
      <c r="X15" s="252"/>
      <c r="Y15" s="252"/>
    </row>
    <row r="16" spans="1:25" ht="15" customHeight="1" x14ac:dyDescent="0.25">
      <c r="A16" s="253"/>
      <c r="B16" s="252"/>
      <c r="C16" s="252"/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1"/>
      <c r="R16" s="251"/>
      <c r="S16" s="251"/>
      <c r="T16" s="251"/>
      <c r="U16" s="252"/>
      <c r="V16" s="252"/>
      <c r="W16" s="252"/>
      <c r="X16" s="252"/>
      <c r="Y16" s="252"/>
    </row>
    <row r="17" spans="1:25" ht="15" customHeight="1" x14ac:dyDescent="0.25">
      <c r="A17" s="253">
        <v>2</v>
      </c>
      <c r="B17" s="252" t="s">
        <v>546</v>
      </c>
      <c r="C17" s="252"/>
      <c r="D17" s="252"/>
      <c r="E17" s="252"/>
      <c r="F17" s="252" t="s">
        <v>547</v>
      </c>
      <c r="G17" s="252"/>
      <c r="H17" s="252"/>
      <c r="I17" s="252" t="s">
        <v>300</v>
      </c>
      <c r="J17" s="252"/>
      <c r="K17" s="252"/>
      <c r="L17" s="252"/>
      <c r="M17" s="252" t="s">
        <v>301</v>
      </c>
      <c r="N17" s="252"/>
      <c r="O17" s="252"/>
      <c r="P17" s="252"/>
      <c r="Q17" s="251" t="s">
        <v>42</v>
      </c>
      <c r="R17" s="251"/>
      <c r="S17" s="251"/>
      <c r="T17" s="251"/>
      <c r="U17" s="252" t="s">
        <v>302</v>
      </c>
      <c r="V17" s="252"/>
      <c r="W17" s="252"/>
      <c r="X17" s="252"/>
      <c r="Y17" s="252"/>
    </row>
    <row r="18" spans="1:25" ht="15" customHeight="1" x14ac:dyDescent="0.25">
      <c r="A18" s="253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1"/>
      <c r="R18" s="251"/>
      <c r="S18" s="251"/>
      <c r="T18" s="251"/>
      <c r="U18" s="252"/>
      <c r="V18" s="252"/>
      <c r="W18" s="252"/>
      <c r="X18" s="252"/>
      <c r="Y18" s="252"/>
    </row>
    <row r="19" spans="1:25" ht="15" customHeight="1" x14ac:dyDescent="0.25">
      <c r="A19" s="253"/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1"/>
      <c r="R19" s="251"/>
      <c r="S19" s="251"/>
      <c r="T19" s="251"/>
      <c r="U19" s="252"/>
      <c r="V19" s="252"/>
      <c r="W19" s="252"/>
      <c r="X19" s="252"/>
      <c r="Y19" s="252"/>
    </row>
    <row r="20" spans="1:25" ht="15" customHeight="1" x14ac:dyDescent="0.25">
      <c r="A20" s="253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1"/>
      <c r="R20" s="251"/>
      <c r="S20" s="251"/>
      <c r="T20" s="251"/>
      <c r="U20" s="252"/>
      <c r="V20" s="252"/>
      <c r="W20" s="252"/>
      <c r="X20" s="252"/>
      <c r="Y20" s="252"/>
    </row>
    <row r="21" spans="1:25" ht="15" customHeight="1" x14ac:dyDescent="0.25">
      <c r="A21" s="253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1"/>
      <c r="R21" s="251"/>
      <c r="S21" s="251"/>
      <c r="T21" s="251"/>
      <c r="U21" s="252"/>
      <c r="V21" s="252"/>
      <c r="W21" s="252"/>
      <c r="X21" s="252"/>
      <c r="Y21" s="252"/>
    </row>
    <row r="22" spans="1:25" ht="15" customHeight="1" x14ac:dyDescent="0.25">
      <c r="A22" s="253">
        <v>3</v>
      </c>
      <c r="B22" s="252" t="s">
        <v>548</v>
      </c>
      <c r="C22" s="252"/>
      <c r="D22" s="252"/>
      <c r="E22" s="252"/>
      <c r="F22" s="252" t="s">
        <v>549</v>
      </c>
      <c r="G22" s="252"/>
      <c r="H22" s="252"/>
      <c r="I22" s="252" t="s">
        <v>550</v>
      </c>
      <c r="J22" s="252"/>
      <c r="K22" s="252"/>
      <c r="L22" s="252"/>
      <c r="M22" s="252" t="s">
        <v>245</v>
      </c>
      <c r="N22" s="252"/>
      <c r="O22" s="252"/>
      <c r="P22" s="252"/>
      <c r="Q22" s="251" t="s">
        <v>50</v>
      </c>
      <c r="R22" s="251"/>
      <c r="S22" s="251"/>
      <c r="T22" s="251"/>
      <c r="U22" s="252" t="s">
        <v>242</v>
      </c>
      <c r="V22" s="252"/>
      <c r="W22" s="252"/>
      <c r="X22" s="252"/>
      <c r="Y22" s="252"/>
    </row>
    <row r="23" spans="1:25" ht="15" customHeight="1" x14ac:dyDescent="0.25">
      <c r="A23" s="253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1"/>
      <c r="R23" s="251"/>
      <c r="S23" s="251"/>
      <c r="T23" s="251"/>
      <c r="U23" s="252"/>
      <c r="V23" s="252"/>
      <c r="W23" s="252"/>
      <c r="X23" s="252"/>
      <c r="Y23" s="252"/>
    </row>
    <row r="24" spans="1:25" ht="15" customHeight="1" x14ac:dyDescent="0.25">
      <c r="A24" s="253"/>
      <c r="B24" s="252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1"/>
      <c r="R24" s="251"/>
      <c r="S24" s="251"/>
      <c r="T24" s="251"/>
      <c r="U24" s="252"/>
      <c r="V24" s="252"/>
      <c r="W24" s="252"/>
      <c r="X24" s="252"/>
      <c r="Y24" s="252"/>
    </row>
    <row r="25" spans="1:25" ht="15" customHeight="1" x14ac:dyDescent="0.25">
      <c r="A25" s="253"/>
      <c r="B25" s="252"/>
      <c r="C25" s="252"/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1"/>
      <c r="R25" s="251"/>
      <c r="S25" s="251"/>
      <c r="T25" s="251"/>
      <c r="U25" s="252"/>
      <c r="V25" s="252"/>
      <c r="W25" s="252"/>
      <c r="X25" s="252"/>
      <c r="Y25" s="252"/>
    </row>
    <row r="26" spans="1:25" ht="15" customHeight="1" x14ac:dyDescent="0.25">
      <c r="A26" s="253"/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1"/>
      <c r="R26" s="251"/>
      <c r="S26" s="251"/>
      <c r="T26" s="251"/>
      <c r="U26" s="252"/>
      <c r="V26" s="252"/>
      <c r="W26" s="252"/>
      <c r="X26" s="252"/>
      <c r="Y26" s="252"/>
    </row>
    <row r="27" spans="1:25" ht="15.75" x14ac:dyDescent="0.25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2"/>
      <c r="R27" s="122"/>
      <c r="S27" s="122"/>
      <c r="T27" s="122"/>
      <c r="U27" s="121"/>
      <c r="V27" s="121"/>
      <c r="W27" s="121"/>
      <c r="X27" s="121"/>
      <c r="Y27" s="121"/>
    </row>
    <row r="28" spans="1:25" ht="15.75" x14ac:dyDescent="0.25">
      <c r="A28" s="70"/>
      <c r="B28" s="71"/>
      <c r="C28" s="72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x14ac:dyDescent="0.25">
      <c r="A29" s="73" t="s">
        <v>150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15.75" x14ac:dyDescent="0.25">
      <c r="A30" s="31"/>
      <c r="B30" s="31" t="s">
        <v>151</v>
      </c>
      <c r="C30" s="31"/>
      <c r="D30" s="31"/>
      <c r="E30" s="31"/>
      <c r="F30" s="31"/>
      <c r="G30" s="238">
        <f>'Акт собаки R'!E12</f>
        <v>20</v>
      </c>
      <c r="H30" s="238"/>
      <c r="I30" s="31" t="s">
        <v>152</v>
      </c>
      <c r="J30" s="31"/>
      <c r="K30" s="31"/>
      <c r="L30" s="31"/>
      <c r="M30" s="31"/>
      <c r="N30" s="31"/>
      <c r="O30" s="31"/>
      <c r="P30" s="31"/>
      <c r="Q30" s="238"/>
      <c r="R30" s="238"/>
      <c r="S30" s="31"/>
      <c r="U30" s="31"/>
      <c r="Y30" s="31"/>
    </row>
    <row r="31" spans="1:25" ht="15.75" x14ac:dyDescent="0.25">
      <c r="A31" s="31"/>
      <c r="B31" s="31" t="s">
        <v>153</v>
      </c>
      <c r="C31" s="31"/>
      <c r="D31" s="31"/>
      <c r="E31" s="31"/>
      <c r="F31" s="31"/>
      <c r="G31" s="31"/>
      <c r="H31" s="238">
        <f>'Акт собаки L'!I13</f>
        <v>30</v>
      </c>
      <c r="I31" s="238"/>
      <c r="J31" s="31" t="s">
        <v>152</v>
      </c>
      <c r="L31" s="31"/>
      <c r="M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15.75" x14ac:dyDescent="0.25">
      <c r="A32" s="31"/>
      <c r="B32" s="31" t="s">
        <v>154</v>
      </c>
      <c r="C32" s="31"/>
      <c r="D32" s="31"/>
      <c r="E32" s="31"/>
      <c r="F32" s="31"/>
      <c r="G32" s="31"/>
      <c r="H32" s="238">
        <f>'Акт собаки L'!I13</f>
        <v>30</v>
      </c>
      <c r="I32" s="238"/>
      <c r="J32" s="31" t="s">
        <v>152</v>
      </c>
      <c r="L32" s="31"/>
      <c r="M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5.75" x14ac:dyDescent="0.25">
      <c r="A33" s="51" t="s">
        <v>155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15.75" x14ac:dyDescent="0.25">
      <c r="A34" s="51"/>
      <c r="B34" s="31" t="s">
        <v>151</v>
      </c>
      <c r="C34" s="31"/>
      <c r="D34" s="31"/>
      <c r="E34" s="31"/>
      <c r="G34" s="238">
        <f>'Акт коты R'!E13</f>
        <v>8</v>
      </c>
      <c r="H34" s="238"/>
      <c r="I34" s="31" t="s">
        <v>152</v>
      </c>
      <c r="J34" s="31"/>
      <c r="K34" s="31"/>
      <c r="L34" s="31"/>
      <c r="M34" s="31"/>
      <c r="N34" s="31"/>
      <c r="O34" s="31"/>
      <c r="P34" s="31"/>
      <c r="Q34" s="238"/>
      <c r="R34" s="238"/>
      <c r="S34" s="31"/>
      <c r="T34" s="31"/>
      <c r="V34" s="31"/>
    </row>
    <row r="35" spans="1:25" ht="15.75" x14ac:dyDescent="0.25">
      <c r="A35" s="51"/>
      <c r="B35" s="31" t="s">
        <v>156</v>
      </c>
      <c r="C35" s="31"/>
      <c r="D35" s="31"/>
      <c r="E35" s="31"/>
      <c r="F35" s="31"/>
      <c r="G35" s="31"/>
      <c r="H35" s="31"/>
      <c r="I35" s="31"/>
      <c r="J35" s="238">
        <f>'Акт коты PCHCh'!E13</f>
        <v>8</v>
      </c>
      <c r="K35" s="238"/>
      <c r="L35" s="31" t="s">
        <v>152</v>
      </c>
      <c r="N35" s="31"/>
      <c r="O35" s="31"/>
      <c r="S35" s="31"/>
      <c r="T35" s="31"/>
      <c r="U35" s="31"/>
      <c r="V35" s="31"/>
      <c r="W35" s="31"/>
      <c r="X35" s="31"/>
      <c r="Y35" s="31"/>
    </row>
    <row r="36" spans="1:25" ht="15.75" x14ac:dyDescent="0.25">
      <c r="A36" s="51"/>
      <c r="B36" s="31" t="s">
        <v>157</v>
      </c>
      <c r="C36" s="31"/>
      <c r="D36" s="31"/>
      <c r="E36" s="31"/>
      <c r="F36" s="31"/>
      <c r="G36" s="31"/>
      <c r="H36" s="31"/>
      <c r="I36" s="31"/>
      <c r="J36" s="238">
        <f>J35</f>
        <v>8</v>
      </c>
      <c r="K36" s="238"/>
      <c r="L36" s="31" t="s">
        <v>152</v>
      </c>
      <c r="N36" s="31"/>
      <c r="O36" s="31"/>
      <c r="S36" s="31"/>
      <c r="T36" s="31"/>
      <c r="U36" s="31"/>
      <c r="V36" s="31"/>
      <c r="W36" s="31"/>
      <c r="X36" s="31"/>
      <c r="Y36" s="31"/>
    </row>
    <row r="37" spans="1:25" ht="18.75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8.75" x14ac:dyDescent="0.3">
      <c r="J38" s="259"/>
      <c r="K38" s="259"/>
      <c r="L38" s="259"/>
      <c r="M38" s="259"/>
      <c r="N38" s="259"/>
      <c r="O38" s="53"/>
      <c r="Q38" s="260" t="s">
        <v>158</v>
      </c>
      <c r="R38" s="260"/>
      <c r="S38" s="260"/>
      <c r="T38" s="260"/>
      <c r="U38" s="260"/>
      <c r="V38" s="260"/>
      <c r="W38" s="260"/>
      <c r="X38" s="260"/>
      <c r="Y38" s="260"/>
    </row>
  </sheetData>
  <mergeCells count="48">
    <mergeCell ref="G30:H30"/>
    <mergeCell ref="Q30:R30"/>
    <mergeCell ref="H31:I31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Q10:T11"/>
    <mergeCell ref="U10:Y11"/>
    <mergeCell ref="A12:A16"/>
    <mergeCell ref="B12:E16"/>
    <mergeCell ref="J38:N38"/>
    <mergeCell ref="Q38:Y38"/>
    <mergeCell ref="H32:I32"/>
    <mergeCell ref="G34:H34"/>
    <mergeCell ref="Q34:R34"/>
    <mergeCell ref="J35:K35"/>
    <mergeCell ref="J36:K36"/>
    <mergeCell ref="F12:H16"/>
    <mergeCell ref="I12:L16"/>
    <mergeCell ref="M12:P16"/>
    <mergeCell ref="Q12:T16"/>
    <mergeCell ref="U12:Y16"/>
    <mergeCell ref="F9:J9"/>
    <mergeCell ref="L9:N9"/>
    <mergeCell ref="I10:L11"/>
    <mergeCell ref="M10:P11"/>
    <mergeCell ref="F8:J8"/>
    <mergeCell ref="L8:N8"/>
    <mergeCell ref="Q17:T21"/>
    <mergeCell ref="U17:Y21"/>
    <mergeCell ref="A22:A26"/>
    <mergeCell ref="B22:E26"/>
    <mergeCell ref="F22:H26"/>
    <mergeCell ref="I22:L26"/>
    <mergeCell ref="M22:P26"/>
    <mergeCell ref="Q22:T26"/>
    <mergeCell ref="U22:Y26"/>
    <mergeCell ref="A17:A21"/>
    <mergeCell ref="B17:E21"/>
    <mergeCell ref="F17:H21"/>
    <mergeCell ref="I17:L21"/>
    <mergeCell ref="M17:P21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2"/>
  <sheetViews>
    <sheetView topLeftCell="A36" workbookViewId="0">
      <selection activeCell="I51" sqref="I51:Y5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4" t="s">
        <v>109</v>
      </c>
      <c r="W2" t="s">
        <v>110</v>
      </c>
      <c r="AB2" s="28" t="s">
        <v>114</v>
      </c>
      <c r="AI2" s="65" t="s">
        <v>178</v>
      </c>
      <c r="AQ2" s="123" t="s">
        <v>311</v>
      </c>
      <c r="AS2" t="s">
        <v>312</v>
      </c>
    </row>
    <row r="3" spans="1:45" ht="15.75" x14ac:dyDescent="0.25">
      <c r="A3" s="45" t="s">
        <v>163</v>
      </c>
      <c r="B3" s="1"/>
      <c r="C3" s="1"/>
      <c r="D3" s="1"/>
      <c r="E3" s="1"/>
      <c r="F3" s="1"/>
      <c r="G3" s="1"/>
      <c r="H3" s="1"/>
      <c r="N3" s="1"/>
      <c r="O3" s="1"/>
      <c r="Q3" s="226"/>
      <c r="R3" s="226"/>
      <c r="S3" s="226"/>
      <c r="V3" s="54" t="s">
        <v>111</v>
      </c>
      <c r="W3" s="1" t="s">
        <v>113</v>
      </c>
      <c r="AB3" s="28" t="s">
        <v>119</v>
      </c>
      <c r="AI3" s="65" t="s">
        <v>185</v>
      </c>
      <c r="AQ3" s="123">
        <v>1</v>
      </c>
      <c r="AS3" s="123">
        <v>2</v>
      </c>
    </row>
    <row r="4" spans="1:45" ht="15.75" x14ac:dyDescent="0.25">
      <c r="A4" s="45" t="s">
        <v>165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166</v>
      </c>
      <c r="AB4" s="28" t="s">
        <v>159</v>
      </c>
      <c r="AI4" s="65" t="s">
        <v>186</v>
      </c>
      <c r="AQ4" s="123">
        <v>21</v>
      </c>
      <c r="AS4" s="123">
        <v>3</v>
      </c>
    </row>
    <row r="5" spans="1:45" ht="15.75" x14ac:dyDescent="0.25">
      <c r="A5" s="45" t="s">
        <v>167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5" t="s">
        <v>179</v>
      </c>
      <c r="AQ5" s="123">
        <v>31</v>
      </c>
      <c r="AS5" s="123">
        <v>4</v>
      </c>
    </row>
    <row r="6" spans="1:45" ht="15.75" x14ac:dyDescent="0.25">
      <c r="A6" s="1" t="s">
        <v>290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23" t="s">
        <v>267</v>
      </c>
      <c r="R6" s="223"/>
      <c r="S6" s="223"/>
      <c r="AB6" s="28" t="s">
        <v>118</v>
      </c>
      <c r="AI6" s="65" t="s">
        <v>162</v>
      </c>
      <c r="AQ6" s="123">
        <v>41</v>
      </c>
      <c r="AS6" s="123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23" t="s">
        <v>195</v>
      </c>
      <c r="G7" s="223"/>
      <c r="H7" s="223"/>
      <c r="I7" s="16"/>
      <c r="J7" s="17"/>
      <c r="K7" s="28" t="s">
        <v>135</v>
      </c>
      <c r="L7" s="17"/>
      <c r="M7" s="17"/>
      <c r="N7" s="1"/>
      <c r="O7" s="18"/>
      <c r="P7" s="19"/>
      <c r="R7" s="44" t="s">
        <v>21</v>
      </c>
      <c r="S7" s="19" t="s">
        <v>77</v>
      </c>
      <c r="AB7" s="28" t="s">
        <v>164</v>
      </c>
      <c r="AI7" s="65" t="s">
        <v>177</v>
      </c>
      <c r="AQ7" s="123">
        <v>51</v>
      </c>
      <c r="AS7" s="123">
        <v>23</v>
      </c>
    </row>
    <row r="8" spans="1:45" ht="15.75" x14ac:dyDescent="0.25">
      <c r="A8" s="1"/>
      <c r="B8" s="1"/>
      <c r="C8" s="1"/>
      <c r="D8" s="1"/>
      <c r="E8" s="1"/>
      <c r="F8" s="100"/>
      <c r="G8" s="100"/>
      <c r="H8" s="100"/>
      <c r="I8" s="16"/>
      <c r="J8" s="17"/>
      <c r="K8" s="28"/>
      <c r="L8" s="17"/>
      <c r="M8" s="17"/>
      <c r="N8" s="1"/>
      <c r="O8" s="18"/>
      <c r="P8" s="19"/>
      <c r="R8" s="44"/>
      <c r="S8" s="19"/>
      <c r="AB8" s="28" t="s">
        <v>131</v>
      </c>
      <c r="AI8" s="65" t="s">
        <v>181</v>
      </c>
      <c r="AQ8" s="123">
        <v>61</v>
      </c>
      <c r="AS8" s="123">
        <v>24</v>
      </c>
    </row>
    <row r="9" spans="1:45" ht="15.75" x14ac:dyDescent="0.25">
      <c r="A9" s="1"/>
      <c r="B9" s="1"/>
      <c r="C9" s="1"/>
      <c r="D9" s="1"/>
      <c r="E9" s="1"/>
      <c r="F9" s="100"/>
      <c r="G9" s="100"/>
      <c r="H9" s="100"/>
      <c r="I9" s="16"/>
      <c r="J9" s="17"/>
      <c r="K9" s="28"/>
      <c r="L9" s="17"/>
      <c r="M9" s="17"/>
      <c r="N9" s="1"/>
      <c r="O9" s="18"/>
      <c r="P9" s="19"/>
      <c r="R9" s="44"/>
      <c r="S9" s="19"/>
      <c r="AB9" s="28" t="s">
        <v>108</v>
      </c>
      <c r="AI9" s="65" t="s">
        <v>176</v>
      </c>
      <c r="AQ9" s="123">
        <v>71</v>
      </c>
      <c r="AS9" s="123">
        <v>32</v>
      </c>
    </row>
    <row r="10" spans="1:45" ht="15.75" x14ac:dyDescent="0.25">
      <c r="A10" s="45" t="s">
        <v>168</v>
      </c>
      <c r="B10" s="10"/>
      <c r="C10" s="1"/>
      <c r="D10" s="1"/>
      <c r="E10" s="1"/>
      <c r="F10" s="1"/>
      <c r="G10" s="16"/>
      <c r="H10" s="16"/>
      <c r="AB10" s="28" t="s">
        <v>130</v>
      </c>
      <c r="AI10" s="65" t="s">
        <v>180</v>
      </c>
      <c r="AQ10" s="123">
        <v>81</v>
      </c>
      <c r="AS10" s="123">
        <v>33</v>
      </c>
    </row>
    <row r="11" spans="1:45" ht="15.75" x14ac:dyDescent="0.25">
      <c r="A11" s="45" t="s">
        <v>169</v>
      </c>
      <c r="B11" s="10"/>
      <c r="C11" s="1"/>
      <c r="D11" s="1"/>
      <c r="E11" s="1"/>
      <c r="F11" s="1"/>
      <c r="G11" s="16"/>
      <c r="H11" s="16"/>
      <c r="AB11" s="28" t="s">
        <v>117</v>
      </c>
      <c r="AI11" s="65" t="s">
        <v>133</v>
      </c>
      <c r="AQ11" s="123">
        <v>91</v>
      </c>
      <c r="AS11" s="123">
        <v>34</v>
      </c>
    </row>
    <row r="12" spans="1:45" ht="15.75" x14ac:dyDescent="0.25">
      <c r="A12" s="45" t="s">
        <v>170</v>
      </c>
      <c r="B12" s="10"/>
      <c r="C12" s="1"/>
      <c r="D12" s="1"/>
      <c r="E12" s="1"/>
      <c r="F12" s="1"/>
      <c r="G12" s="16"/>
      <c r="H12" s="16"/>
      <c r="AB12" s="28" t="s">
        <v>112</v>
      </c>
      <c r="AI12" s="65" t="s">
        <v>182</v>
      </c>
      <c r="AQ12" s="123">
        <v>101</v>
      </c>
      <c r="AS12" s="123">
        <v>42</v>
      </c>
    </row>
    <row r="13" spans="1:45" ht="15.75" x14ac:dyDescent="0.25">
      <c r="A13" s="45" t="s">
        <v>171</v>
      </c>
      <c r="B13" s="10"/>
      <c r="C13" s="1"/>
      <c r="D13" s="1"/>
      <c r="E13" s="1"/>
      <c r="F13" s="1"/>
      <c r="G13" s="16"/>
      <c r="H13" s="16"/>
      <c r="AB13" s="28" t="s">
        <v>132</v>
      </c>
      <c r="AQ13" s="123">
        <v>121</v>
      </c>
      <c r="AS13" s="123">
        <v>43</v>
      </c>
    </row>
    <row r="14" spans="1:45" ht="15.75" x14ac:dyDescent="0.25">
      <c r="A14" s="45"/>
      <c r="B14" s="10"/>
      <c r="C14" s="1"/>
      <c r="D14" s="1"/>
      <c r="E14" s="1"/>
      <c r="F14" s="1"/>
      <c r="G14" s="16"/>
      <c r="H14" s="16"/>
      <c r="AB14" s="28" t="s">
        <v>141</v>
      </c>
      <c r="AQ14" s="123">
        <v>131</v>
      </c>
      <c r="AS14" s="123">
        <v>44</v>
      </c>
    </row>
    <row r="15" spans="1:45" ht="15.75" x14ac:dyDescent="0.25">
      <c r="A15" s="45"/>
      <c r="B15" s="1"/>
      <c r="C15" s="1"/>
      <c r="D15" s="1"/>
      <c r="E15" s="1"/>
      <c r="F15" s="56"/>
      <c r="G15" s="29"/>
      <c r="H15" s="29"/>
      <c r="L15" s="28"/>
      <c r="M15" s="65"/>
      <c r="N15" s="28"/>
      <c r="O15" s="28"/>
      <c r="AB15" s="28" t="s">
        <v>160</v>
      </c>
      <c r="AQ15" s="123">
        <v>141</v>
      </c>
      <c r="AS15" s="123">
        <v>52</v>
      </c>
    </row>
    <row r="16" spans="1:45" ht="15.75" x14ac:dyDescent="0.25">
      <c r="A16" s="66"/>
      <c r="B16" s="47"/>
      <c r="C16" s="39"/>
      <c r="D16" s="39"/>
      <c r="E16" s="39"/>
      <c r="F16" s="39"/>
      <c r="G16" s="48"/>
      <c r="H16" s="48"/>
      <c r="L16" s="28"/>
      <c r="M16" s="65"/>
      <c r="N16" s="28"/>
      <c r="O16" s="28"/>
      <c r="AB16" s="28" t="s">
        <v>183</v>
      </c>
      <c r="AQ16" s="123">
        <v>151</v>
      </c>
      <c r="AS16" s="123">
        <v>53</v>
      </c>
    </row>
    <row r="17" spans="1:45" ht="15.75" x14ac:dyDescent="0.25">
      <c r="A17" s="66"/>
      <c r="B17" s="39"/>
      <c r="C17" s="39"/>
      <c r="D17" s="39"/>
      <c r="E17" s="39"/>
      <c r="F17" s="57"/>
      <c r="G17" s="49"/>
      <c r="H17" s="49"/>
      <c r="L17" s="28"/>
      <c r="M17" s="65"/>
      <c r="N17" s="28"/>
      <c r="O17" s="28"/>
      <c r="AB17" s="65" t="s">
        <v>184</v>
      </c>
      <c r="AQ17" s="123">
        <v>161</v>
      </c>
      <c r="AS17" s="123">
        <v>54</v>
      </c>
    </row>
    <row r="18" spans="1:45" ht="15.75" x14ac:dyDescent="0.25">
      <c r="A18" s="66"/>
      <c r="B18" s="39"/>
      <c r="C18" s="39"/>
      <c r="D18" s="39"/>
      <c r="E18" s="39"/>
      <c r="F18" s="102"/>
      <c r="G18" s="49"/>
      <c r="H18" s="49"/>
      <c r="L18" s="28"/>
      <c r="M18" s="65"/>
      <c r="N18" s="28"/>
      <c r="O18" s="28"/>
      <c r="AQ18" s="123">
        <v>171</v>
      </c>
      <c r="AS18" s="123">
        <v>62</v>
      </c>
    </row>
    <row r="19" spans="1:45" ht="15.75" x14ac:dyDescent="0.25">
      <c r="A19" s="1" t="s">
        <v>274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2" t="s">
        <v>275</v>
      </c>
      <c r="N19" s="192"/>
      <c r="O19" s="192"/>
      <c r="P19" s="13" t="s">
        <v>122</v>
      </c>
      <c r="Q19" s="26"/>
      <c r="R19" s="26"/>
      <c r="S19" s="1"/>
      <c r="T19" s="229">
        <v>44652</v>
      </c>
      <c r="U19" s="229"/>
      <c r="V19" s="229"/>
      <c r="AQ19" s="123">
        <v>181</v>
      </c>
      <c r="AS19" s="123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23">
        <v>191</v>
      </c>
      <c r="AS20" s="12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23">
        <v>72</v>
      </c>
    </row>
    <row r="22" spans="1:45" ht="15.75" x14ac:dyDescent="0.25">
      <c r="A22" s="1" t="s">
        <v>281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2">
        <v>185827</v>
      </c>
      <c r="Q22" s="192"/>
      <c r="R22" s="192"/>
      <c r="S22" s="13" t="s">
        <v>122</v>
      </c>
      <c r="T22" s="26"/>
      <c r="U22" s="26"/>
      <c r="V22" s="1"/>
      <c r="W22" s="229">
        <v>44621</v>
      </c>
      <c r="X22" s="229"/>
      <c r="Y22" s="229"/>
      <c r="AS22" s="123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2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2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23">
        <v>83</v>
      </c>
    </row>
    <row r="26" spans="1:45" ht="15.75" x14ac:dyDescent="0.25">
      <c r="A26" s="45" t="s">
        <v>172</v>
      </c>
      <c r="B26" s="10"/>
      <c r="C26" s="1"/>
      <c r="D26" s="1"/>
      <c r="E26" s="1"/>
      <c r="F26" s="1"/>
      <c r="G26" s="16"/>
      <c r="H26" s="16"/>
      <c r="L26" s="28"/>
      <c r="M26" s="65"/>
      <c r="N26" s="28"/>
      <c r="O26" s="28"/>
      <c r="AS26" s="123">
        <v>84</v>
      </c>
    </row>
    <row r="27" spans="1:45" ht="15.75" x14ac:dyDescent="0.25">
      <c r="A27" s="45" t="s">
        <v>173</v>
      </c>
      <c r="B27" s="10"/>
      <c r="C27" s="1"/>
      <c r="D27" s="1"/>
      <c r="E27" s="1"/>
      <c r="F27" s="1"/>
      <c r="G27" s="16"/>
      <c r="H27" s="16"/>
      <c r="M27" s="65"/>
      <c r="N27" s="28"/>
      <c r="O27" s="28"/>
      <c r="AS27" s="123">
        <v>92</v>
      </c>
    </row>
    <row r="28" spans="1:45" ht="15.75" x14ac:dyDescent="0.25">
      <c r="A28" s="45" t="s">
        <v>172</v>
      </c>
      <c r="B28" s="10"/>
      <c r="C28" s="1"/>
      <c r="D28" s="1"/>
      <c r="E28" s="1"/>
      <c r="F28" s="1"/>
      <c r="G28" s="16"/>
      <c r="H28" s="16"/>
      <c r="K28" s="65"/>
      <c r="M28" s="65"/>
      <c r="N28" s="28"/>
      <c r="O28" s="28"/>
      <c r="AS28" s="123">
        <v>93</v>
      </c>
    </row>
    <row r="29" spans="1:45" ht="15.75" x14ac:dyDescent="0.25">
      <c r="A29" s="45" t="s">
        <v>173</v>
      </c>
      <c r="B29" s="10"/>
      <c r="C29" s="1"/>
      <c r="D29" s="1"/>
      <c r="E29" s="1"/>
      <c r="F29" s="1"/>
      <c r="G29" s="16"/>
      <c r="H29" s="16"/>
      <c r="K29" s="65"/>
      <c r="M29" s="65"/>
      <c r="N29" s="28"/>
      <c r="O29" s="28"/>
      <c r="AS29" s="123">
        <v>94</v>
      </c>
    </row>
    <row r="30" spans="1:45" ht="15.75" x14ac:dyDescent="0.25">
      <c r="A30" s="45" t="s">
        <v>174</v>
      </c>
      <c r="B30" s="1"/>
      <c r="C30" s="1"/>
      <c r="D30" s="1"/>
      <c r="E30" s="1"/>
      <c r="F30" s="55"/>
      <c r="G30" s="46"/>
      <c r="H30" s="46"/>
      <c r="K30" s="65"/>
      <c r="M30" s="65"/>
      <c r="N30" s="28"/>
      <c r="O30" s="28"/>
      <c r="AS30" s="123">
        <v>102</v>
      </c>
    </row>
    <row r="31" spans="1:45" ht="15.75" x14ac:dyDescent="0.25">
      <c r="A31" s="39"/>
      <c r="B31" s="39"/>
      <c r="C31" s="39"/>
      <c r="D31" s="39"/>
      <c r="E31" s="39"/>
      <c r="F31" s="57"/>
      <c r="G31" s="49"/>
      <c r="H31" s="49"/>
      <c r="K31" s="65"/>
      <c r="M31" s="65"/>
      <c r="N31" s="28"/>
      <c r="O31" s="28"/>
      <c r="AS31" s="123">
        <v>103</v>
      </c>
    </row>
    <row r="32" spans="1:45" ht="15" customHeight="1" x14ac:dyDescent="0.25">
      <c r="A32" s="67"/>
      <c r="B32" s="1"/>
      <c r="C32" s="1"/>
      <c r="D32" s="1"/>
      <c r="E32" s="1"/>
      <c r="F32" s="55"/>
      <c r="G32" s="46"/>
      <c r="H32" s="46"/>
      <c r="K32" s="65"/>
      <c r="M32" s="65"/>
      <c r="N32" s="28"/>
      <c r="O32" s="28"/>
      <c r="AS32" s="123">
        <v>104</v>
      </c>
    </row>
    <row r="33" spans="1:45" ht="15.75" x14ac:dyDescent="0.25">
      <c r="A33" s="1" t="s">
        <v>175</v>
      </c>
      <c r="B33" s="10"/>
      <c r="C33" s="1"/>
      <c r="D33" s="1"/>
      <c r="E33" s="1"/>
      <c r="F33" s="1"/>
      <c r="G33" s="16"/>
      <c r="H33" s="16"/>
      <c r="K33" s="65"/>
      <c r="M33" s="65"/>
      <c r="N33" s="28"/>
      <c r="O33" s="28"/>
      <c r="AS33" s="123">
        <v>122</v>
      </c>
    </row>
    <row r="34" spans="1:45" ht="15.75" x14ac:dyDescent="0.25">
      <c r="A34" s="1"/>
      <c r="B34" s="1"/>
      <c r="C34" s="1"/>
      <c r="D34" s="1"/>
      <c r="E34" s="1"/>
      <c r="F34" s="46"/>
      <c r="G34" s="46"/>
      <c r="H34" s="46"/>
      <c r="K34" s="65"/>
      <c r="M34" s="65"/>
      <c r="N34" s="28"/>
      <c r="O34" s="28"/>
      <c r="AS34" s="123">
        <v>123</v>
      </c>
    </row>
    <row r="35" spans="1:45" ht="15.75" x14ac:dyDescent="0.25">
      <c r="A35" s="1" t="s">
        <v>202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87"/>
      <c r="O35" s="287"/>
      <c r="P35" s="287"/>
      <c r="Q35" s="93"/>
      <c r="S35" s="29"/>
      <c r="T35" s="31"/>
      <c r="AS35" s="123">
        <v>124</v>
      </c>
    </row>
    <row r="36" spans="1:45" ht="15.75" x14ac:dyDescent="0.25">
      <c r="A36" s="1"/>
      <c r="B36" s="1"/>
      <c r="C36" s="1"/>
      <c r="D36" s="1"/>
      <c r="E36" s="1"/>
      <c r="F36" s="287"/>
      <c r="G36" s="287"/>
      <c r="H36" s="287"/>
      <c r="I36" s="287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23">
        <v>132</v>
      </c>
    </row>
    <row r="37" spans="1:45" ht="15.75" x14ac:dyDescent="0.25">
      <c r="A37" s="39"/>
      <c r="B37" s="39"/>
      <c r="C37" s="39"/>
      <c r="D37" s="39"/>
      <c r="E37" s="39"/>
      <c r="F37" s="57"/>
      <c r="G37" s="49"/>
      <c r="H37" s="49"/>
      <c r="K37" s="65"/>
      <c r="M37" s="65"/>
      <c r="N37" s="28"/>
      <c r="O37" s="28"/>
      <c r="AS37" s="123">
        <v>133</v>
      </c>
    </row>
    <row r="38" spans="1:45" ht="15.75" x14ac:dyDescent="0.25">
      <c r="A38" s="288" t="s">
        <v>146</v>
      </c>
      <c r="B38" s="288"/>
      <c r="C38" s="288"/>
      <c r="D38" s="288"/>
      <c r="E38" s="289" t="s">
        <v>230</v>
      </c>
      <c r="F38" s="289"/>
      <c r="G38" s="289"/>
      <c r="H38" s="289"/>
      <c r="I38" s="289"/>
      <c r="J38" s="94" t="s">
        <v>147</v>
      </c>
      <c r="K38" s="94"/>
      <c r="L38" s="282" t="s">
        <v>238</v>
      </c>
      <c r="M38" s="282"/>
      <c r="N38" s="282"/>
      <c r="O38" s="97" t="s">
        <v>148</v>
      </c>
      <c r="P38" s="94"/>
      <c r="Q38" s="94" t="s">
        <v>149</v>
      </c>
      <c r="R38" s="94"/>
      <c r="S38" s="94"/>
      <c r="T38" s="94"/>
      <c r="U38" s="94"/>
      <c r="V38" s="94"/>
      <c r="W38" s="94"/>
      <c r="X38" s="94"/>
      <c r="Y38" s="94"/>
      <c r="AS38" s="123">
        <v>134</v>
      </c>
    </row>
    <row r="39" spans="1:45" ht="15.75" x14ac:dyDescent="0.25">
      <c r="A39" s="98"/>
      <c r="B39" s="97" t="s">
        <v>231</v>
      </c>
      <c r="C39" s="94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AS39" s="123">
        <v>142</v>
      </c>
    </row>
    <row r="40" spans="1:45" ht="15.75" x14ac:dyDescent="0.25">
      <c r="A40" s="98"/>
      <c r="B40" s="97" t="s">
        <v>232</v>
      </c>
      <c r="C40" s="94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AS40" s="123">
        <v>143</v>
      </c>
    </row>
    <row r="41" spans="1:45" ht="15.75" x14ac:dyDescent="0.25">
      <c r="A41" s="94" t="s">
        <v>210</v>
      </c>
      <c r="B41" s="95">
        <v>1</v>
      </c>
      <c r="C41" s="94" t="s">
        <v>211</v>
      </c>
      <c r="D41" s="94"/>
      <c r="E41" s="94"/>
      <c r="F41" s="254" t="s">
        <v>212</v>
      </c>
      <c r="G41" s="254"/>
      <c r="H41" s="254"/>
      <c r="I41" s="254"/>
      <c r="J41" s="254"/>
      <c r="K41" s="94" t="s">
        <v>213</v>
      </c>
      <c r="L41" s="254" t="s">
        <v>214</v>
      </c>
      <c r="M41" s="254"/>
      <c r="N41" s="254"/>
      <c r="O41" s="96"/>
      <c r="P41" s="97"/>
      <c r="Q41" s="94"/>
      <c r="R41" s="94"/>
      <c r="S41" s="94"/>
      <c r="T41" s="94"/>
      <c r="U41" s="94"/>
      <c r="V41" s="94"/>
      <c r="W41" s="94"/>
      <c r="X41" s="94"/>
      <c r="Y41" s="94"/>
      <c r="AS41" s="123">
        <v>144</v>
      </c>
    </row>
    <row r="42" spans="1:45" ht="15.75" x14ac:dyDescent="0.25">
      <c r="A42" s="94" t="s">
        <v>210</v>
      </c>
      <c r="B42" s="95">
        <v>1</v>
      </c>
      <c r="C42" s="94" t="s">
        <v>215</v>
      </c>
      <c r="D42" s="94"/>
      <c r="E42" s="94"/>
      <c r="F42" s="254" t="s">
        <v>216</v>
      </c>
      <c r="G42" s="254"/>
      <c r="H42" s="254"/>
      <c r="I42" s="254"/>
      <c r="J42" s="254"/>
      <c r="K42" s="94" t="s">
        <v>213</v>
      </c>
      <c r="L42" s="254" t="s">
        <v>214</v>
      </c>
      <c r="M42" s="254"/>
      <c r="N42" s="254"/>
      <c r="O42" s="96"/>
      <c r="P42" s="97"/>
      <c r="Q42" s="94"/>
      <c r="R42" s="94"/>
      <c r="S42" s="94"/>
      <c r="T42" s="94"/>
      <c r="U42" s="94"/>
      <c r="V42" s="94"/>
      <c r="W42" s="94"/>
      <c r="X42" s="94"/>
      <c r="Y42" s="94"/>
      <c r="AS42" s="123">
        <v>152</v>
      </c>
    </row>
    <row r="43" spans="1:45" x14ac:dyDescent="0.25">
      <c r="A43" s="283" t="s">
        <v>217</v>
      </c>
      <c r="B43" s="281" t="s">
        <v>218</v>
      </c>
      <c r="C43" s="281"/>
      <c r="D43" s="281"/>
      <c r="E43" s="281"/>
      <c r="F43" s="285" t="s">
        <v>219</v>
      </c>
      <c r="G43" s="285"/>
      <c r="H43" s="285"/>
      <c r="I43" s="281" t="s">
        <v>220</v>
      </c>
      <c r="J43" s="281"/>
      <c r="K43" s="281"/>
      <c r="L43" s="281"/>
      <c r="M43" s="272" t="s">
        <v>221</v>
      </c>
      <c r="N43" s="272"/>
      <c r="O43" s="272"/>
      <c r="P43" s="273"/>
      <c r="Q43" s="280" t="s">
        <v>222</v>
      </c>
      <c r="R43" s="280"/>
      <c r="S43" s="280"/>
      <c r="T43" s="280"/>
      <c r="U43" s="280" t="s">
        <v>223</v>
      </c>
      <c r="V43" s="280"/>
      <c r="W43" s="280"/>
      <c r="X43" s="280"/>
      <c r="Y43" s="280"/>
    </row>
    <row r="44" spans="1:45" x14ac:dyDescent="0.25">
      <c r="A44" s="284"/>
      <c r="B44" s="281"/>
      <c r="C44" s="281"/>
      <c r="D44" s="281"/>
      <c r="E44" s="281"/>
      <c r="F44" s="286"/>
      <c r="G44" s="286"/>
      <c r="H44" s="286"/>
      <c r="I44" s="281"/>
      <c r="J44" s="281"/>
      <c r="K44" s="281"/>
      <c r="L44" s="281"/>
      <c r="M44" s="278"/>
      <c r="N44" s="278"/>
      <c r="O44" s="278"/>
      <c r="P44" s="279"/>
      <c r="Q44" s="280"/>
      <c r="R44" s="280"/>
      <c r="S44" s="280"/>
      <c r="T44" s="280"/>
      <c r="U44" s="280"/>
      <c r="V44" s="280"/>
      <c r="W44" s="280"/>
      <c r="X44" s="280"/>
      <c r="Y44" s="280"/>
    </row>
    <row r="45" spans="1:45" x14ac:dyDescent="0.25">
      <c r="A45" s="280">
        <v>1</v>
      </c>
      <c r="B45" s="281" t="s">
        <v>224</v>
      </c>
      <c r="C45" s="281"/>
      <c r="D45" s="281"/>
      <c r="E45" s="281"/>
      <c r="F45" s="281" t="s">
        <v>239</v>
      </c>
      <c r="G45" s="281"/>
      <c r="H45" s="281"/>
      <c r="I45" s="281" t="s">
        <v>225</v>
      </c>
      <c r="J45" s="281"/>
      <c r="K45" s="281"/>
      <c r="L45" s="281"/>
      <c r="M45" s="281" t="s">
        <v>226</v>
      </c>
      <c r="N45" s="281"/>
      <c r="O45" s="281"/>
      <c r="P45" s="281"/>
      <c r="Q45" s="281" t="s">
        <v>48</v>
      </c>
      <c r="R45" s="281"/>
      <c r="S45" s="281"/>
      <c r="T45" s="281"/>
      <c r="U45" s="281" t="s">
        <v>227</v>
      </c>
      <c r="V45" s="281"/>
      <c r="W45" s="281"/>
      <c r="X45" s="281"/>
      <c r="Y45" s="281"/>
    </row>
    <row r="46" spans="1:45" x14ac:dyDescent="0.25">
      <c r="A46" s="280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</row>
    <row r="47" spans="1:45" x14ac:dyDescent="0.25">
      <c r="A47" s="280"/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</row>
    <row r="48" spans="1:45" x14ac:dyDescent="0.25">
      <c r="A48" s="280">
        <v>2</v>
      </c>
      <c r="B48" s="281" t="s">
        <v>233</v>
      </c>
      <c r="C48" s="281"/>
      <c r="D48" s="281"/>
      <c r="E48" s="281"/>
      <c r="F48" s="281" t="s">
        <v>234</v>
      </c>
      <c r="G48" s="281"/>
      <c r="H48" s="281"/>
      <c r="I48" s="281" t="s">
        <v>235</v>
      </c>
      <c r="J48" s="281"/>
      <c r="K48" s="281"/>
      <c r="L48" s="281"/>
      <c r="M48" s="281" t="s">
        <v>236</v>
      </c>
      <c r="N48" s="281"/>
      <c r="O48" s="281"/>
      <c r="P48" s="281"/>
      <c r="Q48" s="281" t="s">
        <v>47</v>
      </c>
      <c r="R48" s="281"/>
      <c r="S48" s="281"/>
      <c r="T48" s="281"/>
      <c r="U48" s="281" t="s">
        <v>237</v>
      </c>
      <c r="V48" s="281"/>
      <c r="W48" s="281"/>
      <c r="X48" s="281"/>
      <c r="Y48" s="281"/>
    </row>
    <row r="49" spans="1:25" x14ac:dyDescent="0.25">
      <c r="A49" s="280"/>
      <c r="B49" s="281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</row>
    <row r="50" spans="1:25" x14ac:dyDescent="0.25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</row>
    <row r="51" spans="1:25" x14ac:dyDescent="0.25">
      <c r="A51" s="280">
        <v>3</v>
      </c>
      <c r="B51" s="281" t="s">
        <v>243</v>
      </c>
      <c r="C51" s="281"/>
      <c r="D51" s="281"/>
      <c r="E51" s="281"/>
      <c r="F51" s="281" t="s">
        <v>244</v>
      </c>
      <c r="G51" s="281"/>
      <c r="H51" s="281"/>
      <c r="I51" s="281" t="s">
        <v>241</v>
      </c>
      <c r="J51" s="281"/>
      <c r="K51" s="281"/>
      <c r="L51" s="281"/>
      <c r="M51" s="281" t="s">
        <v>245</v>
      </c>
      <c r="N51" s="281"/>
      <c r="O51" s="281"/>
      <c r="P51" s="281"/>
      <c r="Q51" s="281" t="s">
        <v>50</v>
      </c>
      <c r="R51" s="281"/>
      <c r="S51" s="281"/>
      <c r="T51" s="281"/>
      <c r="U51" s="281" t="s">
        <v>242</v>
      </c>
      <c r="V51" s="281"/>
      <c r="W51" s="281"/>
      <c r="X51" s="281"/>
      <c r="Y51" s="281"/>
    </row>
    <row r="52" spans="1:25" x14ac:dyDescent="0.25">
      <c r="A52" s="280"/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</row>
    <row r="53" spans="1:25" x14ac:dyDescent="0.25">
      <c r="A53" s="280"/>
      <c r="B53" s="281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</row>
    <row r="54" spans="1:25" x14ac:dyDescent="0.25">
      <c r="A54" s="280">
        <v>4</v>
      </c>
      <c r="B54" s="281" t="s">
        <v>228</v>
      </c>
      <c r="C54" s="281"/>
      <c r="D54" s="281"/>
      <c r="E54" s="281"/>
      <c r="F54" s="281" t="s">
        <v>229</v>
      </c>
      <c r="G54" s="281"/>
      <c r="H54" s="281"/>
      <c r="I54" s="281" t="s">
        <v>241</v>
      </c>
      <c r="J54" s="281"/>
      <c r="K54" s="281"/>
      <c r="L54" s="281"/>
      <c r="M54" s="281" t="s">
        <v>240</v>
      </c>
      <c r="N54" s="281"/>
      <c r="O54" s="281"/>
      <c r="P54" s="281"/>
      <c r="Q54" s="281" t="s">
        <v>50</v>
      </c>
      <c r="R54" s="281"/>
      <c r="S54" s="281"/>
      <c r="T54" s="281"/>
      <c r="U54" s="281" t="s">
        <v>242</v>
      </c>
      <c r="V54" s="281"/>
      <c r="W54" s="281"/>
      <c r="X54" s="281"/>
      <c r="Y54" s="281"/>
    </row>
    <row r="55" spans="1:25" x14ac:dyDescent="0.25">
      <c r="A55" s="280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</row>
    <row r="56" spans="1:25" x14ac:dyDescent="0.25">
      <c r="A56" s="280"/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</row>
    <row r="57" spans="1:25" x14ac:dyDescent="0.25">
      <c r="A57" s="280">
        <v>5</v>
      </c>
      <c r="B57" s="281" t="s">
        <v>246</v>
      </c>
      <c r="C57" s="281"/>
      <c r="D57" s="281"/>
      <c r="E57" s="281"/>
      <c r="F57" s="281" t="s">
        <v>247</v>
      </c>
      <c r="G57" s="281"/>
      <c r="H57" s="281"/>
      <c r="I57" s="281" t="s">
        <v>241</v>
      </c>
      <c r="J57" s="281"/>
      <c r="K57" s="281"/>
      <c r="L57" s="281"/>
      <c r="M57" s="281" t="s">
        <v>248</v>
      </c>
      <c r="N57" s="281"/>
      <c r="O57" s="281"/>
      <c r="P57" s="281"/>
      <c r="Q57" s="281" t="s">
        <v>249</v>
      </c>
      <c r="R57" s="281"/>
      <c r="S57" s="281"/>
      <c r="T57" s="281"/>
      <c r="U57" s="281" t="s">
        <v>250</v>
      </c>
      <c r="V57" s="281"/>
      <c r="W57" s="281"/>
      <c r="X57" s="281"/>
      <c r="Y57" s="281"/>
    </row>
    <row r="58" spans="1:25" x14ac:dyDescent="0.25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</row>
    <row r="59" spans="1:25" x14ac:dyDescent="0.25">
      <c r="A59" s="280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</row>
    <row r="60" spans="1:25" ht="15" customHeight="1" x14ac:dyDescent="0.25">
      <c r="A60" s="280">
        <v>6</v>
      </c>
      <c r="B60" s="281" t="s">
        <v>251</v>
      </c>
      <c r="C60" s="281"/>
      <c r="D60" s="281"/>
      <c r="E60" s="281"/>
      <c r="F60" s="271" t="s">
        <v>252</v>
      </c>
      <c r="G60" s="272"/>
      <c r="H60" s="273"/>
      <c r="I60" s="271" t="s">
        <v>253</v>
      </c>
      <c r="J60" s="272"/>
      <c r="K60" s="272"/>
      <c r="L60" s="273"/>
      <c r="M60" s="271" t="s">
        <v>254</v>
      </c>
      <c r="N60" s="272"/>
      <c r="O60" s="272"/>
      <c r="P60" s="273"/>
      <c r="Q60" s="271" t="s">
        <v>43</v>
      </c>
      <c r="R60" s="272"/>
      <c r="S60" s="272"/>
      <c r="T60" s="273"/>
      <c r="U60" s="271" t="s">
        <v>255</v>
      </c>
      <c r="V60" s="272"/>
      <c r="W60" s="272"/>
      <c r="X60" s="272"/>
      <c r="Y60" s="273"/>
    </row>
    <row r="61" spans="1:25" x14ac:dyDescent="0.25">
      <c r="A61" s="280"/>
      <c r="B61" s="281"/>
      <c r="C61" s="281"/>
      <c r="D61" s="281"/>
      <c r="E61" s="281"/>
      <c r="F61" s="274"/>
      <c r="G61" s="275"/>
      <c r="H61" s="276"/>
      <c r="I61" s="274"/>
      <c r="J61" s="275"/>
      <c r="K61" s="275"/>
      <c r="L61" s="276"/>
      <c r="M61" s="274"/>
      <c r="N61" s="275"/>
      <c r="O61" s="275"/>
      <c r="P61" s="276"/>
      <c r="Q61" s="274"/>
      <c r="R61" s="275"/>
      <c r="S61" s="275"/>
      <c r="T61" s="276"/>
      <c r="U61" s="274"/>
      <c r="V61" s="275"/>
      <c r="W61" s="275"/>
      <c r="X61" s="275"/>
      <c r="Y61" s="276"/>
    </row>
    <row r="62" spans="1:25" x14ac:dyDescent="0.25">
      <c r="A62" s="280"/>
      <c r="B62" s="281"/>
      <c r="C62" s="281"/>
      <c r="D62" s="281"/>
      <c r="E62" s="281"/>
      <c r="F62" s="277"/>
      <c r="G62" s="278"/>
      <c r="H62" s="279"/>
      <c r="I62" s="277"/>
      <c r="J62" s="278"/>
      <c r="K62" s="278"/>
      <c r="L62" s="279"/>
      <c r="M62" s="277"/>
      <c r="N62" s="278"/>
      <c r="O62" s="278"/>
      <c r="P62" s="279"/>
      <c r="Q62" s="277"/>
      <c r="R62" s="278"/>
      <c r="S62" s="278"/>
      <c r="T62" s="279"/>
      <c r="U62" s="277"/>
      <c r="V62" s="278"/>
      <c r="W62" s="278"/>
      <c r="X62" s="278"/>
      <c r="Y62" s="279"/>
    </row>
  </sheetData>
  <sortState xmlns:xlrd2="http://schemas.microsoft.com/office/spreadsheetml/2017/richdata2"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J17" sqref="J17:O17"/>
    </sheetView>
  </sheetViews>
  <sheetFormatPr defaultRowHeight="15" x14ac:dyDescent="0.25"/>
  <cols>
    <col min="1" max="28" width="3.7109375" customWidth="1"/>
  </cols>
  <sheetData>
    <row r="3" spans="1:28" ht="15.75" x14ac:dyDescent="0.25">
      <c r="A3" s="126" t="s">
        <v>74</v>
      </c>
      <c r="B3" s="126"/>
      <c r="C3" s="126"/>
      <c r="D3" s="126"/>
      <c r="E3" s="126"/>
      <c r="F3" s="126"/>
      <c r="G3" s="126"/>
      <c r="H3" s="126"/>
      <c r="I3" s="126"/>
      <c r="J3" s="126"/>
      <c r="K3" s="130"/>
      <c r="L3" s="130"/>
      <c r="M3" s="130"/>
      <c r="N3" s="126"/>
      <c r="O3" s="126"/>
      <c r="P3" s="126"/>
      <c r="Q3" s="126"/>
      <c r="R3" s="126"/>
      <c r="S3" s="126"/>
      <c r="T3" s="126"/>
      <c r="U3" s="126"/>
      <c r="V3" s="126"/>
    </row>
    <row r="4" spans="1:28" ht="15.75" x14ac:dyDescent="0.25">
      <c r="A4" s="126" t="s">
        <v>256</v>
      </c>
      <c r="B4" s="131"/>
      <c r="C4" s="130"/>
      <c r="D4" s="130"/>
      <c r="E4" s="130"/>
      <c r="F4" s="132"/>
      <c r="G4" s="132"/>
      <c r="H4" s="132"/>
      <c r="I4" s="132"/>
      <c r="J4" s="132"/>
      <c r="K4" s="132"/>
      <c r="L4" s="132"/>
      <c r="M4" s="207" t="s">
        <v>197</v>
      </c>
      <c r="N4" s="207"/>
      <c r="O4" s="207"/>
      <c r="P4" s="130" t="s">
        <v>122</v>
      </c>
      <c r="Q4" s="133"/>
      <c r="R4" s="133"/>
      <c r="S4" s="126"/>
      <c r="T4" s="220">
        <v>44470</v>
      </c>
      <c r="U4" s="220"/>
      <c r="V4" s="220"/>
    </row>
    <row r="5" spans="1:28" ht="15.75" x14ac:dyDescent="0.25">
      <c r="A5" s="126"/>
      <c r="B5" s="126" t="s">
        <v>76</v>
      </c>
      <c r="C5" s="126"/>
      <c r="D5" s="126"/>
      <c r="E5" s="126"/>
      <c r="F5" s="126"/>
      <c r="G5" s="132"/>
      <c r="H5" s="132"/>
      <c r="I5" s="134">
        <v>2</v>
      </c>
      <c r="J5" s="208" t="str">
        <f>IF(COUNTIF(ДОЗА,I5),"доза",IF(COUNTIF(ДОЗИ,I5),"дози","доз"))</f>
        <v>дози</v>
      </c>
      <c r="K5" s="208"/>
      <c r="L5" s="132"/>
      <c r="M5" s="132"/>
      <c r="N5" s="126"/>
      <c r="O5" s="135"/>
      <c r="P5" s="136"/>
      <c r="Q5" s="136"/>
      <c r="R5" s="136"/>
      <c r="S5" s="126"/>
      <c r="T5" s="126"/>
      <c r="U5" s="126"/>
      <c r="V5" s="126"/>
    </row>
    <row r="6" spans="1:28" ht="15.75" x14ac:dyDescent="0.25">
      <c r="A6" s="126"/>
      <c r="B6" s="126"/>
      <c r="C6" s="126"/>
      <c r="D6" s="126"/>
      <c r="E6" s="126"/>
      <c r="F6" s="126"/>
      <c r="G6" s="132"/>
      <c r="H6" s="132"/>
      <c r="I6" s="134"/>
      <c r="J6" s="137"/>
      <c r="K6" s="132"/>
      <c r="L6" s="132"/>
      <c r="M6" s="132"/>
      <c r="N6" s="126"/>
      <c r="O6" s="135"/>
      <c r="P6" s="136"/>
      <c r="Q6" s="136"/>
      <c r="R6" s="136"/>
      <c r="S6" s="126"/>
      <c r="T6" s="126"/>
      <c r="U6" s="126"/>
      <c r="V6" s="126"/>
    </row>
    <row r="7" spans="1:28" ht="15.75" x14ac:dyDescent="0.25">
      <c r="A7" s="126" t="s">
        <v>274</v>
      </c>
      <c r="B7" s="127"/>
      <c r="C7" s="126"/>
      <c r="D7" s="126"/>
      <c r="E7" s="126"/>
      <c r="F7" s="126"/>
      <c r="G7" s="132"/>
      <c r="H7" s="132"/>
      <c r="I7" s="132"/>
      <c r="J7" s="132"/>
      <c r="K7" s="132"/>
      <c r="L7" s="132"/>
      <c r="M7" s="212" t="s">
        <v>275</v>
      </c>
      <c r="N7" s="212"/>
      <c r="O7" s="212"/>
      <c r="P7" s="130" t="s">
        <v>122</v>
      </c>
      <c r="Q7" s="133"/>
      <c r="R7" s="133"/>
      <c r="S7" s="126"/>
      <c r="T7" s="220">
        <v>44652</v>
      </c>
      <c r="U7" s="220"/>
      <c r="V7" s="220"/>
    </row>
    <row r="8" spans="1:28" ht="15.75" x14ac:dyDescent="0.25">
      <c r="A8" s="126"/>
      <c r="B8" s="126" t="s">
        <v>76</v>
      </c>
      <c r="C8" s="126"/>
      <c r="D8" s="126"/>
      <c r="E8" s="126"/>
      <c r="F8" s="126"/>
      <c r="G8" s="132"/>
      <c r="H8" s="132"/>
      <c r="I8" s="134">
        <v>1</v>
      </c>
      <c r="J8" s="208" t="str">
        <f>IF(COUNTIF(ДОЗА,I8),"доза",IF(COUNTIF(ДОЗИ,I8),"дози","доз"))</f>
        <v>доза</v>
      </c>
      <c r="K8" s="208"/>
      <c r="L8" s="126"/>
      <c r="M8" s="126"/>
      <c r="N8" s="126"/>
      <c r="O8" s="126"/>
      <c r="P8" s="132"/>
      <c r="Q8" s="132"/>
      <c r="R8" s="134"/>
      <c r="S8" s="137"/>
      <c r="T8" s="132"/>
      <c r="U8" s="126"/>
      <c r="V8" s="126"/>
    </row>
    <row r="9" spans="1:28" ht="15.75" x14ac:dyDescent="0.25">
      <c r="A9" s="126"/>
      <c r="B9" s="126"/>
      <c r="C9" s="126"/>
      <c r="D9" s="126"/>
      <c r="E9" s="126"/>
      <c r="F9" s="126"/>
      <c r="G9" s="132"/>
      <c r="H9" s="132"/>
      <c r="I9" s="134"/>
      <c r="J9" s="144"/>
      <c r="K9" s="144"/>
      <c r="L9" s="126"/>
      <c r="M9" s="126"/>
      <c r="N9" s="126"/>
      <c r="O9" s="126"/>
      <c r="P9" s="132"/>
      <c r="Q9" s="132"/>
      <c r="R9" s="134"/>
      <c r="S9" s="137"/>
      <c r="T9" s="132"/>
      <c r="U9" s="126"/>
      <c r="V9" s="126"/>
    </row>
    <row r="11" spans="1:28" x14ac:dyDescent="0.25">
      <c r="A11" t="s">
        <v>217</v>
      </c>
      <c r="B11" t="s">
        <v>331</v>
      </c>
    </row>
    <row r="12" spans="1:28" ht="15.75" x14ac:dyDescent="0.25">
      <c r="B12" t="s">
        <v>332</v>
      </c>
      <c r="L12" s="126" t="s">
        <v>76</v>
      </c>
      <c r="M12" s="126"/>
      <c r="N12" s="126"/>
      <c r="O12" s="126"/>
      <c r="P12" s="126"/>
      <c r="Q12" s="132"/>
      <c r="R12" s="132"/>
      <c r="S12" s="134" t="s">
        <v>333</v>
      </c>
      <c r="T12" s="208" t="str">
        <f>IF(COUNTIF(ДОЗА,S12),"доза",IF(COUNTIF(ДОЗИ,S12),"дози","доз"))</f>
        <v>доз</v>
      </c>
      <c r="U12" s="208"/>
    </row>
    <row r="14" spans="1:28" x14ac:dyDescent="0.25">
      <c r="A14" s="290">
        <v>1</v>
      </c>
      <c r="B14" s="292" t="s">
        <v>328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4"/>
    </row>
    <row r="15" spans="1:28" x14ac:dyDescent="0.25">
      <c r="A15" s="291"/>
      <c r="B15" s="295" t="s">
        <v>343</v>
      </c>
      <c r="C15" s="296"/>
      <c r="D15" s="296"/>
      <c r="E15" s="296"/>
      <c r="F15" s="296"/>
      <c r="G15" s="296"/>
      <c r="H15" s="296"/>
      <c r="I15" s="297"/>
      <c r="J15" s="295" t="s">
        <v>321</v>
      </c>
      <c r="K15" s="296"/>
      <c r="L15" s="296"/>
      <c r="M15" s="296"/>
      <c r="N15" s="296"/>
      <c r="O15" s="297"/>
      <c r="P15" s="295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7"/>
    </row>
    <row r="16" spans="1:28" x14ac:dyDescent="0.25">
      <c r="A16" s="290">
        <v>2</v>
      </c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7"/>
    </row>
    <row r="17" spans="1:28" x14ac:dyDescent="0.25">
      <c r="A17" s="291"/>
      <c r="B17" s="295" t="s">
        <v>343</v>
      </c>
      <c r="C17" s="296"/>
      <c r="D17" s="296"/>
      <c r="E17" s="296"/>
      <c r="F17" s="296"/>
      <c r="G17" s="296"/>
      <c r="H17" s="296"/>
      <c r="I17" s="297"/>
      <c r="J17" s="295"/>
      <c r="K17" s="296"/>
      <c r="L17" s="296"/>
      <c r="M17" s="296"/>
      <c r="N17" s="296"/>
      <c r="O17" s="297"/>
      <c r="P17" s="295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7"/>
    </row>
    <row r="18" spans="1:28" x14ac:dyDescent="0.25">
      <c r="A18" s="290">
        <v>3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</row>
    <row r="19" spans="1:28" x14ac:dyDescent="0.25">
      <c r="A19" s="291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</row>
    <row r="20" spans="1:28" x14ac:dyDescent="0.25">
      <c r="A20" s="290">
        <v>4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 spans="1:28" x14ac:dyDescent="0.25">
      <c r="A21" s="291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</row>
    <row r="22" spans="1:28" x14ac:dyDescent="0.25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F2" sqref="F2:I5"/>
    </sheetView>
  </sheetViews>
  <sheetFormatPr defaultRowHeight="15" x14ac:dyDescent="0.25"/>
  <cols>
    <col min="1" max="1" width="5.5703125" style="149" customWidth="1"/>
    <col min="2" max="2" width="39.7109375" style="149" bestFit="1" customWidth="1"/>
    <col min="3" max="3" width="22.5703125" style="149" customWidth="1"/>
    <col min="4" max="5" width="9.140625" style="149"/>
    <col min="6" max="6" width="33" style="149" customWidth="1"/>
    <col min="7" max="7" width="33.7109375" style="149" customWidth="1"/>
    <col min="8" max="8" width="31.5703125" style="149" customWidth="1"/>
    <col min="9" max="9" width="34.5703125" style="149" bestFit="1" customWidth="1"/>
    <col min="10" max="16384" width="9.140625" style="149"/>
  </cols>
  <sheetData>
    <row r="2" spans="1:9" x14ac:dyDescent="0.25">
      <c r="B2" s="146" t="s">
        <v>344</v>
      </c>
      <c r="F2" s="150" t="s">
        <v>344</v>
      </c>
      <c r="G2" s="150" t="s">
        <v>318</v>
      </c>
      <c r="H2" s="150" t="s">
        <v>329</v>
      </c>
      <c r="I2" s="155" t="s">
        <v>325</v>
      </c>
    </row>
    <row r="3" spans="1:9" x14ac:dyDescent="0.25">
      <c r="B3" s="146" t="s">
        <v>318</v>
      </c>
      <c r="F3" s="146" t="s">
        <v>319</v>
      </c>
      <c r="G3" s="146" t="s">
        <v>324</v>
      </c>
      <c r="H3" s="146" t="s">
        <v>322</v>
      </c>
      <c r="I3" s="154"/>
    </row>
    <row r="4" spans="1:9" x14ac:dyDescent="0.25">
      <c r="B4" s="146" t="s">
        <v>317</v>
      </c>
      <c r="F4" s="146" t="s">
        <v>320</v>
      </c>
      <c r="G4" s="146"/>
      <c r="H4" s="146" t="s">
        <v>323</v>
      </c>
      <c r="I4" s="154"/>
    </row>
    <row r="5" spans="1:9" x14ac:dyDescent="0.25">
      <c r="B5" s="146" t="s">
        <v>325</v>
      </c>
      <c r="F5" s="146" t="s">
        <v>321</v>
      </c>
      <c r="G5" s="146"/>
      <c r="H5" s="146"/>
      <c r="I5" s="154"/>
    </row>
    <row r="6" spans="1:9" x14ac:dyDescent="0.25">
      <c r="B6" s="146" t="s">
        <v>325</v>
      </c>
    </row>
    <row r="7" spans="1:9" x14ac:dyDescent="0.25">
      <c r="B7" s="146" t="s">
        <v>326</v>
      </c>
    </row>
    <row r="8" spans="1:9" x14ac:dyDescent="0.25">
      <c r="B8" s="146" t="s">
        <v>327</v>
      </c>
    </row>
    <row r="10" spans="1:9" x14ac:dyDescent="0.25">
      <c r="A10" s="151"/>
      <c r="B10" s="147" t="s">
        <v>334</v>
      </c>
      <c r="C10" s="147" t="s">
        <v>330</v>
      </c>
      <c r="F10" s="146"/>
    </row>
    <row r="11" spans="1:9" x14ac:dyDescent="0.25">
      <c r="A11" s="152">
        <v>1</v>
      </c>
      <c r="B11" s="151" t="s">
        <v>318</v>
      </c>
      <c r="C11" s="151" t="s">
        <v>324</v>
      </c>
    </row>
    <row r="12" spans="1:9" x14ac:dyDescent="0.25">
      <c r="A12" s="152">
        <v>2</v>
      </c>
      <c r="B12" s="151" t="s">
        <v>325</v>
      </c>
      <c r="C12" s="151"/>
    </row>
    <row r="13" spans="1:9" x14ac:dyDescent="0.25">
      <c r="A13" s="152">
        <v>3</v>
      </c>
      <c r="B13" s="151"/>
      <c r="C13" s="151"/>
    </row>
    <row r="14" spans="1:9" x14ac:dyDescent="0.25">
      <c r="A14" s="152">
        <v>4</v>
      </c>
      <c r="B14" s="151"/>
      <c r="C14" s="151"/>
    </row>
    <row r="16" spans="1:9" x14ac:dyDescent="0.25">
      <c r="C16" s="146" t="s">
        <v>335</v>
      </c>
    </row>
    <row r="17" spans="3:3" x14ac:dyDescent="0.25">
      <c r="C17" s="148" t="s">
        <v>336</v>
      </c>
    </row>
    <row r="18" spans="3:3" x14ac:dyDescent="0.25">
      <c r="C18" s="146" t="s">
        <v>345</v>
      </c>
    </row>
    <row r="19" spans="3:3" x14ac:dyDescent="0.25">
      <c r="C19" s="146" t="s">
        <v>346</v>
      </c>
    </row>
    <row r="20" spans="3:3" x14ac:dyDescent="0.25">
      <c r="C20" s="148" t="s">
        <v>337</v>
      </c>
    </row>
    <row r="21" spans="3:3" x14ac:dyDescent="0.25">
      <c r="C21" s="146" t="s">
        <v>347</v>
      </c>
    </row>
    <row r="22" spans="3:3" x14ac:dyDescent="0.25">
      <c r="C22" s="146" t="s">
        <v>338</v>
      </c>
    </row>
    <row r="23" spans="3:3" x14ac:dyDescent="0.25">
      <c r="C23" s="146" t="s">
        <v>339</v>
      </c>
    </row>
    <row r="24" spans="3:3" x14ac:dyDescent="0.25">
      <c r="C24" s="146" t="s">
        <v>348</v>
      </c>
    </row>
    <row r="25" spans="3:3" x14ac:dyDescent="0.25">
      <c r="C25" s="146" t="s">
        <v>340</v>
      </c>
    </row>
    <row r="26" spans="3:3" x14ac:dyDescent="0.25">
      <c r="C26" s="146" t="s">
        <v>341</v>
      </c>
    </row>
    <row r="27" spans="3:3" x14ac:dyDescent="0.25">
      <c r="C27" s="146" t="s">
        <v>342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56" t="s">
        <v>369</v>
      </c>
      <c r="C1" s="156" t="s">
        <v>368</v>
      </c>
      <c r="D1" s="156" t="s">
        <v>370</v>
      </c>
      <c r="E1" s="157" t="s">
        <v>366</v>
      </c>
      <c r="F1" s="157" t="s">
        <v>365</v>
      </c>
      <c r="G1" s="157" t="s">
        <v>363</v>
      </c>
      <c r="H1" s="157" t="s">
        <v>364</v>
      </c>
      <c r="I1" s="157" t="s">
        <v>356</v>
      </c>
      <c r="J1" s="157" t="s">
        <v>360</v>
      </c>
      <c r="K1" s="158" t="s">
        <v>372</v>
      </c>
      <c r="L1" s="158" t="s">
        <v>375</v>
      </c>
      <c r="M1" s="158" t="s">
        <v>376</v>
      </c>
      <c r="N1" s="158" t="s">
        <v>395</v>
      </c>
    </row>
    <row r="2" spans="2:14" x14ac:dyDescent="0.25">
      <c r="B2" s="160" t="s">
        <v>344</v>
      </c>
      <c r="C2" s="160" t="s">
        <v>318</v>
      </c>
      <c r="D2" s="160" t="s">
        <v>367</v>
      </c>
      <c r="E2" s="159" t="s">
        <v>325</v>
      </c>
      <c r="F2" s="159" t="s">
        <v>349</v>
      </c>
      <c r="G2" s="159" t="s">
        <v>327</v>
      </c>
      <c r="H2" s="159" t="s">
        <v>354</v>
      </c>
      <c r="I2" s="159" t="s">
        <v>357</v>
      </c>
      <c r="J2" s="159" t="s">
        <v>355</v>
      </c>
      <c r="K2" s="159" t="s">
        <v>371</v>
      </c>
      <c r="L2" s="159" t="s">
        <v>374</v>
      </c>
      <c r="M2" s="159" t="s">
        <v>377</v>
      </c>
      <c r="N2" s="159" t="s">
        <v>396</v>
      </c>
    </row>
    <row r="3" spans="2:14" x14ac:dyDescent="0.25">
      <c r="B3" s="146" t="s">
        <v>320</v>
      </c>
      <c r="C3" s="146" t="s">
        <v>324</v>
      </c>
      <c r="D3" s="146" t="s">
        <v>323</v>
      </c>
      <c r="E3" s="154" t="s">
        <v>351</v>
      </c>
      <c r="F3" s="154" t="s">
        <v>350</v>
      </c>
      <c r="G3" s="154" t="s">
        <v>352</v>
      </c>
      <c r="H3" s="154" t="s">
        <v>400</v>
      </c>
      <c r="I3" s="154" t="s">
        <v>358</v>
      </c>
      <c r="J3" s="154" t="s">
        <v>361</v>
      </c>
      <c r="K3" s="154" t="s">
        <v>373</v>
      </c>
      <c r="L3" s="154" t="s">
        <v>378</v>
      </c>
      <c r="M3" s="154" t="s">
        <v>380</v>
      </c>
      <c r="N3" s="154" t="s">
        <v>397</v>
      </c>
    </row>
    <row r="4" spans="2:14" x14ac:dyDescent="0.25">
      <c r="B4" s="146" t="s">
        <v>321</v>
      </c>
      <c r="C4" s="146"/>
      <c r="D4" s="146" t="s">
        <v>322</v>
      </c>
      <c r="E4" s="154" t="s">
        <v>398</v>
      </c>
      <c r="F4" s="154"/>
      <c r="G4" s="154" t="s">
        <v>399</v>
      </c>
      <c r="H4" s="154"/>
      <c r="I4" s="154" t="s">
        <v>359</v>
      </c>
      <c r="J4" s="154" t="s">
        <v>362</v>
      </c>
      <c r="K4" s="154" t="s">
        <v>379</v>
      </c>
      <c r="L4" s="154"/>
      <c r="M4" s="154"/>
      <c r="N4" s="154"/>
    </row>
    <row r="5" spans="2:14" x14ac:dyDescent="0.25">
      <c r="B5" s="146" t="s">
        <v>319</v>
      </c>
      <c r="C5" s="146"/>
      <c r="D5" s="146"/>
      <c r="E5" s="154"/>
      <c r="F5" s="154"/>
      <c r="G5" s="154" t="s">
        <v>353</v>
      </c>
      <c r="H5" s="154"/>
      <c r="I5" s="154"/>
      <c r="J5" s="154"/>
      <c r="K5" s="154"/>
      <c r="L5" s="154"/>
      <c r="M5" s="154"/>
      <c r="N5" s="154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62" t="s">
        <v>382</v>
      </c>
      <c r="C2" s="162" t="s">
        <v>389</v>
      </c>
      <c r="D2" s="162" t="s">
        <v>386</v>
      </c>
      <c r="E2" s="162" t="s">
        <v>394</v>
      </c>
    </row>
    <row r="3" spans="2:5" x14ac:dyDescent="0.25">
      <c r="B3" s="161" t="s">
        <v>381</v>
      </c>
      <c r="C3" s="161" t="s">
        <v>385</v>
      </c>
      <c r="D3" s="163" t="s">
        <v>384</v>
      </c>
      <c r="E3" s="163" t="s">
        <v>392</v>
      </c>
    </row>
    <row r="4" spans="2:5" x14ac:dyDescent="0.25">
      <c r="B4" s="146" t="s">
        <v>383</v>
      </c>
      <c r="C4" s="146" t="s">
        <v>387</v>
      </c>
      <c r="D4" s="153" t="s">
        <v>390</v>
      </c>
      <c r="E4" s="153" t="s">
        <v>393</v>
      </c>
    </row>
    <row r="5" spans="2:5" x14ac:dyDescent="0.25">
      <c r="B5" s="146" t="s">
        <v>401</v>
      </c>
      <c r="C5" s="146" t="s">
        <v>388</v>
      </c>
      <c r="D5" s="153" t="s">
        <v>391</v>
      </c>
      <c r="E5" s="153"/>
    </row>
    <row r="6" spans="2:5" x14ac:dyDescent="0.25">
      <c r="B6" s="146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57" t="s">
        <v>405</v>
      </c>
      <c r="C2" s="157" t="s">
        <v>410</v>
      </c>
      <c r="D2" s="157" t="s">
        <v>415</v>
      </c>
      <c r="E2" s="157" t="s">
        <v>402</v>
      </c>
    </row>
    <row r="3" spans="2:5" x14ac:dyDescent="0.25">
      <c r="B3" s="159" t="s">
        <v>406</v>
      </c>
      <c r="C3" s="159" t="s">
        <v>411</v>
      </c>
      <c r="D3" s="172" t="s">
        <v>416</v>
      </c>
      <c r="E3" s="172" t="s">
        <v>403</v>
      </c>
    </row>
    <row r="4" spans="2:5" x14ac:dyDescent="0.25">
      <c r="B4" s="173" t="s">
        <v>407</v>
      </c>
      <c r="C4" s="173" t="s">
        <v>412</v>
      </c>
      <c r="D4" s="171" t="s">
        <v>417</v>
      </c>
      <c r="E4" s="171" t="s">
        <v>404</v>
      </c>
    </row>
    <row r="5" spans="2:5" x14ac:dyDescent="0.25">
      <c r="B5" s="173" t="s">
        <v>408</v>
      </c>
      <c r="C5" s="173" t="s">
        <v>413</v>
      </c>
      <c r="D5" s="171"/>
      <c r="E5" s="171"/>
    </row>
    <row r="6" spans="2:5" x14ac:dyDescent="0.25">
      <c r="B6" s="173" t="s">
        <v>409</v>
      </c>
      <c r="C6" s="173" t="s">
        <v>414</v>
      </c>
      <c r="D6" s="171"/>
      <c r="E6" s="171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7" zoomScaleNormal="100" workbookViewId="0">
      <selection activeCell="AB23" sqref="AB23:AF23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202" t="s">
        <v>23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</row>
    <row r="2" spans="1:35" ht="18.75" x14ac:dyDescent="0.25">
      <c r="A2" s="202" t="s">
        <v>24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</row>
    <row r="3" spans="1:35" ht="18.75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 t="s">
        <v>187</v>
      </c>
      <c r="M3" s="204" t="s">
        <v>418</v>
      </c>
      <c r="N3" s="204"/>
      <c r="O3" s="204"/>
      <c r="P3" s="204"/>
      <c r="Q3" s="204"/>
      <c r="R3" s="204"/>
      <c r="S3" s="204">
        <v>2021</v>
      </c>
      <c r="T3" s="204"/>
      <c r="U3" s="69"/>
      <c r="V3" s="69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 ht="15" customHeight="1" x14ac:dyDescent="0.25">
      <c r="A4" s="203" t="s">
        <v>25</v>
      </c>
      <c r="B4" s="203"/>
      <c r="C4" s="203"/>
      <c r="D4" s="203"/>
      <c r="E4" s="203" t="s">
        <v>26</v>
      </c>
      <c r="F4" s="203"/>
      <c r="G4" s="203"/>
      <c r="H4" s="197" t="s">
        <v>27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203" t="s">
        <v>28</v>
      </c>
      <c r="X4" s="203"/>
      <c r="Y4" s="203"/>
      <c r="Z4" s="203"/>
      <c r="AA4" s="203"/>
      <c r="AB4" s="203" t="s">
        <v>29</v>
      </c>
      <c r="AC4" s="203"/>
      <c r="AD4" s="203"/>
      <c r="AE4" s="203"/>
      <c r="AF4" s="203"/>
      <c r="AG4" s="203"/>
      <c r="AH4" s="203"/>
      <c r="AI4" s="203"/>
    </row>
    <row r="5" spans="1:35" ht="15" customHeight="1" x14ac:dyDescent="0.25">
      <c r="A5" s="203"/>
      <c r="B5" s="203"/>
      <c r="C5" s="203"/>
      <c r="D5" s="203"/>
      <c r="E5" s="203"/>
      <c r="F5" s="203"/>
      <c r="G5" s="203"/>
      <c r="H5" s="203" t="s">
        <v>30</v>
      </c>
      <c r="I5" s="203"/>
      <c r="J5" s="203"/>
      <c r="K5" s="203"/>
      <c r="L5" s="203"/>
      <c r="M5" s="203"/>
      <c r="N5" s="203" t="s">
        <v>31</v>
      </c>
      <c r="O5" s="203"/>
      <c r="P5" s="203"/>
      <c r="Q5" s="197" t="s">
        <v>32</v>
      </c>
      <c r="R5" s="197"/>
      <c r="S5" s="197"/>
      <c r="T5" s="197"/>
      <c r="U5" s="197"/>
      <c r="V5" s="197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</row>
    <row r="6" spans="1:35" ht="15" customHeight="1" x14ac:dyDescent="0.25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197"/>
      <c r="R6" s="197"/>
      <c r="S6" s="197"/>
      <c r="T6" s="197"/>
      <c r="U6" s="197"/>
      <c r="V6" s="197"/>
      <c r="W6" s="203"/>
      <c r="X6" s="203"/>
      <c r="Y6" s="203"/>
      <c r="Z6" s="203"/>
      <c r="AA6" s="203"/>
      <c r="AB6" s="203" t="s">
        <v>33</v>
      </c>
      <c r="AC6" s="203"/>
      <c r="AD6" s="203"/>
      <c r="AE6" s="203"/>
      <c r="AF6" s="203"/>
      <c r="AG6" s="203" t="s">
        <v>34</v>
      </c>
      <c r="AH6" s="203"/>
      <c r="AI6" s="203"/>
    </row>
    <row r="7" spans="1:35" ht="18.75" customHeight="1" x14ac:dyDescent="0.25">
      <c r="A7" s="203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197" t="s">
        <v>35</v>
      </c>
      <c r="R7" s="197"/>
      <c r="S7" s="197"/>
      <c r="T7" s="197" t="s">
        <v>36</v>
      </c>
      <c r="U7" s="197"/>
      <c r="V7" s="197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</row>
    <row r="8" spans="1:35" ht="17.100000000000001" customHeight="1" x14ac:dyDescent="0.25">
      <c r="A8" s="201" t="s">
        <v>37</v>
      </c>
      <c r="B8" s="201"/>
      <c r="C8" s="201"/>
      <c r="D8" s="201"/>
      <c r="E8" s="201" t="s">
        <v>38</v>
      </c>
      <c r="F8" s="201"/>
      <c r="G8" s="201"/>
      <c r="H8" s="201">
        <v>1</v>
      </c>
      <c r="I8" s="201"/>
      <c r="J8" s="201"/>
      <c r="K8" s="201"/>
      <c r="L8" s="201"/>
      <c r="M8" s="201"/>
      <c r="N8" s="201">
        <v>2</v>
      </c>
      <c r="O8" s="201"/>
      <c r="P8" s="201"/>
      <c r="Q8" s="201">
        <v>3</v>
      </c>
      <c r="R8" s="201"/>
      <c r="S8" s="201"/>
      <c r="T8" s="201">
        <v>4</v>
      </c>
      <c r="U8" s="201"/>
      <c r="V8" s="201"/>
      <c r="W8" s="201">
        <v>5</v>
      </c>
      <c r="X8" s="201"/>
      <c r="Y8" s="201"/>
      <c r="Z8" s="201"/>
      <c r="AA8" s="201"/>
      <c r="AB8" s="201">
        <v>6</v>
      </c>
      <c r="AC8" s="201"/>
      <c r="AD8" s="201"/>
      <c r="AE8" s="201"/>
      <c r="AF8" s="201"/>
      <c r="AG8" s="201">
        <v>7</v>
      </c>
      <c r="AH8" s="201"/>
      <c r="AI8" s="201"/>
    </row>
    <row r="9" spans="1:35" ht="15" customHeight="1" x14ac:dyDescent="0.25">
      <c r="A9" s="200" t="s">
        <v>39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</row>
    <row r="10" spans="1:35" ht="17.100000000000001" customHeight="1" x14ac:dyDescent="0.25">
      <c r="A10" s="196" t="s">
        <v>40</v>
      </c>
      <c r="B10" s="196"/>
      <c r="C10" s="196"/>
      <c r="D10" s="196"/>
      <c r="E10" s="197">
        <v>1103</v>
      </c>
      <c r="F10" s="197"/>
      <c r="G10" s="197"/>
      <c r="H10" s="198" t="s">
        <v>41</v>
      </c>
      <c r="I10" s="198"/>
      <c r="J10" s="198"/>
      <c r="K10" s="198"/>
      <c r="L10" s="198"/>
      <c r="M10" s="198"/>
      <c r="N10" s="198" t="s">
        <v>41</v>
      </c>
      <c r="O10" s="198"/>
      <c r="P10" s="198"/>
      <c r="Q10" s="198" t="s">
        <v>41</v>
      </c>
      <c r="R10" s="198"/>
      <c r="S10" s="198"/>
      <c r="T10" s="198" t="s">
        <v>41</v>
      </c>
      <c r="U10" s="198"/>
      <c r="V10" s="198"/>
      <c r="W10" s="198" t="s">
        <v>41</v>
      </c>
      <c r="X10" s="198"/>
      <c r="Y10" s="198"/>
      <c r="Z10" s="198"/>
      <c r="AA10" s="198"/>
      <c r="AB10" s="198" t="s">
        <v>41</v>
      </c>
      <c r="AC10" s="198"/>
      <c r="AD10" s="198"/>
      <c r="AE10" s="198"/>
      <c r="AF10" s="198"/>
      <c r="AG10" s="198" t="s">
        <v>41</v>
      </c>
      <c r="AH10" s="198"/>
      <c r="AI10" s="198"/>
    </row>
    <row r="11" spans="1:35" ht="17.100000000000001" customHeight="1" x14ac:dyDescent="0.25">
      <c r="A11" s="196" t="s">
        <v>42</v>
      </c>
      <c r="B11" s="196"/>
      <c r="C11" s="196"/>
      <c r="D11" s="196"/>
      <c r="E11" s="197">
        <v>1511</v>
      </c>
      <c r="F11" s="197"/>
      <c r="G11" s="197"/>
      <c r="H11" s="198">
        <v>1</v>
      </c>
      <c r="I11" s="198"/>
      <c r="J11" s="198"/>
      <c r="K11" s="198"/>
      <c r="L11" s="198"/>
      <c r="M11" s="198"/>
      <c r="N11" s="198">
        <v>2</v>
      </c>
      <c r="O11" s="198"/>
      <c r="P11" s="198"/>
      <c r="Q11" s="198" t="s">
        <v>41</v>
      </c>
      <c r="R11" s="198"/>
      <c r="S11" s="198"/>
      <c r="T11" s="198" t="s">
        <v>41</v>
      </c>
      <c r="U11" s="198"/>
      <c r="V11" s="198"/>
      <c r="W11" s="198">
        <v>1</v>
      </c>
      <c r="X11" s="198"/>
      <c r="Y11" s="198"/>
      <c r="Z11" s="198"/>
      <c r="AA11" s="198"/>
      <c r="AB11" s="198" t="s">
        <v>41</v>
      </c>
      <c r="AC11" s="198"/>
      <c r="AD11" s="198"/>
      <c r="AE11" s="198"/>
      <c r="AF11" s="198"/>
      <c r="AG11" s="198" t="s">
        <v>41</v>
      </c>
      <c r="AH11" s="198"/>
      <c r="AI11" s="198"/>
    </row>
    <row r="12" spans="1:35" ht="17.100000000000001" customHeight="1" x14ac:dyDescent="0.25">
      <c r="A12" s="196" t="s">
        <v>43</v>
      </c>
      <c r="B12" s="196"/>
      <c r="C12" s="196"/>
      <c r="D12" s="196"/>
      <c r="E12" s="197">
        <v>1711</v>
      </c>
      <c r="F12" s="197"/>
      <c r="G12" s="197"/>
      <c r="H12" s="198" t="s">
        <v>41</v>
      </c>
      <c r="I12" s="198"/>
      <c r="J12" s="198"/>
      <c r="K12" s="198"/>
      <c r="L12" s="198"/>
      <c r="M12" s="198"/>
      <c r="N12" s="198" t="s">
        <v>41</v>
      </c>
      <c r="O12" s="198"/>
      <c r="P12" s="198"/>
      <c r="Q12" s="198" t="s">
        <v>41</v>
      </c>
      <c r="R12" s="198"/>
      <c r="S12" s="198"/>
      <c r="T12" s="198" t="s">
        <v>41</v>
      </c>
      <c r="U12" s="198"/>
      <c r="V12" s="198"/>
      <c r="W12" s="198" t="s">
        <v>41</v>
      </c>
      <c r="X12" s="198"/>
      <c r="Y12" s="198"/>
      <c r="Z12" s="198"/>
      <c r="AA12" s="198"/>
      <c r="AB12" s="198" t="s">
        <v>41</v>
      </c>
      <c r="AC12" s="198"/>
      <c r="AD12" s="198"/>
      <c r="AE12" s="198"/>
      <c r="AF12" s="198"/>
      <c r="AG12" s="198" t="s">
        <v>41</v>
      </c>
      <c r="AH12" s="198"/>
      <c r="AI12" s="198"/>
    </row>
    <row r="13" spans="1:35" ht="17.100000000000001" customHeight="1" x14ac:dyDescent="0.25">
      <c r="A13" s="196" t="s">
        <v>44</v>
      </c>
      <c r="B13" s="196"/>
      <c r="C13" s="196"/>
      <c r="D13" s="196"/>
      <c r="E13" s="197">
        <v>1657</v>
      </c>
      <c r="F13" s="197"/>
      <c r="G13" s="197"/>
      <c r="H13" s="198" t="s">
        <v>41</v>
      </c>
      <c r="I13" s="198"/>
      <c r="J13" s="198"/>
      <c r="K13" s="198"/>
      <c r="L13" s="198"/>
      <c r="M13" s="198"/>
      <c r="N13" s="198" t="s">
        <v>41</v>
      </c>
      <c r="O13" s="198"/>
      <c r="P13" s="198"/>
      <c r="Q13" s="198" t="s">
        <v>41</v>
      </c>
      <c r="R13" s="198"/>
      <c r="S13" s="198"/>
      <c r="T13" s="198" t="s">
        <v>41</v>
      </c>
      <c r="U13" s="198"/>
      <c r="V13" s="198"/>
      <c r="W13" s="198" t="s">
        <v>41</v>
      </c>
      <c r="X13" s="198"/>
      <c r="Y13" s="198"/>
      <c r="Z13" s="198"/>
      <c r="AA13" s="198"/>
      <c r="AB13" s="198" t="s">
        <v>41</v>
      </c>
      <c r="AC13" s="198"/>
      <c r="AD13" s="198"/>
      <c r="AE13" s="198"/>
      <c r="AF13" s="198"/>
      <c r="AG13" s="198" t="s">
        <v>41</v>
      </c>
      <c r="AH13" s="198"/>
      <c r="AI13" s="198"/>
    </row>
    <row r="14" spans="1:35" ht="17.100000000000001" customHeight="1" x14ac:dyDescent="0.25">
      <c r="A14" s="196" t="s">
        <v>45</v>
      </c>
      <c r="B14" s="196"/>
      <c r="C14" s="196"/>
      <c r="D14" s="196"/>
      <c r="E14" s="197">
        <v>1502</v>
      </c>
      <c r="F14" s="197"/>
      <c r="G14" s="197"/>
      <c r="H14" s="198" t="s">
        <v>41</v>
      </c>
      <c r="I14" s="198"/>
      <c r="J14" s="198"/>
      <c r="K14" s="198"/>
      <c r="L14" s="198"/>
      <c r="M14" s="198"/>
      <c r="N14" s="198" t="s">
        <v>41</v>
      </c>
      <c r="O14" s="198"/>
      <c r="P14" s="198"/>
      <c r="Q14" s="198" t="s">
        <v>41</v>
      </c>
      <c r="R14" s="198"/>
      <c r="S14" s="198"/>
      <c r="T14" s="198" t="s">
        <v>41</v>
      </c>
      <c r="U14" s="198"/>
      <c r="V14" s="198"/>
      <c r="W14" s="198" t="s">
        <v>41</v>
      </c>
      <c r="X14" s="198"/>
      <c r="Y14" s="198"/>
      <c r="Z14" s="198"/>
      <c r="AA14" s="198"/>
      <c r="AB14" s="198" t="s">
        <v>41</v>
      </c>
      <c r="AC14" s="198"/>
      <c r="AD14" s="198"/>
      <c r="AE14" s="198"/>
      <c r="AF14" s="198"/>
      <c r="AG14" s="198" t="s">
        <v>41</v>
      </c>
      <c r="AH14" s="198"/>
      <c r="AI14" s="198"/>
    </row>
    <row r="15" spans="1:35" ht="17.100000000000001" customHeight="1" x14ac:dyDescent="0.25">
      <c r="A15" s="196" t="s">
        <v>46</v>
      </c>
      <c r="B15" s="196"/>
      <c r="C15" s="196"/>
      <c r="D15" s="196"/>
      <c r="E15" s="197">
        <v>1310</v>
      </c>
      <c r="F15" s="197"/>
      <c r="G15" s="197"/>
      <c r="H15" s="198" t="s">
        <v>41</v>
      </c>
      <c r="I15" s="198"/>
      <c r="J15" s="198"/>
      <c r="K15" s="198"/>
      <c r="L15" s="198"/>
      <c r="M15" s="198"/>
      <c r="N15" s="198" t="s">
        <v>41</v>
      </c>
      <c r="O15" s="198"/>
      <c r="P15" s="198"/>
      <c r="Q15" s="198" t="s">
        <v>41</v>
      </c>
      <c r="R15" s="198"/>
      <c r="S15" s="198"/>
      <c r="T15" s="198" t="s">
        <v>41</v>
      </c>
      <c r="U15" s="198"/>
      <c r="V15" s="198"/>
      <c r="W15" s="198" t="s">
        <v>41</v>
      </c>
      <c r="X15" s="198"/>
      <c r="Y15" s="198"/>
      <c r="Z15" s="198"/>
      <c r="AA15" s="198"/>
      <c r="AB15" s="198" t="s">
        <v>41</v>
      </c>
      <c r="AC15" s="198"/>
      <c r="AD15" s="198"/>
      <c r="AE15" s="198"/>
      <c r="AF15" s="198"/>
      <c r="AG15" s="198" t="s">
        <v>41</v>
      </c>
      <c r="AH15" s="198"/>
      <c r="AI15" s="198"/>
    </row>
    <row r="16" spans="1:35" ht="17.100000000000001" customHeight="1" x14ac:dyDescent="0.25">
      <c r="A16" s="196" t="s">
        <v>47</v>
      </c>
      <c r="B16" s="196"/>
      <c r="C16" s="196"/>
      <c r="D16" s="196"/>
      <c r="E16" s="197">
        <v>1409</v>
      </c>
      <c r="F16" s="197"/>
      <c r="G16" s="197"/>
      <c r="H16" s="198" t="s">
        <v>41</v>
      </c>
      <c r="I16" s="198"/>
      <c r="J16" s="198"/>
      <c r="K16" s="198"/>
      <c r="L16" s="198"/>
      <c r="M16" s="198"/>
      <c r="N16" s="198" t="s">
        <v>41</v>
      </c>
      <c r="O16" s="198"/>
      <c r="P16" s="198"/>
      <c r="Q16" s="198" t="s">
        <v>41</v>
      </c>
      <c r="R16" s="198"/>
      <c r="S16" s="198"/>
      <c r="T16" s="198" t="s">
        <v>41</v>
      </c>
      <c r="U16" s="198"/>
      <c r="V16" s="198"/>
      <c r="W16" s="198" t="s">
        <v>41</v>
      </c>
      <c r="X16" s="198"/>
      <c r="Y16" s="198"/>
      <c r="Z16" s="198"/>
      <c r="AA16" s="198"/>
      <c r="AB16" s="198" t="s">
        <v>41</v>
      </c>
      <c r="AC16" s="198"/>
      <c r="AD16" s="198"/>
      <c r="AE16" s="198"/>
      <c r="AF16" s="198"/>
      <c r="AG16" s="198" t="s">
        <v>41</v>
      </c>
      <c r="AH16" s="198"/>
      <c r="AI16" s="198"/>
    </row>
    <row r="17" spans="1:35" ht="17.100000000000001" customHeight="1" x14ac:dyDescent="0.25">
      <c r="A17" s="196" t="s">
        <v>48</v>
      </c>
      <c r="B17" s="196"/>
      <c r="C17" s="196"/>
      <c r="D17" s="196"/>
      <c r="E17" s="197">
        <v>1714</v>
      </c>
      <c r="F17" s="197"/>
      <c r="G17" s="197"/>
      <c r="H17" s="198" t="s">
        <v>41</v>
      </c>
      <c r="I17" s="198"/>
      <c r="J17" s="198"/>
      <c r="K17" s="198"/>
      <c r="L17" s="198"/>
      <c r="M17" s="198"/>
      <c r="N17" s="198" t="s">
        <v>41</v>
      </c>
      <c r="O17" s="198"/>
      <c r="P17" s="198"/>
      <c r="Q17" s="198" t="s">
        <v>41</v>
      </c>
      <c r="R17" s="198"/>
      <c r="S17" s="198"/>
      <c r="T17" s="198" t="s">
        <v>41</v>
      </c>
      <c r="U17" s="198"/>
      <c r="V17" s="198"/>
      <c r="W17" s="198" t="s">
        <v>41</v>
      </c>
      <c r="X17" s="198"/>
      <c r="Y17" s="198"/>
      <c r="Z17" s="198"/>
      <c r="AA17" s="198"/>
      <c r="AB17" s="198" t="s">
        <v>41</v>
      </c>
      <c r="AC17" s="198"/>
      <c r="AD17" s="198"/>
      <c r="AE17" s="198"/>
      <c r="AF17" s="198"/>
      <c r="AG17" s="198" t="s">
        <v>41</v>
      </c>
      <c r="AH17" s="198"/>
      <c r="AI17" s="198"/>
    </row>
    <row r="18" spans="1:35" ht="17.100000000000001" customHeight="1" x14ac:dyDescent="0.25">
      <c r="A18" s="196" t="s">
        <v>49</v>
      </c>
      <c r="B18" s="196"/>
      <c r="C18" s="196"/>
      <c r="D18" s="196"/>
      <c r="E18" s="197">
        <v>1416</v>
      </c>
      <c r="F18" s="197"/>
      <c r="G18" s="197"/>
      <c r="H18" s="198" t="s">
        <v>41</v>
      </c>
      <c r="I18" s="198"/>
      <c r="J18" s="198"/>
      <c r="K18" s="198"/>
      <c r="L18" s="198"/>
      <c r="M18" s="198"/>
      <c r="N18" s="198" t="s">
        <v>41</v>
      </c>
      <c r="O18" s="198"/>
      <c r="P18" s="198"/>
      <c r="Q18" s="198" t="s">
        <v>41</v>
      </c>
      <c r="R18" s="198"/>
      <c r="S18" s="198"/>
      <c r="T18" s="198" t="s">
        <v>41</v>
      </c>
      <c r="U18" s="198"/>
      <c r="V18" s="198"/>
      <c r="W18" s="198" t="s">
        <v>41</v>
      </c>
      <c r="X18" s="198"/>
      <c r="Y18" s="198"/>
      <c r="Z18" s="198"/>
      <c r="AA18" s="198"/>
      <c r="AB18" s="198" t="s">
        <v>41</v>
      </c>
      <c r="AC18" s="198"/>
      <c r="AD18" s="198"/>
      <c r="AE18" s="198"/>
      <c r="AF18" s="198"/>
      <c r="AG18" s="198" t="s">
        <v>41</v>
      </c>
      <c r="AH18" s="198"/>
      <c r="AI18" s="198"/>
    </row>
    <row r="19" spans="1:35" ht="17.100000000000001" customHeight="1" x14ac:dyDescent="0.25">
      <c r="A19" s="196" t="s">
        <v>50</v>
      </c>
      <c r="B19" s="196"/>
      <c r="C19" s="196"/>
      <c r="D19" s="196"/>
      <c r="E19" s="197">
        <v>1641</v>
      </c>
      <c r="F19" s="197"/>
      <c r="G19" s="197"/>
      <c r="H19" s="198" t="s">
        <v>41</v>
      </c>
      <c r="I19" s="198"/>
      <c r="J19" s="198"/>
      <c r="K19" s="198"/>
      <c r="L19" s="198"/>
      <c r="M19" s="198"/>
      <c r="N19" s="198" t="s">
        <v>41</v>
      </c>
      <c r="O19" s="198"/>
      <c r="P19" s="198"/>
      <c r="Q19" s="198" t="s">
        <v>41</v>
      </c>
      <c r="R19" s="198"/>
      <c r="S19" s="198"/>
      <c r="T19" s="198" t="s">
        <v>41</v>
      </c>
      <c r="U19" s="198"/>
      <c r="V19" s="198"/>
      <c r="W19" s="198" t="s">
        <v>41</v>
      </c>
      <c r="X19" s="198"/>
      <c r="Y19" s="198"/>
      <c r="Z19" s="198"/>
      <c r="AA19" s="198"/>
      <c r="AB19" s="198" t="s">
        <v>41</v>
      </c>
      <c r="AC19" s="198"/>
      <c r="AD19" s="198"/>
      <c r="AE19" s="198"/>
      <c r="AF19" s="198"/>
      <c r="AG19" s="198" t="s">
        <v>41</v>
      </c>
      <c r="AH19" s="198"/>
      <c r="AI19" s="198"/>
    </row>
    <row r="20" spans="1:35" ht="15" customHeight="1" x14ac:dyDescent="0.25">
      <c r="A20" s="200" t="s">
        <v>51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</row>
    <row r="21" spans="1:35" ht="17.100000000000001" customHeight="1" x14ac:dyDescent="0.25">
      <c r="A21" s="196" t="s">
        <v>40</v>
      </c>
      <c r="B21" s="196"/>
      <c r="C21" s="196"/>
      <c r="D21" s="196"/>
      <c r="E21" s="197">
        <v>1103</v>
      </c>
      <c r="F21" s="197"/>
      <c r="G21" s="197"/>
      <c r="H21" s="198" t="s">
        <v>41</v>
      </c>
      <c r="I21" s="198"/>
      <c r="J21" s="198"/>
      <c r="K21" s="198"/>
      <c r="L21" s="198"/>
      <c r="M21" s="198"/>
      <c r="N21" s="198" t="s">
        <v>41</v>
      </c>
      <c r="O21" s="198"/>
      <c r="P21" s="198"/>
      <c r="Q21" s="198" t="s">
        <v>41</v>
      </c>
      <c r="R21" s="198"/>
      <c r="S21" s="198"/>
      <c r="T21" s="198" t="s">
        <v>41</v>
      </c>
      <c r="U21" s="198"/>
      <c r="V21" s="198"/>
      <c r="W21" s="199" t="s">
        <v>41</v>
      </c>
      <c r="X21" s="199"/>
      <c r="Y21" s="199"/>
      <c r="Z21" s="199"/>
      <c r="AA21" s="199"/>
      <c r="AB21" s="199" t="s">
        <v>41</v>
      </c>
      <c r="AC21" s="199"/>
      <c r="AD21" s="199"/>
      <c r="AE21" s="199"/>
      <c r="AF21" s="199"/>
      <c r="AG21" s="199" t="s">
        <v>41</v>
      </c>
      <c r="AH21" s="199"/>
      <c r="AI21" s="199"/>
    </row>
    <row r="22" spans="1:35" ht="17.100000000000001" customHeight="1" x14ac:dyDescent="0.25">
      <c r="A22" s="196" t="s">
        <v>47</v>
      </c>
      <c r="B22" s="196"/>
      <c r="C22" s="196"/>
      <c r="D22" s="196"/>
      <c r="E22" s="197">
        <v>1409</v>
      </c>
      <c r="F22" s="197"/>
      <c r="G22" s="197"/>
      <c r="H22" s="198" t="s">
        <v>41</v>
      </c>
      <c r="I22" s="198"/>
      <c r="J22" s="198"/>
      <c r="K22" s="198"/>
      <c r="L22" s="198"/>
      <c r="M22" s="198"/>
      <c r="N22" s="198" t="s">
        <v>41</v>
      </c>
      <c r="O22" s="198"/>
      <c r="P22" s="198"/>
      <c r="Q22" s="198" t="s">
        <v>41</v>
      </c>
      <c r="R22" s="198"/>
      <c r="S22" s="198"/>
      <c r="T22" s="198" t="s">
        <v>41</v>
      </c>
      <c r="U22" s="198"/>
      <c r="V22" s="198"/>
      <c r="W22" s="199" t="s">
        <v>41</v>
      </c>
      <c r="X22" s="199"/>
      <c r="Y22" s="199"/>
      <c r="Z22" s="199"/>
      <c r="AA22" s="199"/>
      <c r="AB22" s="199" t="s">
        <v>41</v>
      </c>
      <c r="AC22" s="199"/>
      <c r="AD22" s="199"/>
      <c r="AE22" s="199"/>
      <c r="AF22" s="199"/>
      <c r="AG22" s="199" t="s">
        <v>41</v>
      </c>
      <c r="AH22" s="199"/>
      <c r="AI22" s="199"/>
    </row>
    <row r="23" spans="1:35" ht="17.100000000000001" customHeight="1" x14ac:dyDescent="0.25">
      <c r="A23" s="196" t="s">
        <v>52</v>
      </c>
      <c r="B23" s="196"/>
      <c r="C23" s="196"/>
      <c r="D23" s="196"/>
      <c r="E23" s="197">
        <v>1713</v>
      </c>
      <c r="F23" s="197"/>
      <c r="G23" s="197"/>
      <c r="H23" s="198" t="s">
        <v>41</v>
      </c>
      <c r="I23" s="198"/>
      <c r="J23" s="198"/>
      <c r="K23" s="198"/>
      <c r="L23" s="198"/>
      <c r="M23" s="198"/>
      <c r="N23" s="198" t="s">
        <v>41</v>
      </c>
      <c r="O23" s="198"/>
      <c r="P23" s="198"/>
      <c r="Q23" s="198" t="s">
        <v>41</v>
      </c>
      <c r="R23" s="198"/>
      <c r="S23" s="198"/>
      <c r="T23" s="198" t="s">
        <v>41</v>
      </c>
      <c r="U23" s="198"/>
      <c r="V23" s="198"/>
      <c r="W23" s="199" t="s">
        <v>41</v>
      </c>
      <c r="X23" s="199"/>
      <c r="Y23" s="199"/>
      <c r="Z23" s="199"/>
      <c r="AA23" s="199"/>
      <c r="AB23" s="199" t="s">
        <v>41</v>
      </c>
      <c r="AC23" s="199"/>
      <c r="AD23" s="199"/>
      <c r="AE23" s="199"/>
      <c r="AF23" s="199"/>
      <c r="AG23" s="199" t="s">
        <v>41</v>
      </c>
      <c r="AH23" s="199"/>
      <c r="AI23" s="199"/>
    </row>
    <row r="24" spans="1:35" ht="17.100000000000001" customHeight="1" x14ac:dyDescent="0.25">
      <c r="A24" s="196" t="s">
        <v>48</v>
      </c>
      <c r="B24" s="196"/>
      <c r="C24" s="196"/>
      <c r="D24" s="196"/>
      <c r="E24" s="197">
        <v>1714</v>
      </c>
      <c r="F24" s="197"/>
      <c r="G24" s="197"/>
      <c r="H24" s="198" t="s">
        <v>41</v>
      </c>
      <c r="I24" s="198"/>
      <c r="J24" s="198"/>
      <c r="K24" s="198"/>
      <c r="L24" s="198"/>
      <c r="M24" s="198"/>
      <c r="N24" s="198" t="s">
        <v>41</v>
      </c>
      <c r="O24" s="198"/>
      <c r="P24" s="198"/>
      <c r="Q24" s="198" t="s">
        <v>41</v>
      </c>
      <c r="R24" s="198"/>
      <c r="S24" s="198"/>
      <c r="T24" s="198" t="s">
        <v>41</v>
      </c>
      <c r="U24" s="198"/>
      <c r="V24" s="198"/>
      <c r="W24" s="199" t="s">
        <v>41</v>
      </c>
      <c r="X24" s="199"/>
      <c r="Y24" s="199"/>
      <c r="Z24" s="199"/>
      <c r="AA24" s="199"/>
      <c r="AB24" s="199" t="s">
        <v>41</v>
      </c>
      <c r="AC24" s="199"/>
      <c r="AD24" s="199"/>
      <c r="AE24" s="199"/>
      <c r="AF24" s="199"/>
      <c r="AG24" s="199" t="s">
        <v>41</v>
      </c>
      <c r="AH24" s="199"/>
      <c r="AI24" s="199"/>
    </row>
    <row r="25" spans="1:35" ht="17.100000000000001" customHeight="1" x14ac:dyDescent="0.25">
      <c r="A25" s="196" t="s">
        <v>49</v>
      </c>
      <c r="B25" s="196"/>
      <c r="C25" s="196"/>
      <c r="D25" s="196"/>
      <c r="E25" s="197">
        <v>1416</v>
      </c>
      <c r="F25" s="197"/>
      <c r="G25" s="197"/>
      <c r="H25" s="198" t="s">
        <v>41</v>
      </c>
      <c r="I25" s="198"/>
      <c r="J25" s="198"/>
      <c r="K25" s="198"/>
      <c r="L25" s="198"/>
      <c r="M25" s="198"/>
      <c r="N25" s="198" t="s">
        <v>41</v>
      </c>
      <c r="O25" s="198"/>
      <c r="P25" s="198"/>
      <c r="Q25" s="198" t="s">
        <v>41</v>
      </c>
      <c r="R25" s="198"/>
      <c r="S25" s="198"/>
      <c r="T25" s="198" t="s">
        <v>41</v>
      </c>
      <c r="U25" s="198"/>
      <c r="V25" s="198"/>
      <c r="W25" s="199" t="s">
        <v>41</v>
      </c>
      <c r="X25" s="199"/>
      <c r="Y25" s="199"/>
      <c r="Z25" s="199"/>
      <c r="AA25" s="199"/>
      <c r="AB25" s="199" t="s">
        <v>41</v>
      </c>
      <c r="AC25" s="199"/>
      <c r="AD25" s="199"/>
      <c r="AE25" s="199"/>
      <c r="AF25" s="199"/>
      <c r="AG25" s="199" t="s">
        <v>41</v>
      </c>
      <c r="AH25" s="199"/>
      <c r="AI25" s="199"/>
    </row>
    <row r="26" spans="1:35" ht="17.100000000000001" customHeight="1" x14ac:dyDescent="0.25">
      <c r="A26" s="196" t="s">
        <v>53</v>
      </c>
      <c r="B26" s="196"/>
      <c r="C26" s="196"/>
      <c r="D26" s="196"/>
      <c r="E26" s="197">
        <v>1659</v>
      </c>
      <c r="F26" s="197"/>
      <c r="G26" s="197"/>
      <c r="H26" s="198" t="s">
        <v>41</v>
      </c>
      <c r="I26" s="198"/>
      <c r="J26" s="198"/>
      <c r="K26" s="198"/>
      <c r="L26" s="198"/>
      <c r="M26" s="198"/>
      <c r="N26" s="198" t="s">
        <v>41</v>
      </c>
      <c r="O26" s="198"/>
      <c r="P26" s="198"/>
      <c r="Q26" s="198" t="s">
        <v>41</v>
      </c>
      <c r="R26" s="198"/>
      <c r="S26" s="198"/>
      <c r="T26" s="198" t="s">
        <v>41</v>
      </c>
      <c r="U26" s="198"/>
      <c r="V26" s="198"/>
      <c r="W26" s="199" t="s">
        <v>41</v>
      </c>
      <c r="X26" s="199"/>
      <c r="Y26" s="199"/>
      <c r="Z26" s="199"/>
      <c r="AA26" s="199"/>
      <c r="AB26" s="199" t="s">
        <v>41</v>
      </c>
      <c r="AC26" s="199"/>
      <c r="AD26" s="199"/>
      <c r="AE26" s="199"/>
      <c r="AF26" s="199"/>
      <c r="AG26" s="199" t="s">
        <v>41</v>
      </c>
      <c r="AH26" s="199"/>
      <c r="AI26" s="199"/>
    </row>
    <row r="27" spans="1:35" ht="17.100000000000001" customHeight="1" x14ac:dyDescent="0.25">
      <c r="A27" s="196" t="s">
        <v>45</v>
      </c>
      <c r="B27" s="196"/>
      <c r="C27" s="196"/>
      <c r="D27" s="196"/>
      <c r="E27" s="197">
        <v>1502</v>
      </c>
      <c r="F27" s="197"/>
      <c r="G27" s="197"/>
      <c r="H27" s="198" t="s">
        <v>41</v>
      </c>
      <c r="I27" s="198"/>
      <c r="J27" s="198"/>
      <c r="K27" s="198"/>
      <c r="L27" s="198"/>
      <c r="M27" s="198"/>
      <c r="N27" s="198" t="s">
        <v>41</v>
      </c>
      <c r="O27" s="198"/>
      <c r="P27" s="198"/>
      <c r="Q27" s="198" t="s">
        <v>41</v>
      </c>
      <c r="R27" s="198"/>
      <c r="S27" s="198"/>
      <c r="T27" s="198" t="s">
        <v>41</v>
      </c>
      <c r="U27" s="198"/>
      <c r="V27" s="198"/>
      <c r="W27" s="199" t="s">
        <v>41</v>
      </c>
      <c r="X27" s="199"/>
      <c r="Y27" s="199"/>
      <c r="Z27" s="199"/>
      <c r="AA27" s="199"/>
      <c r="AB27" s="199" t="s">
        <v>41</v>
      </c>
      <c r="AC27" s="199"/>
      <c r="AD27" s="199"/>
      <c r="AE27" s="199"/>
      <c r="AF27" s="199"/>
      <c r="AG27" s="199" t="s">
        <v>41</v>
      </c>
      <c r="AH27" s="199"/>
      <c r="AI27" s="199"/>
    </row>
    <row r="28" spans="1:35" ht="17.100000000000001" customHeight="1" x14ac:dyDescent="0.25">
      <c r="A28" s="196" t="s">
        <v>43</v>
      </c>
      <c r="B28" s="196"/>
      <c r="C28" s="196"/>
      <c r="D28" s="196"/>
      <c r="E28" s="197">
        <v>1711</v>
      </c>
      <c r="F28" s="197"/>
      <c r="G28" s="197"/>
      <c r="H28" s="198" t="s">
        <v>41</v>
      </c>
      <c r="I28" s="198"/>
      <c r="J28" s="198"/>
      <c r="K28" s="198"/>
      <c r="L28" s="198"/>
      <c r="M28" s="198"/>
      <c r="N28" s="198" t="s">
        <v>41</v>
      </c>
      <c r="O28" s="198"/>
      <c r="P28" s="198"/>
      <c r="Q28" s="198" t="s">
        <v>41</v>
      </c>
      <c r="R28" s="198"/>
      <c r="S28" s="198"/>
      <c r="T28" s="198" t="s">
        <v>41</v>
      </c>
      <c r="U28" s="198"/>
      <c r="V28" s="198"/>
      <c r="W28" s="199" t="s">
        <v>41</v>
      </c>
      <c r="X28" s="199"/>
      <c r="Y28" s="199"/>
      <c r="Z28" s="199"/>
      <c r="AA28" s="199"/>
      <c r="AB28" s="199" t="s">
        <v>41</v>
      </c>
      <c r="AC28" s="199"/>
      <c r="AD28" s="199"/>
      <c r="AE28" s="199"/>
      <c r="AF28" s="199"/>
      <c r="AG28" s="199" t="s">
        <v>41</v>
      </c>
      <c r="AH28" s="199"/>
      <c r="AI28" s="199"/>
    </row>
    <row r="29" spans="1:35" ht="17.100000000000001" customHeight="1" x14ac:dyDescent="0.25">
      <c r="A29" s="196" t="s">
        <v>50</v>
      </c>
      <c r="B29" s="196"/>
      <c r="C29" s="196"/>
      <c r="D29" s="196"/>
      <c r="E29" s="197">
        <v>1641</v>
      </c>
      <c r="F29" s="197"/>
      <c r="G29" s="197"/>
      <c r="H29" s="198">
        <v>1</v>
      </c>
      <c r="I29" s="198"/>
      <c r="J29" s="198"/>
      <c r="K29" s="198"/>
      <c r="L29" s="198"/>
      <c r="M29" s="198"/>
      <c r="N29" s="198">
        <v>1</v>
      </c>
      <c r="O29" s="198"/>
      <c r="P29" s="198"/>
      <c r="Q29" s="198" t="s">
        <v>41</v>
      </c>
      <c r="R29" s="198"/>
      <c r="S29" s="198"/>
      <c r="T29" s="198" t="s">
        <v>41</v>
      </c>
      <c r="U29" s="198"/>
      <c r="V29" s="198"/>
      <c r="W29" s="198">
        <v>1</v>
      </c>
      <c r="X29" s="198"/>
      <c r="Y29" s="198"/>
      <c r="Z29" s="198"/>
      <c r="AA29" s="198"/>
      <c r="AB29" s="199" t="s">
        <v>41</v>
      </c>
      <c r="AC29" s="199"/>
      <c r="AD29" s="199"/>
      <c r="AE29" s="199"/>
      <c r="AF29" s="199"/>
      <c r="AG29" s="199" t="s">
        <v>41</v>
      </c>
      <c r="AH29" s="199"/>
      <c r="AI29" s="199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1">
        <v>20</v>
      </c>
      <c r="C33" s="191"/>
      <c r="D33" s="192" t="s">
        <v>419</v>
      </c>
      <c r="E33" s="192"/>
      <c r="F33" s="192"/>
      <c r="G33" s="192"/>
      <c r="H33" s="192"/>
      <c r="I33" s="193" t="s">
        <v>194</v>
      </c>
      <c r="J33" s="193"/>
      <c r="K33" s="193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4" t="s">
        <v>56</v>
      </c>
      <c r="AC33" s="194"/>
      <c r="AD33" s="194"/>
      <c r="AE33" s="194"/>
      <c r="AF33" s="194"/>
      <c r="AG33" s="4"/>
      <c r="AH33" s="4"/>
      <c r="AI33" s="4"/>
    </row>
    <row r="34" spans="1:35" ht="15.75" x14ac:dyDescent="0.25">
      <c r="A34" s="1"/>
      <c r="B34" s="195" t="s">
        <v>57</v>
      </c>
      <c r="C34" s="195"/>
      <c r="D34" s="195"/>
      <c r="E34" s="195"/>
      <c r="F34" s="195"/>
      <c r="G34" s="195"/>
      <c r="H34" s="195"/>
      <c r="I34" s="195"/>
      <c r="J34" s="195"/>
      <c r="K34" s="19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5" t="s">
        <v>59</v>
      </c>
      <c r="AC34" s="195"/>
      <c r="AD34" s="195"/>
      <c r="AE34" s="195"/>
      <c r="AF34" s="195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5" t="s">
        <v>189</v>
      </c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J4" sqref="J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206" t="s">
        <v>124</v>
      </c>
      <c r="B2" s="206"/>
      <c r="C2" s="206"/>
      <c r="D2" s="206"/>
      <c r="E2" s="206"/>
      <c r="F2" s="206"/>
      <c r="G2" s="206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5" t="s">
        <v>106</v>
      </c>
      <c r="D4" s="205" t="s">
        <v>273</v>
      </c>
      <c r="E4" s="205"/>
      <c r="F4" s="205"/>
      <c r="G4" s="205"/>
    </row>
    <row r="5" spans="1:8" ht="15.75" x14ac:dyDescent="0.25">
      <c r="A5" s="77">
        <v>1</v>
      </c>
      <c r="B5" s="91" t="s">
        <v>420</v>
      </c>
      <c r="C5" s="91" t="s">
        <v>421</v>
      </c>
      <c r="D5" s="91" t="s">
        <v>422</v>
      </c>
      <c r="E5" s="91" t="s">
        <v>110</v>
      </c>
      <c r="F5" s="92" t="s">
        <v>309</v>
      </c>
      <c r="G5" s="92" t="s">
        <v>111</v>
      </c>
    </row>
    <row r="6" spans="1:8" ht="15.75" x14ac:dyDescent="0.25">
      <c r="A6" s="81">
        <f>IF(ISBLANK(B6),"",A5+1)</f>
        <v>2</v>
      </c>
      <c r="B6" s="91" t="s">
        <v>423</v>
      </c>
      <c r="C6" s="91" t="s">
        <v>424</v>
      </c>
      <c r="D6" s="91" t="s">
        <v>425</v>
      </c>
      <c r="E6" s="91" t="s">
        <v>426</v>
      </c>
      <c r="F6" s="92" t="s">
        <v>427</v>
      </c>
      <c r="G6" s="92" t="s">
        <v>111</v>
      </c>
    </row>
    <row r="7" spans="1:8" ht="15.75" x14ac:dyDescent="0.25">
      <c r="A7" s="81">
        <f t="shared" ref="A7:A20" si="0">IF(ISBLANK(B7),"",A6+1)</f>
        <v>3</v>
      </c>
      <c r="B7" s="91" t="s">
        <v>428</v>
      </c>
      <c r="C7" s="91" t="s">
        <v>429</v>
      </c>
      <c r="D7" s="91" t="s">
        <v>430</v>
      </c>
      <c r="E7" s="91" t="s">
        <v>110</v>
      </c>
      <c r="F7" s="92" t="s">
        <v>303</v>
      </c>
      <c r="G7" s="92" t="s">
        <v>111</v>
      </c>
    </row>
    <row r="8" spans="1:8" ht="15.75" x14ac:dyDescent="0.25">
      <c r="A8" s="81">
        <f t="shared" si="0"/>
        <v>4</v>
      </c>
      <c r="B8" s="91" t="s">
        <v>431</v>
      </c>
      <c r="C8" s="91" t="s">
        <v>432</v>
      </c>
      <c r="D8" s="91" t="s">
        <v>433</v>
      </c>
      <c r="E8" s="91" t="s">
        <v>196</v>
      </c>
      <c r="F8" s="92" t="s">
        <v>310</v>
      </c>
      <c r="G8" s="92" t="s">
        <v>111</v>
      </c>
    </row>
    <row r="9" spans="1:8" ht="15.75" x14ac:dyDescent="0.25">
      <c r="A9" s="81">
        <f t="shared" si="0"/>
        <v>5</v>
      </c>
      <c r="B9" s="91" t="s">
        <v>434</v>
      </c>
      <c r="C9" s="91" t="s">
        <v>435</v>
      </c>
      <c r="D9" s="91" t="s">
        <v>436</v>
      </c>
      <c r="E9" s="91" t="s">
        <v>110</v>
      </c>
      <c r="F9" s="92" t="s">
        <v>305</v>
      </c>
      <c r="G9" s="92" t="s">
        <v>111</v>
      </c>
    </row>
    <row r="10" spans="1:8" ht="15.75" x14ac:dyDescent="0.25">
      <c r="A10" s="81">
        <f t="shared" si="0"/>
        <v>6</v>
      </c>
      <c r="B10" s="91" t="s">
        <v>434</v>
      </c>
      <c r="C10" s="91" t="s">
        <v>435</v>
      </c>
      <c r="D10" s="91" t="s">
        <v>437</v>
      </c>
      <c r="E10" s="91" t="s">
        <v>110</v>
      </c>
      <c r="F10" s="92" t="s">
        <v>304</v>
      </c>
      <c r="G10" s="92" t="s">
        <v>111</v>
      </c>
    </row>
    <row r="11" spans="1:8" ht="15.75" x14ac:dyDescent="0.25">
      <c r="A11" s="88">
        <f t="shared" si="0"/>
        <v>7</v>
      </c>
      <c r="B11" s="91" t="s">
        <v>438</v>
      </c>
      <c r="C11" s="91" t="s">
        <v>439</v>
      </c>
      <c r="D11" s="91" t="s">
        <v>440</v>
      </c>
      <c r="E11" s="91" t="s">
        <v>441</v>
      </c>
      <c r="F11" s="92" t="s">
        <v>191</v>
      </c>
      <c r="G11" s="92" t="s">
        <v>111</v>
      </c>
    </row>
    <row r="12" spans="1:8" ht="15.75" x14ac:dyDescent="0.25">
      <c r="A12" s="99">
        <f t="shared" si="0"/>
        <v>8</v>
      </c>
      <c r="B12" s="91" t="s">
        <v>442</v>
      </c>
      <c r="C12" s="91" t="s">
        <v>443</v>
      </c>
      <c r="D12" s="91" t="s">
        <v>444</v>
      </c>
      <c r="E12" s="91" t="s">
        <v>110</v>
      </c>
      <c r="F12" s="92" t="s">
        <v>309</v>
      </c>
      <c r="G12" s="92" t="s">
        <v>109</v>
      </c>
    </row>
    <row r="13" spans="1:8" ht="15.75" x14ac:dyDescent="0.25">
      <c r="A13" s="99" t="str">
        <f>IF(ISBLANK(B13),"",A12+1)</f>
        <v/>
      </c>
      <c r="B13" s="91"/>
      <c r="C13" s="91"/>
      <c r="D13" s="108"/>
      <c r="E13" s="109"/>
      <c r="F13" s="109"/>
      <c r="G13" s="109"/>
    </row>
    <row r="14" spans="1:8" ht="15.75" x14ac:dyDescent="0.25">
      <c r="A14" s="99" t="str">
        <f t="shared" si="0"/>
        <v/>
      </c>
      <c r="B14" s="91"/>
      <c r="C14" s="91"/>
      <c r="D14" s="108"/>
      <c r="E14" s="109"/>
      <c r="F14" s="109"/>
      <c r="G14" s="109"/>
    </row>
    <row r="15" spans="1:8" ht="15.75" x14ac:dyDescent="0.25">
      <c r="A15" s="99" t="str">
        <f t="shared" si="0"/>
        <v/>
      </c>
      <c r="B15" s="91"/>
      <c r="C15" s="91"/>
      <c r="D15" s="108"/>
      <c r="E15" s="109"/>
      <c r="F15" s="109"/>
      <c r="G15" s="109"/>
    </row>
    <row r="16" spans="1:8" ht="15.75" x14ac:dyDescent="0.25">
      <c r="A16" s="99" t="str">
        <f t="shared" si="0"/>
        <v/>
      </c>
      <c r="B16" s="91"/>
      <c r="C16" s="91"/>
      <c r="D16" s="108"/>
      <c r="E16" s="109"/>
      <c r="F16" s="109"/>
      <c r="G16" s="109"/>
    </row>
    <row r="17" spans="1:7" ht="15.75" x14ac:dyDescent="0.25">
      <c r="A17" s="99" t="str">
        <f t="shared" si="0"/>
        <v/>
      </c>
      <c r="B17" s="91"/>
      <c r="C17" s="91"/>
      <c r="D17" s="108"/>
      <c r="E17" s="109"/>
      <c r="F17" s="109"/>
      <c r="G17" s="109"/>
    </row>
    <row r="18" spans="1:7" ht="15.75" x14ac:dyDescent="0.25">
      <c r="A18" s="88" t="str">
        <f t="shared" si="0"/>
        <v/>
      </c>
      <c r="B18" s="91"/>
      <c r="C18" s="91"/>
      <c r="D18" s="108"/>
      <c r="E18" s="109"/>
      <c r="F18" s="109"/>
      <c r="G18" s="109"/>
    </row>
    <row r="19" spans="1:7" ht="15.75" x14ac:dyDescent="0.25">
      <c r="A19" s="88" t="str">
        <f t="shared" si="0"/>
        <v/>
      </c>
      <c r="B19" s="110"/>
      <c r="C19" s="111"/>
      <c r="D19" s="109"/>
      <c r="E19" s="109"/>
      <c r="F19" s="109"/>
      <c r="G19" s="109"/>
    </row>
    <row r="20" spans="1:7" ht="15.75" x14ac:dyDescent="0.25">
      <c r="A20" s="88" t="str">
        <f t="shared" si="0"/>
        <v/>
      </c>
      <c r="B20" s="110"/>
      <c r="C20" s="111"/>
      <c r="D20" s="109"/>
      <c r="E20" s="109"/>
      <c r="F20" s="109"/>
      <c r="G20" s="109"/>
    </row>
  </sheetData>
  <mergeCells count="2">
    <mergeCell ref="D4:G4"/>
    <mergeCell ref="A2:G2"/>
  </mergeCells>
  <phoneticPr fontId="30" type="noConversion"/>
  <dataValidations count="3">
    <dataValidation type="list" allowBlank="1" showInputMessage="1" showErrorMessage="1" sqref="G13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52"/>
  <sheetViews>
    <sheetView topLeftCell="A19" zoomScaleNormal="100" workbookViewId="0">
      <selection activeCell="J21" sqref="J21:K21"/>
    </sheetView>
  </sheetViews>
  <sheetFormatPr defaultColWidth="8.7109375" defaultRowHeight="15" x14ac:dyDescent="0.25"/>
  <cols>
    <col min="1" max="45" width="3.7109375" style="60" customWidth="1"/>
    <col min="46" max="16384" width="8.7109375" style="60"/>
  </cols>
  <sheetData>
    <row r="1" spans="1:24" ht="15" customHeight="1" x14ac:dyDescent="0.25">
      <c r="A1" s="215" t="s">
        <v>60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24" ht="15" customHeight="1" x14ac:dyDescent="0.25">
      <c r="A2" s="215" t="s">
        <v>61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</row>
    <row r="3" spans="1:24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24" ht="15" customHeight="1" x14ac:dyDescent="0.25">
      <c r="A4" s="216" t="s">
        <v>62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</row>
    <row r="5" spans="1:24" ht="15" customHeight="1" x14ac:dyDescent="0.25">
      <c r="A5" s="210">
        <v>20</v>
      </c>
      <c r="B5" s="210"/>
      <c r="C5" s="211" t="str">
        <f>'2-я 1-ВЕТ'!D33</f>
        <v>травня</v>
      </c>
      <c r="D5" s="211"/>
      <c r="E5" s="211"/>
      <c r="F5" s="211"/>
      <c r="G5" s="210">
        <v>2021</v>
      </c>
      <c r="H5" s="210"/>
      <c r="I5" s="125" t="s">
        <v>148</v>
      </c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7" spans="1:24" ht="15" customHeight="1" x14ac:dyDescent="0.25">
      <c r="A7" s="126"/>
      <c r="B7" s="126"/>
      <c r="C7" s="217" t="s">
        <v>63</v>
      </c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</row>
    <row r="8" spans="1:24" ht="15" customHeight="1" x14ac:dyDescent="0.25">
      <c r="A8" s="127" t="s">
        <v>64</v>
      </c>
      <c r="B8" s="126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</row>
    <row r="9" spans="1:24" ht="15" customHeight="1" x14ac:dyDescent="0.25">
      <c r="A9" s="126" t="s">
        <v>65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</row>
    <row r="10" spans="1:24" ht="15" customHeight="1" x14ac:dyDescent="0.25">
      <c r="A10" s="126" t="s">
        <v>66</v>
      </c>
      <c r="B10" s="126"/>
      <c r="C10" s="126"/>
      <c r="D10" s="126"/>
      <c r="E10" s="126"/>
      <c r="F10" s="126"/>
      <c r="G10" s="143" t="str">
        <f>'Список коти R'!B5</f>
        <v>Алексеева Т.А.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</row>
    <row r="11" spans="1:24" ht="15.75" x14ac:dyDescent="0.25">
      <c r="A11" s="126" t="s">
        <v>120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43" t="s">
        <v>445</v>
      </c>
      <c r="M11" s="62"/>
      <c r="S11" s="126"/>
      <c r="T11" s="126"/>
      <c r="U11" s="126"/>
      <c r="V11" s="126"/>
      <c r="W11" s="126"/>
      <c r="X11" s="126"/>
    </row>
    <row r="12" spans="1:24" ht="15.75" x14ac:dyDescent="0.25">
      <c r="A12" s="126" t="s">
        <v>121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</row>
    <row r="13" spans="1:24" ht="15.75" x14ac:dyDescent="0.25">
      <c r="A13" s="126" t="s">
        <v>70</v>
      </c>
      <c r="B13" s="126"/>
      <c r="C13" s="126"/>
      <c r="D13" s="126"/>
      <c r="E13" s="218">
        <f>MAX('Список коти R'!A5:A20)</f>
        <v>8</v>
      </c>
      <c r="F13" s="218"/>
      <c r="G13" s="221" t="str">
        <f>IF(COUNTIF(ДОЗА,F34),"голова",IF(COUNTIF(ДОЗИ,F34),"голови","голів"))</f>
        <v>голів</v>
      </c>
      <c r="H13" s="221"/>
      <c r="I13" s="221"/>
      <c r="J13" s="221"/>
      <c r="K13" s="126" t="s">
        <v>314</v>
      </c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</row>
    <row r="14" spans="1:24" ht="15.75" x14ac:dyDescent="0.25">
      <c r="A14" s="126" t="s">
        <v>72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</row>
    <row r="15" spans="1:24" ht="15.75" x14ac:dyDescent="0.25">
      <c r="A15" s="126" t="s">
        <v>73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</row>
    <row r="16" spans="1:24" ht="15.75" x14ac:dyDescent="0.25">
      <c r="A16" s="126" t="s">
        <v>74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30"/>
      <c r="L16" s="130"/>
      <c r="M16" s="13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</row>
    <row r="17" spans="1:27" ht="15.75" x14ac:dyDescent="0.25">
      <c r="A17" s="126" t="s">
        <v>256</v>
      </c>
      <c r="B17" s="131"/>
      <c r="C17" s="130"/>
      <c r="D17" s="130"/>
      <c r="E17" s="130"/>
      <c r="F17" s="132"/>
      <c r="G17" s="132"/>
      <c r="H17" s="132"/>
      <c r="I17" s="132"/>
      <c r="J17" s="132"/>
      <c r="K17" s="132"/>
      <c r="L17" s="132"/>
      <c r="M17" s="207" t="s">
        <v>446</v>
      </c>
      <c r="N17" s="207"/>
      <c r="O17" s="207"/>
      <c r="P17" s="130" t="s">
        <v>122</v>
      </c>
      <c r="Q17" s="133"/>
      <c r="R17" s="133"/>
      <c r="S17" s="126"/>
      <c r="T17" s="220">
        <v>44409</v>
      </c>
      <c r="U17" s="220"/>
      <c r="V17" s="220"/>
      <c r="W17" s="126"/>
      <c r="X17" s="126"/>
    </row>
    <row r="18" spans="1:27" ht="15.75" x14ac:dyDescent="0.25">
      <c r="A18" s="126"/>
      <c r="B18" s="126" t="s">
        <v>76</v>
      </c>
      <c r="C18" s="126"/>
      <c r="D18" s="126"/>
      <c r="E18" s="126"/>
      <c r="F18" s="126"/>
      <c r="G18" s="132"/>
      <c r="H18" s="132"/>
      <c r="I18" s="134">
        <v>1</v>
      </c>
      <c r="J18" s="208" t="str">
        <f>IF(COUNTIF(ДОЗА,I18),"доза",IF(COUNTIF(ДОЗИ,I18),"дози","доз"))</f>
        <v>доза</v>
      </c>
      <c r="K18" s="208"/>
      <c r="L18" s="132"/>
      <c r="M18" s="132"/>
      <c r="N18" s="126"/>
      <c r="O18" s="135"/>
      <c r="P18" s="136"/>
      <c r="Q18" s="136"/>
      <c r="R18" s="136"/>
      <c r="S18" s="126"/>
      <c r="T18" s="126"/>
      <c r="U18" s="126"/>
      <c r="V18" s="126"/>
      <c r="W18" s="126"/>
      <c r="X18" s="126"/>
    </row>
    <row r="19" spans="1:27" ht="15.75" x14ac:dyDescent="0.25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30"/>
      <c r="L19" s="130"/>
      <c r="M19" s="13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</row>
    <row r="20" spans="1:27" ht="15.75" x14ac:dyDescent="0.25">
      <c r="A20" s="126" t="s">
        <v>447</v>
      </c>
      <c r="B20" s="131"/>
      <c r="C20" s="130"/>
      <c r="D20" s="130"/>
      <c r="E20" s="130"/>
      <c r="F20" s="132"/>
      <c r="G20" s="132"/>
      <c r="H20" s="132"/>
      <c r="I20" s="132"/>
      <c r="J20" s="132"/>
      <c r="K20" s="132"/>
      <c r="L20" s="132"/>
      <c r="M20" s="207" t="s">
        <v>448</v>
      </c>
      <c r="N20" s="207"/>
      <c r="O20" s="207"/>
      <c r="P20" s="130" t="s">
        <v>122</v>
      </c>
      <c r="Q20" s="133"/>
      <c r="R20" s="133"/>
      <c r="S20" s="126"/>
      <c r="T20" s="220">
        <v>44501</v>
      </c>
      <c r="U20" s="220"/>
      <c r="V20" s="220"/>
      <c r="W20" s="126"/>
      <c r="X20" s="126"/>
    </row>
    <row r="21" spans="1:27" ht="15.75" x14ac:dyDescent="0.25">
      <c r="A21" s="126"/>
      <c r="B21" s="126" t="s">
        <v>76</v>
      </c>
      <c r="C21" s="126"/>
      <c r="D21" s="126"/>
      <c r="E21" s="126"/>
      <c r="F21" s="126"/>
      <c r="G21" s="132"/>
      <c r="H21" s="132"/>
      <c r="I21" s="134">
        <v>2</v>
      </c>
      <c r="J21" s="208" t="str">
        <f>IF(COUNTIF(ДОЗА,I21),"доза",IF(COUNTIF(ДОЗИ,I21),"дози","доз"))</f>
        <v>дози</v>
      </c>
      <c r="K21" s="208"/>
      <c r="L21" s="132"/>
      <c r="M21" s="132"/>
      <c r="N21" s="126"/>
      <c r="O21" s="135"/>
      <c r="P21" s="136"/>
      <c r="Q21" s="136"/>
      <c r="R21" s="136"/>
      <c r="S21" s="126"/>
      <c r="T21" s="126"/>
      <c r="U21" s="126"/>
      <c r="V21" s="126"/>
      <c r="W21" s="126"/>
      <c r="X21" s="126"/>
    </row>
    <row r="22" spans="1:27" ht="15.75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30"/>
      <c r="L22" s="130"/>
      <c r="M22" s="13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</row>
    <row r="23" spans="1:27" ht="15.75" x14ac:dyDescent="0.25">
      <c r="A23" s="126" t="s">
        <v>315</v>
      </c>
      <c r="B23" s="127"/>
      <c r="C23" s="126"/>
      <c r="D23" s="126"/>
      <c r="E23" s="126"/>
      <c r="F23" s="126"/>
      <c r="G23" s="132"/>
      <c r="H23" s="132"/>
      <c r="I23" s="132"/>
      <c r="J23" s="132"/>
      <c r="K23" s="132"/>
      <c r="L23" s="132"/>
      <c r="M23" s="132"/>
      <c r="N23" s="126"/>
      <c r="O23" s="135"/>
      <c r="P23" s="136"/>
      <c r="Q23" s="136"/>
      <c r="R23" s="133"/>
      <c r="S23" s="133"/>
      <c r="T23" s="133"/>
      <c r="U23" s="126"/>
      <c r="V23" s="126"/>
      <c r="W23" s="126"/>
      <c r="X23" s="126"/>
    </row>
    <row r="24" spans="1:27" ht="15.75" x14ac:dyDescent="0.25">
      <c r="A24" s="126"/>
      <c r="B24" s="60" t="s">
        <v>316</v>
      </c>
      <c r="C24" s="126"/>
      <c r="D24" s="126"/>
      <c r="E24" s="212" t="s">
        <v>449</v>
      </c>
      <c r="F24" s="212"/>
      <c r="G24" s="212"/>
      <c r="H24" s="126" t="s">
        <v>123</v>
      </c>
      <c r="J24" s="133"/>
      <c r="L24" s="207" t="s">
        <v>450</v>
      </c>
      <c r="M24" s="207"/>
      <c r="N24" s="207"/>
      <c r="O24" s="219" t="s">
        <v>76</v>
      </c>
      <c r="P24" s="219"/>
      <c r="Q24" s="219"/>
      <c r="R24" s="219"/>
      <c r="S24" s="219"/>
      <c r="T24" s="219"/>
      <c r="U24" s="219"/>
      <c r="V24" s="134">
        <v>1</v>
      </c>
      <c r="W24" s="213" t="s">
        <v>77</v>
      </c>
      <c r="X24" s="213"/>
    </row>
    <row r="25" spans="1:27" ht="15.75" x14ac:dyDescent="0.25">
      <c r="A25" s="126"/>
      <c r="B25" s="126"/>
      <c r="C25" s="126"/>
      <c r="D25" s="126"/>
      <c r="E25" s="126"/>
      <c r="F25" s="126"/>
      <c r="G25" s="132"/>
      <c r="H25" s="132"/>
      <c r="I25" s="134"/>
      <c r="J25" s="137"/>
      <c r="K25" s="132"/>
      <c r="L25" s="132"/>
      <c r="M25" s="132"/>
      <c r="N25" s="126"/>
      <c r="O25" s="135"/>
      <c r="P25" s="136"/>
      <c r="Q25" s="136"/>
      <c r="R25" s="136"/>
      <c r="S25" s="126"/>
      <c r="T25" s="126"/>
      <c r="U25" s="126"/>
      <c r="V25" s="126"/>
      <c r="W25" s="126"/>
      <c r="X25" s="126"/>
    </row>
    <row r="26" spans="1:27" ht="15.75" x14ac:dyDescent="0.25">
      <c r="A26" s="126" t="s">
        <v>452</v>
      </c>
      <c r="B26" s="127"/>
      <c r="C26" s="126"/>
      <c r="D26" s="126"/>
      <c r="E26" s="126"/>
      <c r="F26" s="126"/>
      <c r="G26" s="132"/>
      <c r="H26" s="132"/>
      <c r="I26" s="132"/>
      <c r="J26" s="132"/>
      <c r="K26" s="132"/>
      <c r="L26" s="132"/>
      <c r="M26" s="132"/>
      <c r="N26" s="126"/>
      <c r="O26" s="135"/>
      <c r="P26" s="136"/>
      <c r="Q26" s="136"/>
      <c r="R26" s="133"/>
      <c r="S26" s="133"/>
      <c r="T26" s="133"/>
      <c r="U26" s="126"/>
      <c r="V26" s="126"/>
      <c r="W26" s="126"/>
      <c r="X26" s="126"/>
    </row>
    <row r="27" spans="1:27" ht="15.75" x14ac:dyDescent="0.25">
      <c r="A27" s="126"/>
      <c r="B27" s="60" t="s">
        <v>316</v>
      </c>
      <c r="C27" s="126"/>
      <c r="D27" s="126"/>
      <c r="E27" s="212" t="s">
        <v>276</v>
      </c>
      <c r="F27" s="212"/>
      <c r="G27" s="212"/>
      <c r="H27" s="126" t="s">
        <v>123</v>
      </c>
      <c r="J27" s="133"/>
      <c r="L27" s="207" t="s">
        <v>277</v>
      </c>
      <c r="M27" s="207"/>
      <c r="N27" s="207"/>
      <c r="O27" s="219" t="s">
        <v>76</v>
      </c>
      <c r="P27" s="219"/>
      <c r="Q27" s="219"/>
      <c r="R27" s="219"/>
      <c r="S27" s="219"/>
      <c r="T27" s="219"/>
      <c r="U27" s="219"/>
      <c r="V27" s="134">
        <v>3</v>
      </c>
      <c r="W27" s="213" t="s">
        <v>77</v>
      </c>
      <c r="X27" s="213"/>
    </row>
    <row r="28" spans="1:27" ht="15.75" x14ac:dyDescent="0.25">
      <c r="A28" s="126"/>
      <c r="C28" s="126"/>
      <c r="D28" s="126"/>
      <c r="E28" s="167"/>
      <c r="F28" s="167"/>
      <c r="G28" s="167"/>
      <c r="H28" s="126"/>
      <c r="J28" s="133"/>
      <c r="L28" s="164"/>
      <c r="M28" s="164"/>
      <c r="N28" s="164"/>
      <c r="O28" s="166"/>
      <c r="P28" s="166"/>
      <c r="Q28" s="166"/>
      <c r="R28" s="166"/>
      <c r="S28" s="166"/>
      <c r="T28" s="166"/>
      <c r="U28" s="166"/>
      <c r="V28" s="134"/>
      <c r="W28" s="165"/>
      <c r="X28" s="165"/>
    </row>
    <row r="29" spans="1:27" ht="15.75" x14ac:dyDescent="0.25">
      <c r="A29" s="31" t="s">
        <v>453</v>
      </c>
      <c r="B29" s="32"/>
      <c r="C29" s="31"/>
      <c r="D29" s="31"/>
      <c r="E29" s="31"/>
      <c r="F29" s="31"/>
      <c r="G29" s="36"/>
      <c r="H29" s="36"/>
      <c r="I29" s="36"/>
      <c r="J29" s="36"/>
      <c r="K29" s="36"/>
      <c r="L29" s="36"/>
      <c r="M29"/>
      <c r="N29" s="38"/>
      <c r="O29"/>
      <c r="P29"/>
      <c r="Q29" s="237" t="s">
        <v>451</v>
      </c>
      <c r="R29" s="237"/>
      <c r="S29" s="237"/>
      <c r="U29" s="126"/>
      <c r="V29" s="126"/>
      <c r="W29" s="126"/>
      <c r="X29" s="126"/>
    </row>
    <row r="30" spans="1:27" ht="15.75" x14ac:dyDescent="0.25">
      <c r="A30" s="31"/>
      <c r="B30" s="31" t="s">
        <v>123</v>
      </c>
      <c r="C30" s="31"/>
      <c r="D30" s="31"/>
      <c r="E30" s="31"/>
      <c r="F30" s="239" t="s">
        <v>282</v>
      </c>
      <c r="G30" s="239"/>
      <c r="H30" s="239"/>
      <c r="I30" s="239"/>
      <c r="J30" s="36"/>
      <c r="K30" s="31" t="s">
        <v>76</v>
      </c>
      <c r="L30" s="31"/>
      <c r="M30" s="31"/>
      <c r="N30" s="31"/>
      <c r="O30" s="31"/>
      <c r="P30" s="36"/>
      <c r="Q30" s="36"/>
      <c r="R30" s="169">
        <v>1</v>
      </c>
      <c r="S30" s="37" t="s">
        <v>77</v>
      </c>
      <c r="T30" s="126"/>
      <c r="U30" s="126"/>
      <c r="V30" s="126"/>
      <c r="W30" s="126"/>
      <c r="X30" s="126"/>
    </row>
    <row r="31" spans="1:27" ht="15.75" x14ac:dyDescent="0.25">
      <c r="A31" s="31"/>
      <c r="B31" s="31"/>
      <c r="C31" s="31"/>
      <c r="D31" s="31"/>
      <c r="E31" s="31"/>
      <c r="F31" s="168"/>
      <c r="G31" s="168"/>
      <c r="H31" s="168"/>
      <c r="I31" s="168"/>
      <c r="J31" s="36"/>
      <c r="K31" s="31"/>
      <c r="L31" s="31"/>
      <c r="M31" s="31"/>
      <c r="N31" s="31"/>
      <c r="O31" s="31"/>
      <c r="P31" s="36"/>
      <c r="Q31" s="36"/>
      <c r="R31" s="169"/>
      <c r="S31" s="37"/>
      <c r="T31" s="126"/>
      <c r="U31" s="126"/>
      <c r="V31" s="126"/>
      <c r="W31" s="126"/>
      <c r="X31" s="126"/>
    </row>
    <row r="32" spans="1:27" ht="15.75" x14ac:dyDescent="0.25">
      <c r="A32" s="126" t="s">
        <v>78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30"/>
      <c r="Z32" s="138"/>
      <c r="AA32" s="139"/>
    </row>
    <row r="33" spans="1:27" x14ac:dyDescent="0.25">
      <c r="Z33" s="138"/>
      <c r="AA33" s="139"/>
    </row>
    <row r="34" spans="1:27" ht="15.75" x14ac:dyDescent="0.25">
      <c r="A34" s="126" t="s">
        <v>79</v>
      </c>
      <c r="B34" s="126"/>
      <c r="C34" s="126"/>
      <c r="D34" s="126"/>
      <c r="E34" s="126"/>
      <c r="F34" s="214">
        <f>E13</f>
        <v>8</v>
      </c>
      <c r="G34" s="214"/>
      <c r="H34" s="209" t="str">
        <f>IF(COUNTIF(ДОЗА,F34),"доза",IF(COUNTIF(ДОЗИ,F34),"дози","доз"))</f>
        <v>доз</v>
      </c>
      <c r="I34" s="209"/>
      <c r="J34" s="126" t="s">
        <v>313</v>
      </c>
      <c r="K34" s="126"/>
      <c r="L34" s="126"/>
      <c r="M34" s="126"/>
      <c r="N34" s="126"/>
      <c r="O34" s="126"/>
      <c r="P34" s="126"/>
      <c r="Q34" s="126"/>
      <c r="R34" s="126"/>
      <c r="S34" s="214">
        <f>F34</f>
        <v>8</v>
      </c>
      <c r="T34" s="214"/>
      <c r="U34" s="126" t="s">
        <v>81</v>
      </c>
      <c r="V34" s="126"/>
      <c r="W34" s="126"/>
      <c r="X34" s="126"/>
      <c r="Z34" s="138"/>
      <c r="AA34" s="139"/>
    </row>
    <row r="35" spans="1:27" ht="15.75" x14ac:dyDescent="0.25">
      <c r="A35" s="126"/>
      <c r="B35" s="126" t="s">
        <v>82</v>
      </c>
      <c r="C35" s="126"/>
      <c r="D35" s="126"/>
      <c r="E35" s="126"/>
      <c r="F35" s="126"/>
      <c r="G35" s="126"/>
      <c r="H35" s="126"/>
      <c r="I35" s="214">
        <f>F34*0.5</f>
        <v>4</v>
      </c>
      <c r="J35" s="214"/>
      <c r="K35" s="126" t="s">
        <v>83</v>
      </c>
      <c r="L35" s="126"/>
      <c r="M35" s="126"/>
      <c r="N35" s="126"/>
      <c r="O35" s="214">
        <f>F34*0.5</f>
        <v>4</v>
      </c>
      <c r="P35" s="214"/>
      <c r="Q35" s="126" t="s">
        <v>84</v>
      </c>
      <c r="R35" s="126"/>
      <c r="S35" s="126"/>
      <c r="T35" s="126"/>
      <c r="U35" s="126"/>
      <c r="V35" s="126"/>
      <c r="W35" s="126"/>
      <c r="X35" s="126"/>
      <c r="Z35" s="138"/>
      <c r="AA35" s="139"/>
    </row>
    <row r="36" spans="1:27" ht="15.75" x14ac:dyDescent="0.25">
      <c r="A36" s="126"/>
      <c r="B36" s="126" t="s">
        <v>85</v>
      </c>
      <c r="C36" s="126"/>
      <c r="D36" s="126"/>
      <c r="E36" s="126"/>
      <c r="F36" s="126"/>
      <c r="G36" s="214">
        <f>F34</f>
        <v>8</v>
      </c>
      <c r="H36" s="214"/>
      <c r="I36" s="209" t="str">
        <f>IF(COUNTIF(ДОЗА,G36),"пара",IF(COUNTIF(ДОЗИ,G36),"парии","пар"))</f>
        <v>пар</v>
      </c>
      <c r="J36" s="209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Z36" s="138"/>
      <c r="AA36" s="139"/>
    </row>
    <row r="37" spans="1:27" ht="15.75" x14ac:dyDescent="0.25">
      <c r="A37" s="126" t="s">
        <v>87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</row>
    <row r="38" spans="1:27" ht="15.75" x14ac:dyDescent="0.25">
      <c r="A38" s="126"/>
      <c r="B38" s="126"/>
      <c r="C38" s="126" t="s">
        <v>88</v>
      </c>
      <c r="D38" s="126"/>
      <c r="E38" s="126"/>
      <c r="F38" s="126"/>
      <c r="G38" s="126"/>
      <c r="H38" s="126"/>
      <c r="I38" s="126"/>
      <c r="J38" s="126"/>
      <c r="K38" s="126"/>
      <c r="L38" s="214">
        <f>F34</f>
        <v>8</v>
      </c>
      <c r="M38" s="214"/>
      <c r="N38" s="126" t="s">
        <v>89</v>
      </c>
      <c r="O38" s="126"/>
      <c r="P38" s="126"/>
      <c r="Q38" s="126"/>
      <c r="R38" s="126"/>
      <c r="S38" s="126"/>
      <c r="T38" s="126"/>
      <c r="U38" s="126"/>
      <c r="V38" s="126"/>
      <c r="W38" s="126"/>
      <c r="X38" s="126"/>
    </row>
    <row r="39" spans="1:27" ht="15.75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40"/>
      <c r="M39" s="140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</row>
    <row r="40" spans="1:27" ht="15.75" x14ac:dyDescent="0.25">
      <c r="A40" s="126" t="s">
        <v>90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</row>
    <row r="41" spans="1:27" ht="15.75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</row>
    <row r="42" spans="1:27" ht="15.75" x14ac:dyDescent="0.25">
      <c r="A42" s="129" t="s">
        <v>91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</row>
    <row r="43" spans="1:27" ht="15.75" x14ac:dyDescent="0.25">
      <c r="A43" s="129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</row>
    <row r="44" spans="1:27" ht="15.75" x14ac:dyDescent="0.25">
      <c r="A44" s="141" t="s">
        <v>92</v>
      </c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</row>
    <row r="45" spans="1:27" ht="15.75" x14ac:dyDescent="0.25">
      <c r="A45" s="141"/>
      <c r="B45" s="141" t="s">
        <v>93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</row>
    <row r="46" spans="1:27" ht="15.75" x14ac:dyDescent="0.25">
      <c r="A46" s="141"/>
      <c r="B46" s="126" t="s">
        <v>94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9" t="s">
        <v>95</v>
      </c>
      <c r="N46" s="126"/>
      <c r="O46" s="126"/>
      <c r="P46" s="126"/>
      <c r="Q46" s="126"/>
      <c r="R46" s="126"/>
      <c r="S46" s="213" t="s">
        <v>96</v>
      </c>
      <c r="T46" s="213"/>
      <c r="U46" s="213"/>
      <c r="V46" s="213"/>
      <c r="W46" s="213"/>
      <c r="X46" s="126"/>
    </row>
    <row r="47" spans="1:27" ht="15.75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</row>
    <row r="48" spans="1:27" ht="15.75" x14ac:dyDescent="0.25">
      <c r="A48" s="126"/>
      <c r="B48" s="126" t="s">
        <v>97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</row>
    <row r="49" spans="1:24" ht="15.75" x14ac:dyDescent="0.25">
      <c r="A49" s="126"/>
      <c r="B49" s="142" t="s">
        <v>98</v>
      </c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9" t="s">
        <v>99</v>
      </c>
      <c r="N49" s="126"/>
      <c r="O49" s="126"/>
      <c r="P49" s="126"/>
      <c r="Q49" s="126"/>
      <c r="R49" s="126"/>
      <c r="S49" s="213" t="s">
        <v>96</v>
      </c>
      <c r="T49" s="213"/>
      <c r="U49" s="213"/>
      <c r="V49" s="213"/>
      <c r="W49" s="213"/>
      <c r="X49" s="126"/>
    </row>
    <row r="50" spans="1:24" ht="15.75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</row>
    <row r="51" spans="1:24" ht="15.75" x14ac:dyDescent="0.25">
      <c r="B51" s="126" t="s">
        <v>198</v>
      </c>
      <c r="M51" s="129" t="str">
        <f>'Акт коты PCHCh'!M47</f>
        <v>Алексеева Т.А.</v>
      </c>
      <c r="S51" s="213" t="s">
        <v>96</v>
      </c>
      <c r="T51" s="213"/>
      <c r="U51" s="213"/>
      <c r="V51" s="213"/>
      <c r="W51" s="213"/>
    </row>
    <row r="52" spans="1:24" ht="15.75" x14ac:dyDescent="0.25">
      <c r="B52" s="142"/>
    </row>
  </sheetData>
  <mergeCells count="36">
    <mergeCell ref="L24:N24"/>
    <mergeCell ref="O24:U24"/>
    <mergeCell ref="W24:X24"/>
    <mergeCell ref="Q29:S29"/>
    <mergeCell ref="A1:X1"/>
    <mergeCell ref="A2:X2"/>
    <mergeCell ref="A4:X4"/>
    <mergeCell ref="C7:X7"/>
    <mergeCell ref="F34:G34"/>
    <mergeCell ref="E13:F13"/>
    <mergeCell ref="F30:I30"/>
    <mergeCell ref="A5:B5"/>
    <mergeCell ref="W27:X27"/>
    <mergeCell ref="O27:U27"/>
    <mergeCell ref="G13:J13"/>
    <mergeCell ref="S51:W51"/>
    <mergeCell ref="S34:T34"/>
    <mergeCell ref="I35:J35"/>
    <mergeCell ref="O35:P35"/>
    <mergeCell ref="L38:M38"/>
    <mergeCell ref="S46:W46"/>
    <mergeCell ref="H34:I34"/>
    <mergeCell ref="G36:H36"/>
    <mergeCell ref="S49:W49"/>
    <mergeCell ref="I36:J36"/>
    <mergeCell ref="G5:H5"/>
    <mergeCell ref="C5:F5"/>
    <mergeCell ref="L27:N27"/>
    <mergeCell ref="E27:G27"/>
    <mergeCell ref="M17:O17"/>
    <mergeCell ref="T17:V17"/>
    <mergeCell ref="J18:K18"/>
    <mergeCell ref="M20:O20"/>
    <mergeCell ref="T20:V20"/>
    <mergeCell ref="J21:K21"/>
    <mergeCell ref="E24:G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topLeftCell="A4" zoomScaleNormal="100" workbookViewId="0">
      <selection activeCell="D16" sqref="D1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202" t="s">
        <v>102</v>
      </c>
      <c r="B2" s="202"/>
      <c r="C2" s="202"/>
      <c r="D2" s="202"/>
      <c r="E2" s="202"/>
      <c r="F2" s="202"/>
      <c r="G2" s="202"/>
    </row>
    <row r="3" spans="1:7" ht="18.75" x14ac:dyDescent="0.25">
      <c r="A3" s="202" t="s">
        <v>103</v>
      </c>
      <c r="B3" s="202"/>
      <c r="C3" s="202"/>
      <c r="D3" s="202"/>
      <c r="E3" s="202"/>
      <c r="F3" s="202"/>
      <c r="G3" s="202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9" t="s">
        <v>105</v>
      </c>
      <c r="C5" s="82" t="s">
        <v>106</v>
      </c>
      <c r="D5" s="222" t="s">
        <v>107</v>
      </c>
      <c r="E5" s="222"/>
      <c r="F5" s="222"/>
      <c r="G5" s="222"/>
    </row>
    <row r="6" spans="1:7" ht="15.75" x14ac:dyDescent="0.25">
      <c r="A6" s="77">
        <v>1</v>
      </c>
      <c r="B6" s="91" t="s">
        <v>423</v>
      </c>
      <c r="C6" s="91" t="s">
        <v>424</v>
      </c>
      <c r="D6" s="107" t="s">
        <v>425</v>
      </c>
      <c r="E6" s="91" t="s">
        <v>426</v>
      </c>
      <c r="F6" s="107" t="s">
        <v>427</v>
      </c>
      <c r="G6" s="92" t="s">
        <v>111</v>
      </c>
    </row>
    <row r="7" spans="1:7" ht="15.75" customHeight="1" x14ac:dyDescent="0.25">
      <c r="A7" s="77">
        <f>IF(ISBLANK(B7),"",A6+1)</f>
        <v>2</v>
      </c>
      <c r="B7" s="91" t="s">
        <v>428</v>
      </c>
      <c r="C7" s="91" t="s">
        <v>429</v>
      </c>
      <c r="D7" s="107" t="s">
        <v>430</v>
      </c>
      <c r="E7" s="91" t="s">
        <v>110</v>
      </c>
      <c r="F7" s="107" t="s">
        <v>303</v>
      </c>
      <c r="G7" s="92" t="s">
        <v>111</v>
      </c>
    </row>
    <row r="8" spans="1:7" ht="15.75" x14ac:dyDescent="0.25">
      <c r="A8" s="77">
        <f t="shared" ref="A8:A22" si="0">IF(ISBLANK(B8),"",A7+1)</f>
        <v>3</v>
      </c>
      <c r="B8" s="91" t="s">
        <v>420</v>
      </c>
      <c r="C8" s="91" t="s">
        <v>421</v>
      </c>
      <c r="D8" s="107" t="s">
        <v>422</v>
      </c>
      <c r="E8" s="91" t="s">
        <v>110</v>
      </c>
      <c r="F8" s="107" t="s">
        <v>309</v>
      </c>
      <c r="G8" s="92" t="s">
        <v>111</v>
      </c>
    </row>
    <row r="9" spans="1:7" ht="15.75" x14ac:dyDescent="0.25">
      <c r="A9" s="77">
        <f t="shared" si="0"/>
        <v>4</v>
      </c>
      <c r="B9" s="91" t="s">
        <v>270</v>
      </c>
      <c r="C9" s="91" t="s">
        <v>278</v>
      </c>
      <c r="D9" s="107" t="s">
        <v>271</v>
      </c>
      <c r="E9" s="91" t="s">
        <v>196</v>
      </c>
      <c r="F9" s="107" t="s">
        <v>454</v>
      </c>
      <c r="G9" s="92" t="s">
        <v>111</v>
      </c>
    </row>
    <row r="10" spans="1:7" ht="15.75" x14ac:dyDescent="0.25">
      <c r="A10" s="77">
        <f t="shared" si="0"/>
        <v>5</v>
      </c>
      <c r="B10" s="91" t="s">
        <v>455</v>
      </c>
      <c r="C10" s="91" t="s">
        <v>456</v>
      </c>
      <c r="D10" s="107" t="s">
        <v>457</v>
      </c>
      <c r="E10" s="91" t="s">
        <v>196</v>
      </c>
      <c r="F10" s="107" t="s">
        <v>190</v>
      </c>
      <c r="G10" s="92" t="s">
        <v>109</v>
      </c>
    </row>
    <row r="11" spans="1:7" ht="15.75" x14ac:dyDescent="0.25">
      <c r="A11" s="77">
        <f t="shared" si="0"/>
        <v>6</v>
      </c>
      <c r="B11" s="91" t="s">
        <v>458</v>
      </c>
      <c r="C11" s="91" t="s">
        <v>459</v>
      </c>
      <c r="D11" s="107" t="s">
        <v>460</v>
      </c>
      <c r="E11" s="91" t="s">
        <v>110</v>
      </c>
      <c r="F11" s="107" t="s">
        <v>191</v>
      </c>
      <c r="G11" s="92" t="s">
        <v>111</v>
      </c>
    </row>
    <row r="12" spans="1:7" ht="15.75" x14ac:dyDescent="0.25">
      <c r="A12" s="77">
        <f t="shared" si="0"/>
        <v>7</v>
      </c>
      <c r="B12" s="91" t="s">
        <v>431</v>
      </c>
      <c r="C12" s="91" t="s">
        <v>432</v>
      </c>
      <c r="D12" s="107" t="s">
        <v>433</v>
      </c>
      <c r="E12" s="91" t="s">
        <v>196</v>
      </c>
      <c r="F12" s="107" t="s">
        <v>310</v>
      </c>
      <c r="G12" s="92" t="s">
        <v>111</v>
      </c>
    </row>
    <row r="13" spans="1:7" ht="15.75" x14ac:dyDescent="0.25">
      <c r="A13" s="77">
        <f t="shared" si="0"/>
        <v>8</v>
      </c>
      <c r="B13" s="91" t="s">
        <v>438</v>
      </c>
      <c r="C13" s="91" t="s">
        <v>439</v>
      </c>
      <c r="D13" s="107" t="s">
        <v>440</v>
      </c>
      <c r="E13" s="91" t="s">
        <v>441</v>
      </c>
      <c r="F13" s="107" t="s">
        <v>191</v>
      </c>
      <c r="G13" s="92" t="s">
        <v>111</v>
      </c>
    </row>
    <row r="14" spans="1:7" ht="15.75" x14ac:dyDescent="0.25">
      <c r="A14" s="77" t="str">
        <f t="shared" si="0"/>
        <v/>
      </c>
      <c r="B14" s="91"/>
      <c r="C14" s="91"/>
      <c r="D14" s="107"/>
      <c r="E14" s="91"/>
      <c r="F14" s="107"/>
      <c r="G14" s="92"/>
    </row>
    <row r="15" spans="1:7" ht="15.75" x14ac:dyDescent="0.25">
      <c r="A15" s="77" t="str">
        <f t="shared" si="0"/>
        <v/>
      </c>
      <c r="B15" s="91"/>
      <c r="C15" s="91"/>
      <c r="D15" s="107"/>
      <c r="E15" s="91"/>
      <c r="F15" s="107"/>
      <c r="G15" s="92"/>
    </row>
    <row r="16" spans="1:7" ht="15.75" x14ac:dyDescent="0.25">
      <c r="A16" s="77" t="str">
        <f t="shared" si="0"/>
        <v/>
      </c>
      <c r="B16" s="91"/>
      <c r="C16" s="91"/>
      <c r="D16" s="107"/>
      <c r="E16" s="91"/>
      <c r="F16" s="107"/>
      <c r="G16" s="92"/>
    </row>
    <row r="17" spans="1:7" ht="15.75" x14ac:dyDescent="0.25">
      <c r="A17" s="77" t="str">
        <f t="shared" si="0"/>
        <v/>
      </c>
      <c r="B17" s="91"/>
      <c r="C17" s="91"/>
      <c r="D17" s="107"/>
      <c r="E17" s="91"/>
      <c r="F17" s="107"/>
      <c r="G17" s="92"/>
    </row>
    <row r="18" spans="1:7" ht="15.75" x14ac:dyDescent="0.25">
      <c r="A18" s="77" t="str">
        <f t="shared" si="0"/>
        <v/>
      </c>
      <c r="B18" s="91"/>
      <c r="C18" s="91"/>
      <c r="D18" s="107"/>
      <c r="E18" s="91"/>
      <c r="F18" s="107"/>
      <c r="G18" s="92"/>
    </row>
    <row r="19" spans="1:7" ht="15.75" x14ac:dyDescent="0.25">
      <c r="A19" s="77" t="str">
        <f t="shared" si="0"/>
        <v/>
      </c>
      <c r="B19" s="91"/>
      <c r="C19" s="91"/>
      <c r="D19" s="107"/>
      <c r="E19" s="91"/>
      <c r="F19" s="107"/>
      <c r="G19" s="92"/>
    </row>
    <row r="20" spans="1:7" ht="15.75" x14ac:dyDescent="0.25">
      <c r="A20" s="77" t="str">
        <f t="shared" si="0"/>
        <v/>
      </c>
      <c r="B20" s="91"/>
      <c r="C20" s="91"/>
      <c r="D20" s="107"/>
      <c r="E20" s="91"/>
      <c r="F20" s="107"/>
      <c r="G20" s="92"/>
    </row>
    <row r="21" spans="1:7" ht="15.75" x14ac:dyDescent="0.25">
      <c r="A21" s="77" t="str">
        <f t="shared" si="0"/>
        <v/>
      </c>
      <c r="B21" s="91"/>
      <c r="C21" s="91"/>
      <c r="D21" s="107"/>
      <c r="E21" s="91"/>
      <c r="F21" s="107"/>
      <c r="G21" s="109"/>
    </row>
    <row r="22" spans="1:7" ht="15.75" x14ac:dyDescent="0.25">
      <c r="A22" s="77" t="str">
        <f t="shared" si="0"/>
        <v/>
      </c>
      <c r="B22" s="91"/>
      <c r="C22" s="91"/>
      <c r="D22" s="107"/>
      <c r="E22" s="91"/>
      <c r="F22" s="107"/>
      <c r="G22" s="115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47"/>
  <sheetViews>
    <sheetView topLeftCell="A29" zoomScaleNormal="100" workbookViewId="0">
      <selection activeCell="K33" sqref="K33"/>
    </sheetView>
  </sheetViews>
  <sheetFormatPr defaultColWidth="8.7109375" defaultRowHeight="15" x14ac:dyDescent="0.25"/>
  <cols>
    <col min="1" max="28" width="3.7109375" customWidth="1"/>
  </cols>
  <sheetData>
    <row r="1" spans="1:27" x14ac:dyDescent="0.25">
      <c r="A1" s="230" t="s">
        <v>60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</row>
    <row r="2" spans="1:27" x14ac:dyDescent="0.25">
      <c r="A2" s="230" t="s">
        <v>61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</row>
    <row r="3" spans="1:27" ht="15" customHeight="1" x14ac:dyDescent="0.25">
      <c r="A3" s="231" t="s">
        <v>62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5"/>
      <c r="Z3" s="5"/>
      <c r="AA3" s="5"/>
    </row>
    <row r="4" spans="1:27" ht="21" x14ac:dyDescent="0.35">
      <c r="A4" s="233">
        <v>20</v>
      </c>
      <c r="B4" s="233"/>
      <c r="C4" s="234" t="str">
        <f>'2-я 1-ВЕТ'!D33</f>
        <v>травня</v>
      </c>
      <c r="D4" s="234"/>
      <c r="E4" s="234"/>
      <c r="F4" s="234"/>
      <c r="G4" s="233">
        <v>2021</v>
      </c>
      <c r="H4" s="233"/>
      <c r="I4" s="90" t="s">
        <v>148</v>
      </c>
      <c r="J4" s="90"/>
      <c r="K4" s="90"/>
      <c r="L4" s="90"/>
      <c r="M4" s="90"/>
      <c r="N4" s="90"/>
      <c r="O4" s="90"/>
      <c r="P4" s="90"/>
      <c r="Q4" s="90"/>
      <c r="R4" s="112"/>
      <c r="S4" s="112"/>
      <c r="T4" s="112"/>
      <c r="U4" s="112"/>
      <c r="V4" s="112"/>
      <c r="W4" s="112"/>
      <c r="X4" s="112"/>
      <c r="Y4" s="6"/>
      <c r="Z4" s="7"/>
      <c r="AA4" s="7"/>
    </row>
    <row r="6" spans="1:27" s="1" customFormat="1" ht="15.75" x14ac:dyDescent="0.25">
      <c r="C6" s="232" t="s">
        <v>63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9"/>
    </row>
    <row r="7" spans="1:27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7" s="1" customFormat="1" ht="15.75" x14ac:dyDescent="0.25">
      <c r="A8" s="1" t="s">
        <v>65</v>
      </c>
    </row>
    <row r="9" spans="1:27" s="1" customFormat="1" ht="15.75" x14ac:dyDescent="0.25">
      <c r="A9" s="1" t="s">
        <v>66</v>
      </c>
      <c r="G9" s="64" t="str">
        <f>'Акт коты R'!G10</f>
        <v>Алексеева Т.А.</v>
      </c>
      <c r="H9" s="64"/>
      <c r="I9" s="64"/>
      <c r="J9" s="64"/>
      <c r="K9" s="64"/>
      <c r="L9" s="64"/>
      <c r="M9" s="64"/>
      <c r="N9" s="64"/>
    </row>
    <row r="10" spans="1:27" s="1" customFormat="1" ht="15.75" x14ac:dyDescent="0.25">
      <c r="A10" s="1" t="s">
        <v>67</v>
      </c>
      <c r="L10" s="12" t="str">
        <f>'Акт коты R'!L11</f>
        <v xml:space="preserve"> 21.04.2020 по 20.05.2021 року </v>
      </c>
    </row>
    <row r="11" spans="1:27" s="1" customFormat="1" ht="15.75" x14ac:dyDescent="0.25">
      <c r="A11" s="1" t="s">
        <v>68</v>
      </c>
    </row>
    <row r="12" spans="1:27" s="1" customFormat="1" ht="15.75" x14ac:dyDescent="0.25">
      <c r="B12" s="12" t="s">
        <v>69</v>
      </c>
    </row>
    <row r="13" spans="1:27" s="1" customFormat="1" ht="15.75" x14ac:dyDescent="0.25">
      <c r="A13" s="1" t="s">
        <v>70</v>
      </c>
      <c r="E13" s="227">
        <f>MAX('Список коти PCHCh'!A6:A25)</f>
        <v>8</v>
      </c>
      <c r="F13" s="227"/>
      <c r="G13" s="1" t="s">
        <v>71</v>
      </c>
    </row>
    <row r="14" spans="1:27" s="1" customFormat="1" ht="15.75" x14ac:dyDescent="0.25">
      <c r="A14" s="1" t="s">
        <v>72</v>
      </c>
    </row>
    <row r="15" spans="1:27" s="1" customFormat="1" ht="15.75" x14ac:dyDescent="0.25">
      <c r="A15" s="1" t="s">
        <v>73</v>
      </c>
    </row>
    <row r="16" spans="1:27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161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26" t="s">
        <v>279</v>
      </c>
      <c r="U17" s="226"/>
      <c r="V17" s="226"/>
      <c r="W17" s="226"/>
    </row>
    <row r="18" spans="1:25" ht="15.75" x14ac:dyDescent="0.25">
      <c r="A18" s="1"/>
      <c r="B18" s="19" t="s">
        <v>203</v>
      </c>
      <c r="C18" s="19"/>
      <c r="D18" s="1"/>
      <c r="E18" s="1"/>
      <c r="F18" s="228" t="s">
        <v>257</v>
      </c>
      <c r="G18" s="228"/>
      <c r="H18" s="228"/>
      <c r="I18" s="16"/>
      <c r="J18" s="1" t="s">
        <v>76</v>
      </c>
      <c r="K18" s="1"/>
      <c r="L18" s="1"/>
      <c r="M18" s="1"/>
      <c r="N18" s="1"/>
      <c r="O18" s="1"/>
      <c r="P18" s="1"/>
      <c r="Q18" s="14">
        <v>4</v>
      </c>
      <c r="R18" s="13" t="s">
        <v>77</v>
      </c>
      <c r="S18" s="15"/>
      <c r="T18" s="1"/>
      <c r="U18" s="1"/>
      <c r="V18" s="1"/>
      <c r="W18" s="1"/>
    </row>
    <row r="19" spans="1:2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5" ht="15.75" x14ac:dyDescent="0.25">
      <c r="A20" s="1" t="s">
        <v>258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226" t="s">
        <v>461</v>
      </c>
      <c r="U20" s="226"/>
      <c r="V20" s="226"/>
      <c r="W20" s="226"/>
    </row>
    <row r="21" spans="1:25" ht="15.75" x14ac:dyDescent="0.25">
      <c r="A21" s="1"/>
      <c r="B21" s="19" t="s">
        <v>203</v>
      </c>
      <c r="C21" s="19"/>
      <c r="D21" s="1"/>
      <c r="E21" s="1"/>
      <c r="F21" s="228" t="s">
        <v>462</v>
      </c>
      <c r="G21" s="228"/>
      <c r="H21" s="228"/>
      <c r="I21" s="16"/>
      <c r="J21" s="1" t="s">
        <v>76</v>
      </c>
      <c r="K21" s="1"/>
      <c r="L21" s="1"/>
      <c r="M21" s="1"/>
      <c r="N21" s="1"/>
      <c r="O21" s="1"/>
      <c r="P21" s="1"/>
      <c r="Q21" s="14">
        <v>1</v>
      </c>
      <c r="R21" s="13" t="s">
        <v>77</v>
      </c>
      <c r="S21" s="15"/>
      <c r="T21" s="1"/>
      <c r="U21" s="1"/>
      <c r="V21" s="1"/>
      <c r="W21" s="1"/>
    </row>
    <row r="22" spans="1:2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x14ac:dyDescent="0.25">
      <c r="A23" s="1" t="s">
        <v>463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26" t="s">
        <v>199</v>
      </c>
      <c r="N23" s="226"/>
      <c r="O23" s="226"/>
      <c r="P23" s="1" t="s">
        <v>75</v>
      </c>
      <c r="Q23" s="1"/>
      <c r="R23" s="1"/>
      <c r="S23" s="1"/>
      <c r="T23" s="223" t="s">
        <v>200</v>
      </c>
      <c r="U23" s="223"/>
      <c r="V23" s="223"/>
      <c r="W23" s="223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3</v>
      </c>
      <c r="K24" s="13" t="s">
        <v>77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6" spans="1:25" ht="15.75" x14ac:dyDescent="0.25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75" x14ac:dyDescent="0.25">
      <c r="A28" s="1" t="s">
        <v>79</v>
      </c>
      <c r="B28" s="1"/>
      <c r="C28" s="1"/>
      <c r="D28" s="1"/>
      <c r="E28" s="1"/>
      <c r="F28" s="225">
        <f>E13</f>
        <v>8</v>
      </c>
      <c r="G28" s="225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25">
        <f>F28</f>
        <v>8</v>
      </c>
      <c r="T28" s="225"/>
      <c r="U28" s="1" t="s">
        <v>81</v>
      </c>
      <c r="V28" s="1"/>
      <c r="W28" s="3"/>
      <c r="X28" s="3"/>
    </row>
    <row r="29" spans="1:25" ht="15.75" x14ac:dyDescent="0.25">
      <c r="A29" s="1"/>
      <c r="B29" s="1" t="s">
        <v>82</v>
      </c>
      <c r="C29" s="1"/>
      <c r="D29" s="1"/>
      <c r="E29" s="1"/>
      <c r="F29" s="1"/>
      <c r="G29" s="1"/>
      <c r="H29" s="1"/>
      <c r="I29" s="225">
        <f>F28*0.5</f>
        <v>4</v>
      </c>
      <c r="J29" s="225"/>
      <c r="K29" s="1" t="s">
        <v>83</v>
      </c>
      <c r="L29" s="1"/>
      <c r="M29" s="1"/>
      <c r="N29" s="1"/>
      <c r="O29" s="225">
        <f>F28*0.5</f>
        <v>4</v>
      </c>
      <c r="P29" s="225"/>
      <c r="Q29" s="1" t="s">
        <v>84</v>
      </c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 t="s">
        <v>85</v>
      </c>
      <c r="C30" s="1"/>
      <c r="D30" s="1"/>
      <c r="E30" s="1"/>
      <c r="F30" s="1"/>
      <c r="G30" s="225">
        <f>F28</f>
        <v>8</v>
      </c>
      <c r="H30" s="225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225">
        <f>F28</f>
        <v>8</v>
      </c>
      <c r="M33" s="225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75" x14ac:dyDescent="0.25">
      <c r="A39" s="23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23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" t="s">
        <v>94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95</v>
      </c>
      <c r="N41" s="1"/>
      <c r="O41" s="1"/>
      <c r="P41" s="1"/>
      <c r="Q41" s="1"/>
      <c r="R41" s="1"/>
      <c r="S41" s="224" t="s">
        <v>96</v>
      </c>
      <c r="T41" s="224"/>
      <c r="U41" s="224"/>
      <c r="V41" s="224"/>
      <c r="W41" s="224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99</v>
      </c>
      <c r="N44" s="1"/>
      <c r="O44" s="1"/>
      <c r="P44" s="1"/>
      <c r="Q44" s="1"/>
      <c r="R44" s="1"/>
      <c r="S44" s="224" t="s">
        <v>96</v>
      </c>
      <c r="T44" s="224"/>
      <c r="U44" s="224"/>
      <c r="V44" s="224"/>
      <c r="W44" s="224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198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Алексеева Т.А.</v>
      </c>
      <c r="N47" s="1"/>
      <c r="O47" s="1"/>
      <c r="P47" s="1"/>
      <c r="Q47" s="1"/>
      <c r="R47" s="1"/>
      <c r="S47" s="224" t="s">
        <v>96</v>
      </c>
      <c r="T47" s="224"/>
      <c r="U47" s="224"/>
      <c r="V47" s="224"/>
      <c r="W47" s="224"/>
    </row>
  </sheetData>
  <mergeCells count="23">
    <mergeCell ref="A1:X1"/>
    <mergeCell ref="A2:X2"/>
    <mergeCell ref="A3:X3"/>
    <mergeCell ref="C6:X6"/>
    <mergeCell ref="A4:B4"/>
    <mergeCell ref="C4:F4"/>
    <mergeCell ref="G4:H4"/>
    <mergeCell ref="E13:F13"/>
    <mergeCell ref="T20:W20"/>
    <mergeCell ref="F21:H21"/>
    <mergeCell ref="M23:O23"/>
    <mergeCell ref="T23:W23"/>
    <mergeCell ref="T17:W17"/>
    <mergeCell ref="F18:H18"/>
    <mergeCell ref="G30:H30"/>
    <mergeCell ref="L33:M33"/>
    <mergeCell ref="S41:W41"/>
    <mergeCell ref="F28:G28"/>
    <mergeCell ref="S28:T28"/>
    <mergeCell ref="S44:W44"/>
    <mergeCell ref="S47:W47"/>
    <mergeCell ref="I29:J29"/>
    <mergeCell ref="O29:P29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topLeftCell="A7" zoomScaleNormal="100" workbookViewId="0">
      <selection activeCell="F5" sqref="F5:F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206" t="s">
        <v>129</v>
      </c>
      <c r="B2" s="206"/>
      <c r="C2" s="206"/>
      <c r="D2" s="206"/>
      <c r="E2" s="206"/>
      <c r="F2" s="206"/>
      <c r="G2" s="206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3" t="s">
        <v>106</v>
      </c>
      <c r="D4" s="205" t="s">
        <v>107</v>
      </c>
      <c r="E4" s="205"/>
      <c r="F4" s="205"/>
      <c r="G4" s="205"/>
    </row>
    <row r="5" spans="1:8" ht="15.75" x14ac:dyDescent="0.25">
      <c r="A5" s="77">
        <v>1</v>
      </c>
      <c r="B5" s="91" t="s">
        <v>464</v>
      </c>
      <c r="C5" s="91" t="s">
        <v>465</v>
      </c>
      <c r="D5" s="91" t="s">
        <v>466</v>
      </c>
      <c r="E5" s="91" t="s">
        <v>467</v>
      </c>
      <c r="F5" s="92" t="s">
        <v>308</v>
      </c>
      <c r="G5" s="92" t="s">
        <v>111</v>
      </c>
      <c r="H5" s="78"/>
    </row>
    <row r="6" spans="1:8" ht="15.75" x14ac:dyDescent="0.25">
      <c r="A6" s="77">
        <f>IF(ISBLANK(B6),"",A5+1)</f>
        <v>2</v>
      </c>
      <c r="B6" s="91" t="s">
        <v>262</v>
      </c>
      <c r="C6" s="91" t="s">
        <v>283</v>
      </c>
      <c r="D6" s="91" t="s">
        <v>263</v>
      </c>
      <c r="E6" s="91" t="s">
        <v>264</v>
      </c>
      <c r="F6" s="92" t="s">
        <v>191</v>
      </c>
      <c r="G6" s="92" t="s">
        <v>109</v>
      </c>
      <c r="H6" s="78"/>
    </row>
    <row r="7" spans="1:8" ht="15.75" customHeight="1" x14ac:dyDescent="0.25">
      <c r="A7" s="77">
        <f t="shared" ref="A7:A28" si="0">IF(ISBLANK(B7),"",A6+1)</f>
        <v>3</v>
      </c>
      <c r="B7" s="91" t="s">
        <v>468</v>
      </c>
      <c r="C7" s="91" t="s">
        <v>469</v>
      </c>
      <c r="D7" s="91" t="s">
        <v>470</v>
      </c>
      <c r="E7" s="91" t="s">
        <v>467</v>
      </c>
      <c r="F7" s="92" t="s">
        <v>471</v>
      </c>
      <c r="G7" s="92" t="s">
        <v>109</v>
      </c>
      <c r="H7" s="78"/>
    </row>
    <row r="8" spans="1:8" ht="15.75" x14ac:dyDescent="0.25">
      <c r="A8" s="77">
        <f t="shared" si="0"/>
        <v>4</v>
      </c>
      <c r="B8" s="91" t="s">
        <v>472</v>
      </c>
      <c r="C8" s="91" t="s">
        <v>473</v>
      </c>
      <c r="D8" s="91" t="s">
        <v>474</v>
      </c>
      <c r="E8" s="91" t="s">
        <v>475</v>
      </c>
      <c r="F8" s="92" t="s">
        <v>307</v>
      </c>
      <c r="G8" s="92" t="s">
        <v>109</v>
      </c>
      <c r="H8" s="78"/>
    </row>
    <row r="9" spans="1:8" ht="15.75" x14ac:dyDescent="0.25">
      <c r="A9" s="77">
        <f t="shared" si="0"/>
        <v>5</v>
      </c>
      <c r="B9" s="91" t="s">
        <v>476</v>
      </c>
      <c r="C9" s="91" t="s">
        <v>477</v>
      </c>
      <c r="D9" s="91" t="s">
        <v>478</v>
      </c>
      <c r="E9" s="91" t="s">
        <v>467</v>
      </c>
      <c r="F9" s="92" t="s">
        <v>309</v>
      </c>
      <c r="G9" s="92" t="s">
        <v>109</v>
      </c>
      <c r="H9" s="78"/>
    </row>
    <row r="10" spans="1:8" ht="15.75" x14ac:dyDescent="0.25">
      <c r="A10" s="77">
        <f t="shared" si="0"/>
        <v>6</v>
      </c>
      <c r="B10" s="91" t="s">
        <v>479</v>
      </c>
      <c r="C10" s="91" t="s">
        <v>480</v>
      </c>
      <c r="D10" s="91" t="s">
        <v>481</v>
      </c>
      <c r="E10" s="91" t="s">
        <v>162</v>
      </c>
      <c r="F10" s="92" t="s">
        <v>309</v>
      </c>
      <c r="G10" s="92" t="s">
        <v>111</v>
      </c>
      <c r="H10" s="78"/>
    </row>
    <row r="11" spans="1:8" ht="15.75" x14ac:dyDescent="0.25">
      <c r="A11" s="77">
        <f>IF(ISBLANK(B11),"",A10+1)</f>
        <v>7</v>
      </c>
      <c r="B11" s="91" t="s">
        <v>479</v>
      </c>
      <c r="C11" s="91" t="s">
        <v>480</v>
      </c>
      <c r="D11" s="91" t="s">
        <v>482</v>
      </c>
      <c r="E11" s="91" t="s">
        <v>201</v>
      </c>
      <c r="F11" s="92" t="s">
        <v>305</v>
      </c>
      <c r="G11" s="92" t="s">
        <v>111</v>
      </c>
      <c r="H11" s="78"/>
    </row>
    <row r="12" spans="1:8" ht="15.75" x14ac:dyDescent="0.25">
      <c r="A12" s="77">
        <f t="shared" si="0"/>
        <v>8</v>
      </c>
      <c r="B12" s="91" t="s">
        <v>483</v>
      </c>
      <c r="C12" s="91" t="s">
        <v>484</v>
      </c>
      <c r="D12" s="91" t="s">
        <v>485</v>
      </c>
      <c r="E12" s="91" t="s">
        <v>486</v>
      </c>
      <c r="F12" s="92" t="s">
        <v>305</v>
      </c>
      <c r="G12" s="92" t="s">
        <v>111</v>
      </c>
      <c r="H12" s="78"/>
    </row>
    <row r="13" spans="1:8" ht="15.75" x14ac:dyDescent="0.25">
      <c r="A13" s="77">
        <f t="shared" si="0"/>
        <v>9</v>
      </c>
      <c r="B13" s="91" t="s">
        <v>284</v>
      </c>
      <c r="C13" s="91" t="s">
        <v>487</v>
      </c>
      <c r="D13" s="91" t="s">
        <v>272</v>
      </c>
      <c r="E13" s="91" t="s">
        <v>179</v>
      </c>
      <c r="F13" s="92" t="s">
        <v>190</v>
      </c>
      <c r="G13" s="92" t="s">
        <v>109</v>
      </c>
      <c r="H13" s="78"/>
    </row>
    <row r="14" spans="1:8" ht="15.75" x14ac:dyDescent="0.25">
      <c r="A14" s="77">
        <f t="shared" si="0"/>
        <v>10</v>
      </c>
      <c r="B14" s="91" t="s">
        <v>488</v>
      </c>
      <c r="C14" s="91" t="s">
        <v>489</v>
      </c>
      <c r="D14" s="91" t="s">
        <v>490</v>
      </c>
      <c r="E14" s="91" t="s">
        <v>486</v>
      </c>
      <c r="F14" s="92" t="s">
        <v>310</v>
      </c>
      <c r="G14" s="92" t="s">
        <v>109</v>
      </c>
      <c r="H14" s="78"/>
    </row>
    <row r="15" spans="1:8" ht="15.75" x14ac:dyDescent="0.25">
      <c r="A15" s="77">
        <f t="shared" si="0"/>
        <v>11</v>
      </c>
      <c r="B15" s="91" t="s">
        <v>491</v>
      </c>
      <c r="C15" s="91" t="s">
        <v>492</v>
      </c>
      <c r="D15" s="91" t="s">
        <v>493</v>
      </c>
      <c r="E15" s="91" t="s">
        <v>260</v>
      </c>
      <c r="F15" s="92" t="s">
        <v>307</v>
      </c>
      <c r="G15" s="92" t="s">
        <v>109</v>
      </c>
      <c r="H15" s="78"/>
    </row>
    <row r="16" spans="1:8" ht="15.75" x14ac:dyDescent="0.25">
      <c r="A16" s="77">
        <f t="shared" si="0"/>
        <v>12</v>
      </c>
      <c r="B16" s="91" t="s">
        <v>494</v>
      </c>
      <c r="C16" s="91" t="s">
        <v>495</v>
      </c>
      <c r="D16" s="91" t="s">
        <v>496</v>
      </c>
      <c r="E16" s="91" t="s">
        <v>261</v>
      </c>
      <c r="F16" s="92" t="s">
        <v>309</v>
      </c>
      <c r="G16" s="92" t="s">
        <v>109</v>
      </c>
      <c r="H16" s="78"/>
    </row>
    <row r="17" spans="1:8" ht="15.75" x14ac:dyDescent="0.25">
      <c r="A17" s="81">
        <f t="shared" si="0"/>
        <v>13</v>
      </c>
      <c r="B17" s="91" t="s">
        <v>497</v>
      </c>
      <c r="C17" s="91" t="s">
        <v>498</v>
      </c>
      <c r="D17" s="91" t="s">
        <v>499</v>
      </c>
      <c r="E17" s="91" t="s">
        <v>261</v>
      </c>
      <c r="F17" s="92" t="s">
        <v>303</v>
      </c>
      <c r="G17" s="92" t="s">
        <v>109</v>
      </c>
      <c r="H17" s="78"/>
    </row>
    <row r="18" spans="1:8" ht="15.75" x14ac:dyDescent="0.25">
      <c r="A18" s="81">
        <f t="shared" si="0"/>
        <v>14</v>
      </c>
      <c r="B18" s="91" t="s">
        <v>500</v>
      </c>
      <c r="C18" s="91" t="s">
        <v>501</v>
      </c>
      <c r="D18" s="91" t="s">
        <v>502</v>
      </c>
      <c r="E18" s="91" t="s">
        <v>503</v>
      </c>
      <c r="F18" s="92" t="s">
        <v>308</v>
      </c>
      <c r="G18" s="92" t="s">
        <v>109</v>
      </c>
    </row>
    <row r="19" spans="1:8" ht="15.75" x14ac:dyDescent="0.25">
      <c r="A19" s="81">
        <f t="shared" si="0"/>
        <v>15</v>
      </c>
      <c r="B19" s="91" t="s">
        <v>504</v>
      </c>
      <c r="C19" s="91" t="s">
        <v>505</v>
      </c>
      <c r="D19" s="91" t="s">
        <v>506</v>
      </c>
      <c r="E19" s="91" t="s">
        <v>204</v>
      </c>
      <c r="F19" s="92" t="s">
        <v>304</v>
      </c>
      <c r="G19" s="92" t="s">
        <v>111</v>
      </c>
    </row>
    <row r="20" spans="1:8" ht="15.75" x14ac:dyDescent="0.25">
      <c r="A20" s="81">
        <f t="shared" si="0"/>
        <v>16</v>
      </c>
      <c r="B20" s="91" t="s">
        <v>504</v>
      </c>
      <c r="C20" s="91" t="s">
        <v>505</v>
      </c>
      <c r="D20" s="91" t="s">
        <v>507</v>
      </c>
      <c r="E20" s="91" t="s">
        <v>204</v>
      </c>
      <c r="F20" s="92" t="s">
        <v>306</v>
      </c>
      <c r="G20" s="92" t="s">
        <v>109</v>
      </c>
    </row>
    <row r="21" spans="1:8" ht="15.75" x14ac:dyDescent="0.25">
      <c r="A21" s="81">
        <f t="shared" si="0"/>
        <v>17</v>
      </c>
      <c r="B21" s="91" t="s">
        <v>508</v>
      </c>
      <c r="C21" s="91" t="s">
        <v>509</v>
      </c>
      <c r="D21" s="91" t="s">
        <v>510</v>
      </c>
      <c r="E21" s="91" t="s">
        <v>511</v>
      </c>
      <c r="F21" s="92" t="s">
        <v>307</v>
      </c>
      <c r="G21" s="92" t="s">
        <v>109</v>
      </c>
    </row>
    <row r="22" spans="1:8" ht="15.75" x14ac:dyDescent="0.25">
      <c r="A22" s="81">
        <f t="shared" si="0"/>
        <v>18</v>
      </c>
      <c r="B22" s="91" t="s">
        <v>512</v>
      </c>
      <c r="C22" s="91" t="s">
        <v>513</v>
      </c>
      <c r="D22" s="91" t="s">
        <v>514</v>
      </c>
      <c r="E22" s="91" t="s">
        <v>182</v>
      </c>
      <c r="F22" s="92" t="s">
        <v>308</v>
      </c>
      <c r="G22" s="92" t="s">
        <v>109</v>
      </c>
    </row>
    <row r="23" spans="1:8" ht="15.75" customHeight="1" x14ac:dyDescent="0.25">
      <c r="A23" s="81">
        <f t="shared" si="0"/>
        <v>19</v>
      </c>
      <c r="B23" s="91" t="s">
        <v>285</v>
      </c>
      <c r="C23" s="91" t="s">
        <v>286</v>
      </c>
      <c r="D23" s="91" t="s">
        <v>287</v>
      </c>
      <c r="E23" s="91" t="s">
        <v>515</v>
      </c>
      <c r="F23" s="92" t="s">
        <v>191</v>
      </c>
      <c r="G23" s="92" t="s">
        <v>109</v>
      </c>
    </row>
    <row r="24" spans="1:8" ht="15.75" x14ac:dyDescent="0.25">
      <c r="A24" s="81">
        <f t="shared" si="0"/>
        <v>20</v>
      </c>
      <c r="B24" s="91" t="s">
        <v>516</v>
      </c>
      <c r="C24" s="91" t="s">
        <v>517</v>
      </c>
      <c r="D24" s="91" t="s">
        <v>518</v>
      </c>
      <c r="E24" s="91" t="s">
        <v>519</v>
      </c>
      <c r="F24" s="92" t="s">
        <v>307</v>
      </c>
      <c r="G24" s="92" t="s">
        <v>111</v>
      </c>
    </row>
    <row r="25" spans="1:8" ht="15.75" x14ac:dyDescent="0.25">
      <c r="A25" s="81" t="str">
        <f t="shared" si="0"/>
        <v/>
      </c>
      <c r="B25" s="91"/>
      <c r="C25" s="91"/>
      <c r="D25" s="91"/>
      <c r="E25" s="91"/>
      <c r="F25" s="91"/>
      <c r="G25" s="92"/>
    </row>
    <row r="26" spans="1:8" ht="15.75" x14ac:dyDescent="0.25">
      <c r="A26" s="81" t="str">
        <f t="shared" si="0"/>
        <v/>
      </c>
      <c r="B26" s="91"/>
      <c r="C26" s="91"/>
      <c r="D26" s="91"/>
      <c r="E26" s="91"/>
      <c r="F26" s="91"/>
      <c r="G26" s="92"/>
    </row>
    <row r="27" spans="1:8" ht="15.75" x14ac:dyDescent="0.25">
      <c r="A27" s="81" t="str">
        <f t="shared" si="0"/>
        <v/>
      </c>
      <c r="B27" s="91"/>
      <c r="C27" s="91"/>
      <c r="D27" s="91"/>
      <c r="E27" s="91"/>
      <c r="F27" s="91"/>
      <c r="G27" s="92"/>
    </row>
    <row r="28" spans="1:8" ht="15.75" x14ac:dyDescent="0.25">
      <c r="A28" s="99" t="str">
        <f t="shared" si="0"/>
        <v/>
      </c>
      <c r="B28" s="91"/>
      <c r="C28" s="91"/>
      <c r="D28" s="91"/>
      <c r="E28" s="91"/>
      <c r="F28" s="91"/>
      <c r="G28" s="92"/>
    </row>
  </sheetData>
  <mergeCells count="2">
    <mergeCell ref="A2:G2"/>
    <mergeCell ref="D4:G4"/>
  </mergeCells>
  <phoneticPr fontId="30" type="noConversion"/>
  <dataValidations count="7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E16:E20" xr:uid="{234B277D-9A62-4730-AE32-211DF8994A72}">
      <formula1>пол</formula1>
    </dataValidation>
    <dataValidation type="list" allowBlank="1" showInputMessage="1" showErrorMessage="1" sqref="G16:G20" xr:uid="{2FDB7804-32EA-4759-86A8-26387546C4BD}">
      <formula1>__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46"/>
  <sheetViews>
    <sheetView topLeftCell="A25" zoomScaleNormal="100" workbookViewId="0">
      <selection activeCell="S35" sqref="S35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241" t="s">
        <v>60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</row>
    <row r="2" spans="1:24" ht="15" customHeight="1" x14ac:dyDescent="0.25">
      <c r="A2" s="113" t="s">
        <v>61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75" x14ac:dyDescent="0.25">
      <c r="A3" s="241" t="s">
        <v>62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</row>
    <row r="4" spans="1:24" ht="15.75" x14ac:dyDescent="0.25">
      <c r="A4" s="233">
        <v>20</v>
      </c>
      <c r="B4" s="233"/>
      <c r="C4" s="234" t="str">
        <f>'2-я 1-ВЕТ'!D33</f>
        <v>травня</v>
      </c>
      <c r="D4" s="234"/>
      <c r="E4" s="234"/>
      <c r="F4" s="234"/>
      <c r="G4" s="233">
        <v>2021</v>
      </c>
      <c r="H4" s="233"/>
      <c r="I4" s="90" t="s">
        <v>148</v>
      </c>
      <c r="J4" s="90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42" t="s">
        <v>63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</row>
    <row r="7" spans="1:24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66</v>
      </c>
      <c r="B9" s="1"/>
      <c r="C9" s="1"/>
      <c r="D9" s="1"/>
      <c r="E9" s="1"/>
      <c r="F9" s="1"/>
      <c r="G9" s="235" t="str">
        <f>'Списки собак R'!B5</f>
        <v>Рочкова М.В.</v>
      </c>
      <c r="H9" s="235"/>
      <c r="I9" s="235"/>
      <c r="J9" s="235"/>
      <c r="K9" s="235"/>
      <c r="L9" s="23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21.04.2020 по 20.05.2021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43" t="s">
        <v>70</v>
      </c>
      <c r="B12" s="243"/>
      <c r="C12" s="243"/>
      <c r="D12" s="243"/>
      <c r="E12" s="34">
        <f>MAX('Списки собак R'!A5:A43)</f>
        <v>20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280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7" t="s">
        <v>448</v>
      </c>
      <c r="P15" s="237"/>
      <c r="Q15" s="237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123</v>
      </c>
      <c r="C16" s="31"/>
      <c r="D16" s="31"/>
      <c r="E16" s="31"/>
      <c r="F16" s="239" t="s">
        <v>520</v>
      </c>
      <c r="G16" s="239"/>
      <c r="H16" s="239"/>
      <c r="I16" s="239"/>
      <c r="J16" s="36"/>
      <c r="K16" s="31" t="s">
        <v>76</v>
      </c>
      <c r="L16" s="31"/>
      <c r="M16" s="31"/>
      <c r="N16" s="31"/>
      <c r="O16" s="31"/>
      <c r="P16" s="36"/>
      <c r="Q16" s="36"/>
      <c r="R16" s="89">
        <v>2</v>
      </c>
      <c r="S16" s="208" t="str">
        <f>IF(COUNTIF(ДОЗА,R16),"доза",IF(COUNTIF(ДОЗИ,R16),"дози","доз"))</f>
        <v>дози</v>
      </c>
      <c r="T16" s="208"/>
      <c r="U16" s="31"/>
      <c r="V16" s="31"/>
      <c r="W16" s="31"/>
      <c r="X16" s="31"/>
    </row>
    <row r="17" spans="1:30" ht="15.7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5"/>
      <c r="L17" s="35"/>
      <c r="M17" s="35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30" ht="15.75" x14ac:dyDescent="0.25">
      <c r="A18" s="31" t="s">
        <v>521</v>
      </c>
      <c r="B18" s="32"/>
      <c r="C18" s="31"/>
      <c r="D18" s="31"/>
      <c r="E18" s="31"/>
      <c r="F18" s="31"/>
      <c r="G18" s="36"/>
      <c r="H18" s="36"/>
      <c r="I18" s="36"/>
      <c r="J18" s="36"/>
      <c r="K18" s="36"/>
      <c r="L18" s="36"/>
      <c r="N18" s="38"/>
      <c r="O18" s="237" t="s">
        <v>522</v>
      </c>
      <c r="P18" s="237"/>
      <c r="Q18" s="237"/>
      <c r="R18" s="39"/>
      <c r="S18" s="39"/>
      <c r="T18" s="31"/>
      <c r="U18" s="31"/>
      <c r="V18" s="31"/>
      <c r="W18" s="31"/>
      <c r="X18" s="31"/>
    </row>
    <row r="19" spans="1:30" ht="15.75" x14ac:dyDescent="0.25">
      <c r="A19" s="31"/>
      <c r="B19" s="31" t="s">
        <v>123</v>
      </c>
      <c r="C19" s="31"/>
      <c r="D19" s="31"/>
      <c r="E19" s="31"/>
      <c r="F19" s="239" t="s">
        <v>523</v>
      </c>
      <c r="G19" s="239"/>
      <c r="H19" s="239"/>
      <c r="I19" s="239"/>
      <c r="J19" s="36"/>
      <c r="K19" s="31" t="s">
        <v>76</v>
      </c>
      <c r="L19" s="31"/>
      <c r="M19" s="31"/>
      <c r="N19" s="31"/>
      <c r="O19" s="31"/>
      <c r="P19" s="36"/>
      <c r="Q19" s="36"/>
      <c r="R19" s="169">
        <v>1</v>
      </c>
      <c r="S19" s="208" t="str">
        <f>IF(COUNTIF(ДОЗА,R19),"доза",IF(COUNTIF(ДОЗИ,R19),"дози","доз"))</f>
        <v>доза</v>
      </c>
      <c r="T19" s="208"/>
      <c r="U19" s="31"/>
      <c r="V19" s="31"/>
      <c r="W19" s="31"/>
      <c r="X19" s="31"/>
    </row>
    <row r="20" spans="1:30" ht="15.75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5"/>
      <c r="L20" s="35"/>
      <c r="M20" s="35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30" ht="15.75" x14ac:dyDescent="0.25">
      <c r="A21" s="31" t="s">
        <v>524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N21" s="38"/>
      <c r="O21" s="237" t="s">
        <v>276</v>
      </c>
      <c r="P21" s="237"/>
      <c r="Q21" s="237"/>
      <c r="R21" s="39"/>
      <c r="S21" s="39"/>
      <c r="T21" s="31"/>
      <c r="U21" s="31"/>
      <c r="V21" s="31"/>
      <c r="W21" s="31"/>
      <c r="X21" s="31"/>
    </row>
    <row r="22" spans="1:30" ht="15.75" x14ac:dyDescent="0.25">
      <c r="A22" s="31"/>
      <c r="B22" s="31" t="s">
        <v>123</v>
      </c>
      <c r="C22" s="31"/>
      <c r="D22" s="31"/>
      <c r="E22" s="31"/>
      <c r="F22" s="239" t="s">
        <v>277</v>
      </c>
      <c r="G22" s="239"/>
      <c r="H22" s="239"/>
      <c r="I22" s="239"/>
      <c r="J22" s="36"/>
      <c r="K22" s="31" t="s">
        <v>76</v>
      </c>
      <c r="L22" s="31"/>
      <c r="M22" s="31"/>
      <c r="N22" s="31"/>
      <c r="O22" s="31"/>
      <c r="P22" s="36"/>
      <c r="Q22" s="36"/>
      <c r="R22" s="87">
        <v>1</v>
      </c>
      <c r="S22" s="208" t="str">
        <f>IF(COUNTIF(ДОЗА,R22),"доза",IF(COUNTIF(ДОЗИ,R22),"дози","доз"))</f>
        <v>доза</v>
      </c>
      <c r="T22" s="208"/>
      <c r="U22" s="31"/>
      <c r="V22" s="31"/>
      <c r="W22" s="31"/>
      <c r="X22" s="31"/>
    </row>
    <row r="23" spans="1:30" ht="15.75" x14ac:dyDescent="0.25">
      <c r="U23" s="31"/>
      <c r="V23" s="31"/>
      <c r="W23" s="31"/>
      <c r="X23" s="31"/>
    </row>
    <row r="24" spans="1:30" ht="15.75" x14ac:dyDescent="0.25">
      <c r="A24" s="31" t="s">
        <v>525</v>
      </c>
      <c r="B24" s="32"/>
      <c r="C24" s="31"/>
      <c r="D24" s="31"/>
      <c r="E24" s="31"/>
      <c r="F24" s="31"/>
      <c r="G24" s="36"/>
      <c r="H24" s="36"/>
      <c r="I24" s="36"/>
      <c r="J24" s="36"/>
      <c r="K24" s="36"/>
      <c r="L24" s="36"/>
      <c r="N24" s="38"/>
      <c r="O24" s="237" t="s">
        <v>526</v>
      </c>
      <c r="P24" s="237"/>
      <c r="Q24" s="237"/>
      <c r="R24" s="39"/>
      <c r="S24" s="39"/>
      <c r="T24" s="31"/>
      <c r="U24" s="31"/>
      <c r="V24" s="31"/>
      <c r="W24" s="31"/>
      <c r="X24" s="31"/>
    </row>
    <row r="25" spans="1:30" ht="15.75" x14ac:dyDescent="0.25">
      <c r="A25" s="31"/>
      <c r="B25" s="31" t="s">
        <v>123</v>
      </c>
      <c r="C25" s="31"/>
      <c r="D25" s="31"/>
      <c r="E25" s="31"/>
      <c r="F25" s="239" t="s">
        <v>527</v>
      </c>
      <c r="G25" s="239"/>
      <c r="H25" s="239"/>
      <c r="I25" s="239"/>
      <c r="J25" s="36"/>
      <c r="K25" s="31" t="s">
        <v>76</v>
      </c>
      <c r="L25" s="31"/>
      <c r="M25" s="31"/>
      <c r="N25" s="31"/>
      <c r="O25" s="31"/>
      <c r="P25" s="36"/>
      <c r="Q25" s="36"/>
      <c r="R25" s="79">
        <v>15</v>
      </c>
      <c r="S25" s="208" t="str">
        <f>IF(COUNTIF(ДОЗА,R25),"доза",IF(COUNTIF(ДОЗИ,R25),"дози","доз"))</f>
        <v>доз</v>
      </c>
      <c r="T25" s="208"/>
      <c r="U25" s="31"/>
      <c r="V25" s="31"/>
      <c r="W25" s="31"/>
      <c r="X25" s="31"/>
    </row>
    <row r="26" spans="1:30" ht="15.75" x14ac:dyDescent="0.25">
      <c r="A26" s="31"/>
      <c r="B26" s="31"/>
      <c r="C26" s="31"/>
      <c r="D26" s="31"/>
      <c r="E26" s="31"/>
      <c r="F26" s="103"/>
      <c r="G26" s="103"/>
      <c r="H26" s="103"/>
      <c r="I26" s="103"/>
      <c r="J26" s="36"/>
      <c r="K26" s="31"/>
      <c r="L26" s="31"/>
      <c r="M26" s="31"/>
      <c r="N26" s="31"/>
      <c r="O26" s="31"/>
      <c r="P26" s="36"/>
      <c r="Q26" s="36"/>
      <c r="R26" s="101"/>
      <c r="S26" s="37"/>
      <c r="T26" s="31"/>
      <c r="U26" s="31"/>
      <c r="V26" s="31"/>
      <c r="W26" s="31"/>
      <c r="X26" s="31"/>
    </row>
    <row r="27" spans="1:30" ht="15.75" x14ac:dyDescent="0.25">
      <c r="A27" s="31" t="s">
        <v>528</v>
      </c>
      <c r="B27" s="32"/>
      <c r="C27" s="31"/>
      <c r="D27" s="31"/>
      <c r="E27" s="31"/>
      <c r="F27" s="31"/>
      <c r="G27" s="36"/>
      <c r="H27" s="36"/>
      <c r="I27" s="36"/>
      <c r="J27" s="36"/>
      <c r="K27" s="36"/>
      <c r="L27" s="36"/>
      <c r="N27" s="38"/>
      <c r="Q27" s="237" t="s">
        <v>451</v>
      </c>
      <c r="R27" s="237"/>
      <c r="S27" s="237"/>
      <c r="V27" s="31"/>
      <c r="W27" s="31"/>
      <c r="X27" s="31"/>
    </row>
    <row r="28" spans="1:30" ht="15.75" x14ac:dyDescent="0.25">
      <c r="A28" s="31"/>
      <c r="B28" s="31" t="s">
        <v>123</v>
      </c>
      <c r="C28" s="31"/>
      <c r="D28" s="31"/>
      <c r="E28" s="31"/>
      <c r="F28" s="239" t="s">
        <v>282</v>
      </c>
      <c r="G28" s="239"/>
      <c r="H28" s="239"/>
      <c r="I28" s="239"/>
      <c r="J28" s="36"/>
      <c r="K28" s="31" t="s">
        <v>76</v>
      </c>
      <c r="L28" s="31"/>
      <c r="M28" s="31"/>
      <c r="N28" s="31"/>
      <c r="O28" s="31"/>
      <c r="P28" s="36"/>
      <c r="Q28" s="36"/>
      <c r="R28" s="101">
        <v>1</v>
      </c>
      <c r="S28" s="208" t="str">
        <f>IF(COUNTIF(ДОЗА,R28),"доза",IF(COUNTIF(ДОЗИ,R28),"дози","доз"))</f>
        <v>доза</v>
      </c>
      <c r="T28" s="208"/>
      <c r="U28" s="31"/>
      <c r="V28" s="31"/>
      <c r="W28" s="31"/>
      <c r="X28" s="31"/>
    </row>
    <row r="29" spans="1:30" ht="15.75" x14ac:dyDescent="0.25">
      <c r="T29" s="31"/>
      <c r="U29" s="31"/>
      <c r="V29" s="31"/>
      <c r="W29" s="31"/>
      <c r="X29" s="31"/>
    </row>
    <row r="30" spans="1:30" ht="15.75" x14ac:dyDescent="0.25">
      <c r="A30" s="31" t="s">
        <v>78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Z30" s="40"/>
      <c r="AA30" s="40"/>
      <c r="AB30" s="40"/>
      <c r="AC30" s="40"/>
      <c r="AD30" s="40"/>
    </row>
    <row r="31" spans="1:30" ht="15.75" x14ac:dyDescent="0.25">
      <c r="A31" s="31" t="s">
        <v>79</v>
      </c>
      <c r="B31" s="31"/>
      <c r="C31" s="31"/>
      <c r="D31" s="31"/>
      <c r="E31" s="238">
        <f>E12</f>
        <v>20</v>
      </c>
      <c r="F31" s="238"/>
      <c r="G31" s="31" t="s">
        <v>80</v>
      </c>
      <c r="I31" s="31"/>
      <c r="J31" s="31"/>
      <c r="K31" s="31"/>
      <c r="L31" s="31"/>
      <c r="M31" s="31"/>
      <c r="N31" s="31"/>
      <c r="O31" s="31"/>
      <c r="P31" s="240">
        <f>E31</f>
        <v>20</v>
      </c>
      <c r="Q31" s="240"/>
      <c r="R31" s="31" t="s">
        <v>81</v>
      </c>
      <c r="V31" s="31"/>
      <c r="W31" s="31"/>
      <c r="X31" s="31"/>
    </row>
    <row r="32" spans="1:30" ht="15.75" x14ac:dyDescent="0.25">
      <c r="A32" s="31"/>
      <c r="B32" s="31" t="s">
        <v>82</v>
      </c>
      <c r="C32" s="31"/>
      <c r="D32" s="31"/>
      <c r="E32" s="31"/>
      <c r="F32" s="31"/>
      <c r="G32" s="31"/>
      <c r="H32" s="238">
        <f>E31*0.5</f>
        <v>10</v>
      </c>
      <c r="I32" s="238"/>
      <c r="J32" s="31" t="s">
        <v>83</v>
      </c>
      <c r="K32" s="31"/>
      <c r="L32" s="31"/>
      <c r="M32" s="238">
        <f>E31*0.5</f>
        <v>10</v>
      </c>
      <c r="N32" s="238"/>
      <c r="O32" s="31" t="s">
        <v>84</v>
      </c>
      <c r="R32" s="31"/>
      <c r="S32" s="31"/>
      <c r="T32" s="31"/>
      <c r="U32" s="31"/>
      <c r="V32" s="31"/>
      <c r="W32" s="31"/>
      <c r="X32" s="31"/>
    </row>
    <row r="33" spans="1:24" ht="15.75" x14ac:dyDescent="0.25">
      <c r="A33" s="31"/>
      <c r="B33" s="31" t="s">
        <v>85</v>
      </c>
      <c r="C33" s="31"/>
      <c r="D33" s="31"/>
      <c r="E33" s="31"/>
      <c r="F33" s="238">
        <f>E31</f>
        <v>20</v>
      </c>
      <c r="G33" s="238"/>
      <c r="H33" s="31" t="s">
        <v>86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31" t="s">
        <v>87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31"/>
      <c r="B35" s="31"/>
      <c r="C35" s="31" t="s">
        <v>88</v>
      </c>
      <c r="D35" s="31"/>
      <c r="E35" s="31"/>
      <c r="F35" s="31"/>
      <c r="G35" s="31"/>
      <c r="H35" s="31"/>
      <c r="I35" s="31"/>
      <c r="J35" s="238">
        <f>E31</f>
        <v>20</v>
      </c>
      <c r="K35" s="238"/>
      <c r="L35" s="31" t="s">
        <v>89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5.75" x14ac:dyDescent="0.25">
      <c r="A36" s="31" t="s">
        <v>90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A37" s="4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23" t="s">
        <v>92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5.75" x14ac:dyDescent="0.25">
      <c r="A39" s="23"/>
      <c r="B39" s="23" t="s">
        <v>93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ht="15.75" x14ac:dyDescent="0.25">
      <c r="A40" s="23"/>
      <c r="B40" s="31" t="s">
        <v>94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42" t="s">
        <v>95</v>
      </c>
      <c r="N40" s="31"/>
      <c r="O40" s="31"/>
      <c r="P40" s="31"/>
      <c r="Q40" s="31"/>
      <c r="R40" s="31"/>
      <c r="S40" s="236" t="s">
        <v>96</v>
      </c>
      <c r="T40" s="236"/>
      <c r="U40" s="236"/>
      <c r="V40" s="236"/>
      <c r="W40" s="236"/>
      <c r="X40" s="31"/>
    </row>
    <row r="41" spans="1:24" ht="15.75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5.75" x14ac:dyDescent="0.25">
      <c r="A42" s="31"/>
      <c r="B42" s="31" t="s">
        <v>97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ht="15.75" x14ac:dyDescent="0.25">
      <c r="A43" s="31"/>
      <c r="B43" s="24" t="s">
        <v>98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42" t="s">
        <v>99</v>
      </c>
      <c r="N43" s="31"/>
      <c r="O43" s="31"/>
      <c r="P43" s="31"/>
      <c r="Q43" s="31"/>
      <c r="R43" s="31"/>
      <c r="S43" s="236" t="s">
        <v>96</v>
      </c>
      <c r="T43" s="236"/>
      <c r="U43" s="236"/>
      <c r="V43" s="236"/>
      <c r="W43" s="236"/>
      <c r="X43" s="31"/>
    </row>
    <row r="45" spans="1:24" ht="15.75" x14ac:dyDescent="0.25">
      <c r="B45" s="1" t="s">
        <v>100</v>
      </c>
    </row>
    <row r="46" spans="1:24" ht="15.75" x14ac:dyDescent="0.25">
      <c r="B46" s="24" t="s">
        <v>101</v>
      </c>
      <c r="M46" s="235" t="str">
        <f>G9</f>
        <v>Рочкова М.В.</v>
      </c>
      <c r="N46" s="235"/>
      <c r="O46" s="235"/>
      <c r="P46" s="235"/>
      <c r="Q46" s="235"/>
      <c r="R46" s="235"/>
      <c r="S46" s="236" t="s">
        <v>96</v>
      </c>
      <c r="T46" s="236"/>
      <c r="U46" s="236"/>
      <c r="V46" s="236"/>
      <c r="W46" s="236"/>
    </row>
  </sheetData>
  <mergeCells count="33">
    <mergeCell ref="S25:T25"/>
    <mergeCell ref="S28:T28"/>
    <mergeCell ref="O18:Q18"/>
    <mergeCell ref="F19:I19"/>
    <mergeCell ref="S19:T19"/>
    <mergeCell ref="A12:D12"/>
    <mergeCell ref="S16:T16"/>
    <mergeCell ref="S22:T22"/>
    <mergeCell ref="A1:X1"/>
    <mergeCell ref="A3:X3"/>
    <mergeCell ref="C6:X6"/>
    <mergeCell ref="G9:L9"/>
    <mergeCell ref="S43:W43"/>
    <mergeCell ref="F28:I28"/>
    <mergeCell ref="A4:B4"/>
    <mergeCell ref="C4:F4"/>
    <mergeCell ref="G4:H4"/>
    <mergeCell ref="O21:Q21"/>
    <mergeCell ref="F22:I22"/>
    <mergeCell ref="O24:Q24"/>
    <mergeCell ref="F25:I25"/>
    <mergeCell ref="M46:R46"/>
    <mergeCell ref="S46:W46"/>
    <mergeCell ref="O15:Q15"/>
    <mergeCell ref="F33:G33"/>
    <mergeCell ref="J35:K35"/>
    <mergeCell ref="S40:W40"/>
    <mergeCell ref="H32:I32"/>
    <mergeCell ref="M32:N32"/>
    <mergeCell ref="F16:I16"/>
    <mergeCell ref="E31:F31"/>
    <mergeCell ref="P31:Q31"/>
    <mergeCell ref="Q27:S2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opLeftCell="A16" zoomScaleNormal="100" workbookViewId="0">
      <selection activeCell="B5" sqref="B5:G3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202" t="s">
        <v>139</v>
      </c>
      <c r="B2" s="202"/>
      <c r="C2" s="202"/>
      <c r="D2" s="202"/>
      <c r="E2" s="202"/>
      <c r="F2" s="202"/>
      <c r="G2" s="202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.75" x14ac:dyDescent="0.25">
      <c r="A3" s="204" t="s">
        <v>140</v>
      </c>
      <c r="B3" s="204"/>
      <c r="C3" s="204"/>
      <c r="D3" s="204"/>
      <c r="E3" s="204"/>
      <c r="F3" s="204"/>
      <c r="G3" s="204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8.25" customHeight="1" x14ac:dyDescent="0.25">
      <c r="A4" s="75" t="s">
        <v>104</v>
      </c>
      <c r="B4" s="76" t="s">
        <v>105</v>
      </c>
      <c r="C4" s="84" t="s">
        <v>106</v>
      </c>
      <c r="D4" s="205" t="s">
        <v>107</v>
      </c>
      <c r="E4" s="205"/>
      <c r="F4" s="205"/>
      <c r="G4" s="205"/>
    </row>
    <row r="5" spans="1:26" ht="15.75" x14ac:dyDescent="0.25">
      <c r="A5" s="80">
        <v>1</v>
      </c>
      <c r="B5" s="105" t="s">
        <v>464</v>
      </c>
      <c r="C5" s="105" t="s">
        <v>465</v>
      </c>
      <c r="D5" s="105" t="s">
        <v>466</v>
      </c>
      <c r="E5" s="105" t="s">
        <v>467</v>
      </c>
      <c r="F5" s="106" t="s">
        <v>308</v>
      </c>
      <c r="G5" s="104" t="s">
        <v>111</v>
      </c>
      <c r="H5" s="78"/>
      <c r="I5" s="78"/>
      <c r="J5" s="78"/>
    </row>
    <row r="6" spans="1:26" ht="15.75" x14ac:dyDescent="0.25">
      <c r="A6" s="81">
        <f>IF(ISBLANK(B6),"",A5+1)</f>
        <v>2</v>
      </c>
      <c r="B6" s="105" t="s">
        <v>262</v>
      </c>
      <c r="C6" s="105" t="s">
        <v>283</v>
      </c>
      <c r="D6" s="105" t="s">
        <v>263</v>
      </c>
      <c r="E6" s="105" t="s">
        <v>264</v>
      </c>
      <c r="F6" s="106" t="s">
        <v>191</v>
      </c>
      <c r="G6" s="104" t="s">
        <v>109</v>
      </c>
      <c r="H6" s="78"/>
      <c r="I6" s="78"/>
      <c r="J6" s="78"/>
    </row>
    <row r="7" spans="1:26" ht="15.75" x14ac:dyDescent="0.25">
      <c r="A7" s="81">
        <f t="shared" ref="A7:A46" si="0">IF(ISBLANK(B7),"",A6+1)</f>
        <v>3</v>
      </c>
      <c r="B7" s="105" t="s">
        <v>262</v>
      </c>
      <c r="C7" s="105" t="s">
        <v>283</v>
      </c>
      <c r="D7" s="105" t="s">
        <v>263</v>
      </c>
      <c r="E7" s="105" t="s">
        <v>264</v>
      </c>
      <c r="F7" s="106" t="s">
        <v>191</v>
      </c>
      <c r="G7" s="104" t="s">
        <v>109</v>
      </c>
      <c r="H7" s="78"/>
      <c r="I7" s="78"/>
      <c r="J7" s="78"/>
    </row>
    <row r="8" spans="1:26" ht="15.75" x14ac:dyDescent="0.25">
      <c r="A8" s="81">
        <f t="shared" si="0"/>
        <v>4</v>
      </c>
      <c r="B8" s="105" t="s">
        <v>468</v>
      </c>
      <c r="C8" s="105" t="s">
        <v>469</v>
      </c>
      <c r="D8" s="105" t="s">
        <v>470</v>
      </c>
      <c r="E8" s="105" t="s">
        <v>467</v>
      </c>
      <c r="F8" s="106" t="s">
        <v>471</v>
      </c>
      <c r="G8" s="104" t="s">
        <v>109</v>
      </c>
      <c r="H8" s="78"/>
      <c r="I8" s="78"/>
      <c r="J8" s="78"/>
    </row>
    <row r="9" spans="1:26" ht="15.75" x14ac:dyDescent="0.25">
      <c r="A9" s="81">
        <f t="shared" si="0"/>
        <v>5</v>
      </c>
      <c r="B9" s="105" t="s">
        <v>468</v>
      </c>
      <c r="C9" s="105" t="s">
        <v>469</v>
      </c>
      <c r="D9" s="105" t="s">
        <v>470</v>
      </c>
      <c r="E9" s="105" t="s">
        <v>467</v>
      </c>
      <c r="F9" s="106" t="s">
        <v>471</v>
      </c>
      <c r="G9" s="104" t="s">
        <v>109</v>
      </c>
      <c r="H9" s="78"/>
      <c r="I9" s="78"/>
      <c r="J9" s="78"/>
    </row>
    <row r="10" spans="1:26" ht="15.75" x14ac:dyDescent="0.25">
      <c r="A10" s="81">
        <f t="shared" si="0"/>
        <v>6</v>
      </c>
      <c r="B10" s="105" t="s">
        <v>476</v>
      </c>
      <c r="C10" s="105" t="s">
        <v>477</v>
      </c>
      <c r="D10" s="105" t="s">
        <v>478</v>
      </c>
      <c r="E10" s="105" t="s">
        <v>467</v>
      </c>
      <c r="F10" s="106" t="s">
        <v>309</v>
      </c>
      <c r="G10" s="104" t="s">
        <v>109</v>
      </c>
      <c r="H10" s="78"/>
      <c r="I10" s="78"/>
      <c r="J10" s="78"/>
    </row>
    <row r="11" spans="1:26" ht="15.75" x14ac:dyDescent="0.25">
      <c r="A11" s="81">
        <f t="shared" si="0"/>
        <v>7</v>
      </c>
      <c r="B11" s="105" t="s">
        <v>491</v>
      </c>
      <c r="C11" s="105" t="s">
        <v>492</v>
      </c>
      <c r="D11" s="105" t="s">
        <v>493</v>
      </c>
      <c r="E11" s="105" t="s">
        <v>260</v>
      </c>
      <c r="F11" s="106" t="s">
        <v>307</v>
      </c>
      <c r="G11" s="104" t="s">
        <v>109</v>
      </c>
      <c r="H11" s="78"/>
      <c r="I11" s="78"/>
      <c r="J11" s="78"/>
    </row>
    <row r="12" spans="1:26" ht="15.75" x14ac:dyDescent="0.25">
      <c r="A12" s="81">
        <f t="shared" si="0"/>
        <v>8</v>
      </c>
      <c r="B12" s="105" t="s">
        <v>529</v>
      </c>
      <c r="C12" s="105" t="s">
        <v>530</v>
      </c>
      <c r="D12" s="105" t="s">
        <v>531</v>
      </c>
      <c r="E12" s="105" t="s">
        <v>259</v>
      </c>
      <c r="F12" s="106" t="s">
        <v>191</v>
      </c>
      <c r="G12" s="104" t="s">
        <v>111</v>
      </c>
      <c r="H12" s="78"/>
      <c r="I12" s="78"/>
      <c r="J12" s="78"/>
    </row>
    <row r="13" spans="1:26" ht="15.75" x14ac:dyDescent="0.25">
      <c r="A13" s="81">
        <f t="shared" si="0"/>
        <v>9</v>
      </c>
      <c r="B13" s="105" t="s">
        <v>479</v>
      </c>
      <c r="C13" s="105" t="s">
        <v>480</v>
      </c>
      <c r="D13" s="105" t="s">
        <v>481</v>
      </c>
      <c r="E13" s="105" t="s">
        <v>162</v>
      </c>
      <c r="F13" s="106" t="s">
        <v>309</v>
      </c>
      <c r="G13" s="104" t="s">
        <v>111</v>
      </c>
      <c r="H13" s="78"/>
      <c r="I13" s="78"/>
      <c r="J13" s="78"/>
    </row>
    <row r="14" spans="1:26" ht="15.75" x14ac:dyDescent="0.25">
      <c r="A14" s="81">
        <f t="shared" si="0"/>
        <v>10</v>
      </c>
      <c r="B14" s="105" t="s">
        <v>479</v>
      </c>
      <c r="C14" s="105" t="s">
        <v>480</v>
      </c>
      <c r="D14" s="105" t="s">
        <v>482</v>
      </c>
      <c r="E14" s="105" t="s">
        <v>201</v>
      </c>
      <c r="F14" s="106" t="s">
        <v>305</v>
      </c>
      <c r="G14" s="104" t="s">
        <v>111</v>
      </c>
      <c r="H14" s="78"/>
      <c r="I14" s="78"/>
      <c r="J14" s="78"/>
    </row>
    <row r="15" spans="1:26" ht="15.75" x14ac:dyDescent="0.25">
      <c r="A15" s="81">
        <f t="shared" si="0"/>
        <v>11</v>
      </c>
      <c r="B15" s="105" t="s">
        <v>483</v>
      </c>
      <c r="C15" s="105" t="s">
        <v>484</v>
      </c>
      <c r="D15" s="105" t="s">
        <v>485</v>
      </c>
      <c r="E15" s="105" t="s">
        <v>486</v>
      </c>
      <c r="F15" s="106" t="s">
        <v>305</v>
      </c>
      <c r="G15" s="104" t="s">
        <v>111</v>
      </c>
      <c r="H15" s="78"/>
      <c r="I15" s="78"/>
      <c r="J15" s="78"/>
    </row>
    <row r="16" spans="1:26" ht="15.75" x14ac:dyDescent="0.25">
      <c r="A16" s="81">
        <f t="shared" si="0"/>
        <v>12</v>
      </c>
      <c r="B16" s="105" t="s">
        <v>284</v>
      </c>
      <c r="C16" s="105" t="s">
        <v>487</v>
      </c>
      <c r="D16" s="105" t="s">
        <v>272</v>
      </c>
      <c r="E16" s="105" t="s">
        <v>179</v>
      </c>
      <c r="F16" s="106" t="s">
        <v>190</v>
      </c>
      <c r="G16" s="104" t="s">
        <v>109</v>
      </c>
      <c r="H16" s="78"/>
      <c r="I16" s="78"/>
      <c r="J16" s="78"/>
    </row>
    <row r="17" spans="1:10" ht="15.75" x14ac:dyDescent="0.25">
      <c r="A17" s="81">
        <f t="shared" si="0"/>
        <v>13</v>
      </c>
      <c r="B17" s="105" t="s">
        <v>488</v>
      </c>
      <c r="C17" s="105" t="s">
        <v>489</v>
      </c>
      <c r="D17" s="105" t="s">
        <v>490</v>
      </c>
      <c r="E17" s="105" t="s">
        <v>486</v>
      </c>
      <c r="F17" s="106" t="s">
        <v>310</v>
      </c>
      <c r="G17" s="104" t="s">
        <v>109</v>
      </c>
      <c r="H17" s="78"/>
      <c r="I17" s="78"/>
      <c r="J17" s="78"/>
    </row>
    <row r="18" spans="1:10" ht="15.75" x14ac:dyDescent="0.25">
      <c r="A18" s="81">
        <f t="shared" si="0"/>
        <v>14</v>
      </c>
      <c r="B18" s="105" t="s">
        <v>472</v>
      </c>
      <c r="C18" s="105" t="s">
        <v>473</v>
      </c>
      <c r="D18" s="105" t="s">
        <v>474</v>
      </c>
      <c r="E18" s="105" t="s">
        <v>475</v>
      </c>
      <c r="F18" s="106" t="s">
        <v>307</v>
      </c>
      <c r="G18" s="104" t="s">
        <v>109</v>
      </c>
      <c r="H18" s="78"/>
      <c r="I18" s="78"/>
      <c r="J18" s="78"/>
    </row>
    <row r="19" spans="1:10" ht="15.75" x14ac:dyDescent="0.25">
      <c r="A19" s="81">
        <f t="shared" si="0"/>
        <v>15</v>
      </c>
      <c r="B19" s="105" t="s">
        <v>494</v>
      </c>
      <c r="C19" s="105" t="s">
        <v>495</v>
      </c>
      <c r="D19" s="105" t="s">
        <v>496</v>
      </c>
      <c r="E19" s="105" t="s">
        <v>261</v>
      </c>
      <c r="F19" s="106" t="s">
        <v>309</v>
      </c>
      <c r="G19" s="104" t="s">
        <v>109</v>
      </c>
      <c r="H19" s="78"/>
      <c r="I19" s="78"/>
      <c r="J19" s="78"/>
    </row>
    <row r="20" spans="1:10" ht="15.75" x14ac:dyDescent="0.25">
      <c r="A20" s="81">
        <f t="shared" si="0"/>
        <v>16</v>
      </c>
      <c r="B20" s="105" t="s">
        <v>285</v>
      </c>
      <c r="C20" s="105" t="s">
        <v>286</v>
      </c>
      <c r="D20" s="105" t="s">
        <v>287</v>
      </c>
      <c r="E20" s="105" t="s">
        <v>515</v>
      </c>
      <c r="F20" s="106" t="s">
        <v>191</v>
      </c>
      <c r="G20" s="104" t="s">
        <v>109</v>
      </c>
      <c r="H20" s="78"/>
      <c r="I20" s="78"/>
      <c r="J20" s="78"/>
    </row>
    <row r="21" spans="1:10" ht="15.75" x14ac:dyDescent="0.25">
      <c r="A21" s="81">
        <f t="shared" si="0"/>
        <v>17</v>
      </c>
      <c r="B21" s="105" t="s">
        <v>497</v>
      </c>
      <c r="C21" s="105" t="s">
        <v>498</v>
      </c>
      <c r="D21" s="105" t="s">
        <v>499</v>
      </c>
      <c r="E21" s="105" t="s">
        <v>261</v>
      </c>
      <c r="F21" s="106" t="s">
        <v>303</v>
      </c>
      <c r="G21" s="104" t="s">
        <v>109</v>
      </c>
      <c r="H21" s="78"/>
      <c r="I21" s="78"/>
      <c r="J21" s="78"/>
    </row>
    <row r="22" spans="1:10" ht="15.75" x14ac:dyDescent="0.25">
      <c r="A22" s="81">
        <f t="shared" si="0"/>
        <v>18</v>
      </c>
      <c r="B22" s="105" t="s">
        <v>529</v>
      </c>
      <c r="C22" s="105" t="s">
        <v>530</v>
      </c>
      <c r="D22" s="105" t="s">
        <v>531</v>
      </c>
      <c r="E22" s="105" t="s">
        <v>259</v>
      </c>
      <c r="F22" s="106" t="s">
        <v>191</v>
      </c>
      <c r="G22" s="104" t="s">
        <v>111</v>
      </c>
      <c r="H22" s="78"/>
      <c r="I22" s="78"/>
      <c r="J22" s="78"/>
    </row>
    <row r="23" spans="1:10" ht="15.75" x14ac:dyDescent="0.25">
      <c r="A23" s="81">
        <f t="shared" si="0"/>
        <v>19</v>
      </c>
      <c r="B23" s="105" t="s">
        <v>500</v>
      </c>
      <c r="C23" s="105" t="s">
        <v>501</v>
      </c>
      <c r="D23" s="105" t="s">
        <v>502</v>
      </c>
      <c r="E23" s="105" t="s">
        <v>503</v>
      </c>
      <c r="F23" s="106" t="s">
        <v>308</v>
      </c>
      <c r="G23" s="104" t="s">
        <v>109</v>
      </c>
      <c r="H23" s="78"/>
      <c r="I23" s="78"/>
      <c r="J23" s="78"/>
    </row>
    <row r="24" spans="1:10" ht="15.75" x14ac:dyDescent="0.25">
      <c r="A24" s="81">
        <f t="shared" si="0"/>
        <v>20</v>
      </c>
      <c r="B24" s="105" t="s">
        <v>504</v>
      </c>
      <c r="C24" s="105" t="s">
        <v>505</v>
      </c>
      <c r="D24" s="105" t="s">
        <v>506</v>
      </c>
      <c r="E24" s="105" t="s">
        <v>204</v>
      </c>
      <c r="F24" s="106" t="s">
        <v>304</v>
      </c>
      <c r="G24" s="104" t="s">
        <v>111</v>
      </c>
      <c r="H24" s="78"/>
      <c r="I24" s="78"/>
      <c r="J24" s="78"/>
    </row>
    <row r="25" spans="1:10" ht="15.75" x14ac:dyDescent="0.25">
      <c r="A25" s="81">
        <f t="shared" si="0"/>
        <v>21</v>
      </c>
      <c r="B25" s="105" t="s">
        <v>504</v>
      </c>
      <c r="C25" s="105" t="s">
        <v>505</v>
      </c>
      <c r="D25" s="105" t="s">
        <v>507</v>
      </c>
      <c r="E25" s="105" t="s">
        <v>204</v>
      </c>
      <c r="F25" s="106" t="s">
        <v>306</v>
      </c>
      <c r="G25" s="104" t="s">
        <v>109</v>
      </c>
      <c r="H25" s="78"/>
      <c r="I25" s="78"/>
      <c r="J25" s="78"/>
    </row>
    <row r="26" spans="1:10" ht="15.75" x14ac:dyDescent="0.25">
      <c r="A26" s="81">
        <f t="shared" si="0"/>
        <v>22</v>
      </c>
      <c r="B26" s="105" t="s">
        <v>508</v>
      </c>
      <c r="C26" s="105" t="s">
        <v>509</v>
      </c>
      <c r="D26" s="105" t="s">
        <v>510</v>
      </c>
      <c r="E26" s="105" t="s">
        <v>511</v>
      </c>
      <c r="F26" s="106" t="s">
        <v>307</v>
      </c>
      <c r="G26" s="104" t="s">
        <v>109</v>
      </c>
      <c r="H26" s="78"/>
      <c r="I26" s="78"/>
      <c r="J26" s="78"/>
    </row>
    <row r="27" spans="1:10" ht="15.75" x14ac:dyDescent="0.25">
      <c r="A27" s="81">
        <f t="shared" si="0"/>
        <v>23</v>
      </c>
      <c r="B27" s="105" t="s">
        <v>512</v>
      </c>
      <c r="C27" s="105" t="s">
        <v>513</v>
      </c>
      <c r="D27" s="105" t="s">
        <v>514</v>
      </c>
      <c r="E27" s="105" t="s">
        <v>182</v>
      </c>
      <c r="F27" s="106" t="s">
        <v>308</v>
      </c>
      <c r="G27" s="104" t="s">
        <v>109</v>
      </c>
      <c r="H27" s="78"/>
      <c r="I27" s="78"/>
      <c r="J27" s="78"/>
    </row>
    <row r="28" spans="1:10" ht="15.75" x14ac:dyDescent="0.25">
      <c r="A28" s="81">
        <f t="shared" si="0"/>
        <v>24</v>
      </c>
      <c r="B28" s="105" t="s">
        <v>284</v>
      </c>
      <c r="C28" s="105" t="s">
        <v>487</v>
      </c>
      <c r="D28" s="105" t="s">
        <v>272</v>
      </c>
      <c r="E28" s="105" t="s">
        <v>179</v>
      </c>
      <c r="F28" s="106" t="s">
        <v>190</v>
      </c>
      <c r="G28" s="104" t="s">
        <v>109</v>
      </c>
      <c r="H28" s="78"/>
      <c r="I28" s="78"/>
      <c r="J28" s="78"/>
    </row>
    <row r="29" spans="1:10" ht="15.75" customHeight="1" x14ac:dyDescent="0.25">
      <c r="A29" s="81">
        <f t="shared" si="0"/>
        <v>25</v>
      </c>
      <c r="B29" s="105" t="s">
        <v>285</v>
      </c>
      <c r="C29" s="105" t="s">
        <v>286</v>
      </c>
      <c r="D29" s="105" t="s">
        <v>287</v>
      </c>
      <c r="E29" s="105" t="s">
        <v>515</v>
      </c>
      <c r="F29" s="106" t="s">
        <v>191</v>
      </c>
      <c r="G29" s="104" t="s">
        <v>109</v>
      </c>
      <c r="H29" s="78"/>
      <c r="I29" s="78"/>
      <c r="J29" s="78"/>
    </row>
    <row r="30" spans="1:10" ht="15.75" x14ac:dyDescent="0.25">
      <c r="A30" s="81">
        <f t="shared" si="0"/>
        <v>26</v>
      </c>
      <c r="B30" s="105" t="s">
        <v>529</v>
      </c>
      <c r="C30" s="105" t="s">
        <v>530</v>
      </c>
      <c r="D30" s="105" t="s">
        <v>531</v>
      </c>
      <c r="E30" s="105" t="s">
        <v>259</v>
      </c>
      <c r="F30" s="106" t="s">
        <v>191</v>
      </c>
      <c r="G30" s="104" t="s">
        <v>111</v>
      </c>
      <c r="H30" s="78"/>
      <c r="I30" s="78"/>
      <c r="J30" s="78"/>
    </row>
    <row r="31" spans="1:10" ht="15.75" x14ac:dyDescent="0.25">
      <c r="A31" s="81">
        <f t="shared" si="0"/>
        <v>27</v>
      </c>
      <c r="B31" s="105" t="s">
        <v>529</v>
      </c>
      <c r="C31" s="105" t="s">
        <v>530</v>
      </c>
      <c r="D31" s="105" t="s">
        <v>531</v>
      </c>
      <c r="E31" s="105" t="s">
        <v>259</v>
      </c>
      <c r="F31" s="106" t="s">
        <v>191</v>
      </c>
      <c r="G31" s="104" t="s">
        <v>111</v>
      </c>
      <c r="H31" s="78"/>
      <c r="I31" s="78"/>
      <c r="J31" s="78"/>
    </row>
    <row r="32" spans="1:10" ht="15.75" x14ac:dyDescent="0.25">
      <c r="A32" s="81">
        <f t="shared" si="0"/>
        <v>28</v>
      </c>
      <c r="B32" s="105" t="s">
        <v>285</v>
      </c>
      <c r="C32" s="105" t="s">
        <v>286</v>
      </c>
      <c r="D32" s="105" t="s">
        <v>287</v>
      </c>
      <c r="E32" s="105" t="s">
        <v>515</v>
      </c>
      <c r="F32" s="106" t="s">
        <v>191</v>
      </c>
      <c r="G32" s="104" t="s">
        <v>109</v>
      </c>
      <c r="H32" s="78"/>
      <c r="I32" s="78"/>
      <c r="J32" s="78"/>
    </row>
    <row r="33" spans="1:10" ht="15.75" x14ac:dyDescent="0.25">
      <c r="A33" s="81">
        <f t="shared" si="0"/>
        <v>29</v>
      </c>
      <c r="B33" s="105" t="s">
        <v>284</v>
      </c>
      <c r="C33" s="105" t="s">
        <v>487</v>
      </c>
      <c r="D33" s="105" t="s">
        <v>272</v>
      </c>
      <c r="E33" s="105" t="s">
        <v>179</v>
      </c>
      <c r="F33" s="106" t="s">
        <v>190</v>
      </c>
      <c r="G33" s="104" t="s">
        <v>109</v>
      </c>
      <c r="H33" s="78"/>
      <c r="I33" s="78"/>
      <c r="J33" s="78"/>
    </row>
    <row r="34" spans="1:10" ht="15.75" x14ac:dyDescent="0.25">
      <c r="A34" s="86">
        <f t="shared" si="0"/>
        <v>30</v>
      </c>
      <c r="B34" s="105" t="s">
        <v>472</v>
      </c>
      <c r="C34" s="105" t="s">
        <v>473</v>
      </c>
      <c r="D34" s="105" t="s">
        <v>474</v>
      </c>
      <c r="E34" s="105" t="s">
        <v>475</v>
      </c>
      <c r="F34" s="106" t="s">
        <v>307</v>
      </c>
      <c r="G34" s="104" t="s">
        <v>109</v>
      </c>
      <c r="H34" s="78"/>
      <c r="I34" s="78"/>
      <c r="J34" s="78"/>
    </row>
    <row r="35" spans="1:10" ht="15.75" x14ac:dyDescent="0.25">
      <c r="A35" s="86" t="str">
        <f t="shared" si="0"/>
        <v/>
      </c>
      <c r="B35" s="105"/>
      <c r="C35" s="105"/>
      <c r="D35" s="105"/>
      <c r="E35" s="105"/>
      <c r="F35" s="106"/>
      <c r="G35" s="104"/>
      <c r="H35" s="78"/>
      <c r="I35" s="78"/>
      <c r="J35" s="78"/>
    </row>
    <row r="36" spans="1:10" ht="15.75" x14ac:dyDescent="0.25">
      <c r="A36" s="86" t="str">
        <f t="shared" si="0"/>
        <v/>
      </c>
      <c r="B36" s="105"/>
      <c r="C36" s="105"/>
      <c r="D36" s="105"/>
      <c r="E36" s="105"/>
      <c r="F36" s="106"/>
      <c r="G36" s="104"/>
      <c r="H36" s="78"/>
      <c r="I36" s="78"/>
      <c r="J36" s="78"/>
    </row>
    <row r="37" spans="1:10" ht="15.75" customHeight="1" x14ac:dyDescent="0.25">
      <c r="A37" s="86" t="str">
        <f t="shared" si="0"/>
        <v/>
      </c>
      <c r="B37" s="105"/>
      <c r="C37" s="105"/>
      <c r="D37" s="105"/>
      <c r="E37" s="105"/>
      <c r="F37" s="106"/>
      <c r="G37" s="92"/>
      <c r="H37" s="78"/>
      <c r="I37" s="78"/>
      <c r="J37" s="78"/>
    </row>
    <row r="38" spans="1:10" ht="15.75" x14ac:dyDescent="0.25">
      <c r="A38" s="86" t="str">
        <f t="shared" si="0"/>
        <v/>
      </c>
      <c r="B38" s="105"/>
      <c r="C38" s="105"/>
      <c r="D38" s="105"/>
      <c r="E38" s="105"/>
      <c r="F38" s="106"/>
      <c r="G38" s="92"/>
      <c r="H38" s="78"/>
      <c r="I38" s="78"/>
      <c r="J38" s="78"/>
    </row>
    <row r="39" spans="1:10" ht="15.75" x14ac:dyDescent="0.25">
      <c r="A39" s="86" t="str">
        <f t="shared" si="0"/>
        <v/>
      </c>
      <c r="B39" s="105"/>
      <c r="C39" s="105"/>
      <c r="D39" s="105"/>
      <c r="E39" s="105"/>
      <c r="F39" s="106"/>
      <c r="G39" s="92"/>
      <c r="H39" s="78"/>
      <c r="I39" s="78"/>
      <c r="J39" s="78"/>
    </row>
    <row r="40" spans="1:10" ht="15.75" x14ac:dyDescent="0.25">
      <c r="A40" s="86" t="str">
        <f t="shared" si="0"/>
        <v/>
      </c>
      <c r="B40" s="105"/>
      <c r="C40" s="105"/>
      <c r="D40" s="105"/>
      <c r="E40" s="105"/>
      <c r="F40" s="106"/>
      <c r="G40" s="92"/>
      <c r="H40" s="78"/>
      <c r="I40" s="78"/>
      <c r="J40" s="78"/>
    </row>
    <row r="41" spans="1:10" ht="15.75" x14ac:dyDescent="0.25">
      <c r="A41" s="99" t="str">
        <f t="shared" si="0"/>
        <v/>
      </c>
      <c r="B41" s="105"/>
      <c r="C41" s="105"/>
      <c r="D41" s="105"/>
      <c r="E41" s="105"/>
      <c r="F41" s="106"/>
      <c r="G41" s="92"/>
      <c r="H41" s="78"/>
      <c r="I41" s="78"/>
      <c r="J41" s="78"/>
    </row>
    <row r="42" spans="1:10" ht="15.75" x14ac:dyDescent="0.25">
      <c r="A42" s="99" t="str">
        <f t="shared" si="0"/>
        <v/>
      </c>
      <c r="B42" s="105"/>
      <c r="C42" s="105"/>
      <c r="D42" s="105"/>
      <c r="E42" s="105"/>
      <c r="F42" s="106"/>
      <c r="G42" s="92"/>
      <c r="H42" s="78"/>
      <c r="I42" s="78"/>
      <c r="J42" s="78"/>
    </row>
    <row r="43" spans="1:10" ht="15.75" x14ac:dyDescent="0.25">
      <c r="A43" s="99" t="str">
        <f t="shared" si="0"/>
        <v/>
      </c>
      <c r="B43" s="105"/>
      <c r="C43" s="105"/>
      <c r="D43" s="105"/>
      <c r="E43" s="105"/>
      <c r="F43" s="106"/>
      <c r="G43" s="92"/>
      <c r="H43" s="78"/>
      <c r="I43" s="78"/>
      <c r="J43" s="78"/>
    </row>
    <row r="44" spans="1:10" ht="15.75" x14ac:dyDescent="0.25">
      <c r="A44" s="99" t="str">
        <f t="shared" si="0"/>
        <v/>
      </c>
      <c r="B44" s="105"/>
      <c r="C44" s="105"/>
      <c r="D44" s="105"/>
      <c r="E44" s="105"/>
      <c r="F44" s="106"/>
      <c r="G44" s="92"/>
      <c r="H44" s="78"/>
      <c r="I44" s="78"/>
      <c r="J44" s="78"/>
    </row>
    <row r="45" spans="1:10" ht="15.75" x14ac:dyDescent="0.25">
      <c r="A45" s="99" t="str">
        <f t="shared" si="0"/>
        <v/>
      </c>
      <c r="B45" s="105"/>
      <c r="C45" s="105"/>
      <c r="D45" s="105"/>
      <c r="E45" s="105"/>
      <c r="F45" s="106"/>
      <c r="G45" s="92"/>
      <c r="H45" s="78"/>
      <c r="I45" s="78"/>
      <c r="J45" s="78"/>
    </row>
    <row r="46" spans="1:10" ht="15.75" x14ac:dyDescent="0.25">
      <c r="A46" s="99" t="str">
        <f t="shared" si="0"/>
        <v/>
      </c>
      <c r="B46" s="105"/>
      <c r="C46" s="105"/>
      <c r="D46" s="105"/>
      <c r="E46" s="105"/>
      <c r="F46" s="106"/>
      <c r="G46" s="92"/>
      <c r="H46" s="78"/>
      <c r="I46" s="78"/>
      <c r="J46" s="78"/>
    </row>
    <row r="47" spans="1:10" ht="15.75" x14ac:dyDescent="0.25">
      <c r="A47" s="77"/>
      <c r="B47" s="74"/>
      <c r="C47" s="74"/>
      <c r="D47" s="74"/>
      <c r="E47" s="74"/>
      <c r="F47" s="74"/>
      <c r="G47" s="74"/>
      <c r="H47" s="78"/>
      <c r="I47" s="78"/>
      <c r="J47" s="78"/>
    </row>
    <row r="48" spans="1:10" ht="15.75" x14ac:dyDescent="0.25">
      <c r="A48" s="77"/>
      <c r="B48" s="74"/>
      <c r="C48" s="74"/>
      <c r="D48" s="74"/>
      <c r="E48" s="74"/>
      <c r="F48" s="74"/>
      <c r="G48" s="74"/>
      <c r="H48" s="78"/>
      <c r="I48" s="78"/>
      <c r="J48" s="78"/>
    </row>
    <row r="49" spans="1:10" ht="15.75" x14ac:dyDescent="0.25">
      <c r="A49" s="77"/>
      <c r="B49" s="74"/>
      <c r="C49" s="74"/>
      <c r="D49" s="74"/>
      <c r="E49" s="74"/>
      <c r="F49" s="74"/>
      <c r="G49" s="74"/>
      <c r="H49" s="78"/>
      <c r="I49" s="78"/>
      <c r="J49" s="78"/>
    </row>
    <row r="50" spans="1:10" ht="15.75" x14ac:dyDescent="0.25">
      <c r="A50" s="77"/>
      <c r="B50" s="74"/>
      <c r="C50" s="74"/>
      <c r="D50" s="74"/>
      <c r="E50" s="74"/>
      <c r="F50" s="74"/>
      <c r="G50" s="74"/>
      <c r="H50" s="78"/>
      <c r="I50" s="78"/>
      <c r="J50" s="78"/>
    </row>
    <row r="51" spans="1:10" ht="15.75" x14ac:dyDescent="0.25">
      <c r="A51" s="77"/>
      <c r="B51" s="74"/>
      <c r="C51" s="74"/>
      <c r="D51" s="74"/>
      <c r="E51" s="74"/>
      <c r="F51" s="74"/>
      <c r="G51" s="74"/>
      <c r="H51" s="78"/>
      <c r="I51" s="78"/>
      <c r="J51" s="78"/>
    </row>
    <row r="52" spans="1:10" ht="15.75" x14ac:dyDescent="0.25">
      <c r="A52" s="77"/>
      <c r="B52" s="74"/>
      <c r="C52" s="74"/>
      <c r="D52" s="74"/>
      <c r="E52" s="74"/>
      <c r="F52" s="74"/>
      <c r="G52" s="74"/>
      <c r="H52" s="78"/>
      <c r="I52" s="78"/>
      <c r="J52" s="78"/>
    </row>
    <row r="53" spans="1:10" ht="15.75" x14ac:dyDescent="0.25">
      <c r="A53" s="77"/>
      <c r="B53" s="74"/>
      <c r="C53" s="74"/>
      <c r="D53" s="74"/>
      <c r="E53" s="74"/>
      <c r="F53" s="74"/>
      <c r="G53" s="74"/>
      <c r="H53" s="78"/>
      <c r="I53" s="78"/>
      <c r="J53" s="78"/>
    </row>
    <row r="54" spans="1:10" ht="15.75" x14ac:dyDescent="0.25">
      <c r="A54" s="77"/>
      <c r="B54" s="74"/>
      <c r="C54" s="74"/>
      <c r="D54" s="74"/>
      <c r="E54" s="74"/>
      <c r="F54" s="74"/>
      <c r="G54" s="74"/>
      <c r="H54" s="78"/>
      <c r="I54" s="78"/>
      <c r="J54" s="78"/>
    </row>
    <row r="55" spans="1:10" ht="15.75" x14ac:dyDescent="0.25">
      <c r="A55" s="77"/>
      <c r="B55" s="74"/>
      <c r="C55" s="74"/>
      <c r="D55" s="74"/>
      <c r="E55" s="74"/>
      <c r="F55" s="74"/>
      <c r="G55" s="74"/>
      <c r="H55" s="78"/>
      <c r="I55" s="78"/>
      <c r="J55" s="78"/>
    </row>
    <row r="56" spans="1:10" ht="15.75" x14ac:dyDescent="0.25">
      <c r="A56" s="77"/>
      <c r="B56" s="74"/>
      <c r="C56" s="74"/>
      <c r="D56" s="74"/>
      <c r="E56" s="74"/>
      <c r="F56" s="74"/>
      <c r="G56" s="74"/>
      <c r="H56" s="78"/>
      <c r="I56" s="78"/>
      <c r="J56" s="78"/>
    </row>
    <row r="57" spans="1:10" ht="15.75" x14ac:dyDescent="0.25">
      <c r="A57" s="77"/>
      <c r="B57" s="74"/>
      <c r="C57" s="74"/>
      <c r="D57" s="74"/>
      <c r="E57" s="74"/>
      <c r="F57" s="74"/>
      <c r="G57" s="74"/>
      <c r="H57" s="78"/>
      <c r="I57" s="78"/>
      <c r="J57" s="78"/>
    </row>
    <row r="58" spans="1:10" ht="15.75" x14ac:dyDescent="0.25">
      <c r="A58" s="77"/>
      <c r="B58" s="74"/>
      <c r="C58" s="74"/>
      <c r="D58" s="74"/>
      <c r="E58" s="74"/>
      <c r="F58" s="74"/>
      <c r="G58" s="74"/>
    </row>
    <row r="59" spans="1:10" ht="15.75" x14ac:dyDescent="0.25">
      <c r="A59" s="77"/>
      <c r="B59" s="74"/>
      <c r="C59" s="74"/>
      <c r="D59" s="74"/>
      <c r="E59" s="74"/>
      <c r="F59" s="74"/>
      <c r="G59" s="74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7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7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2021-05-22T20:51:04Z</cp:lastPrinted>
  <dcterms:created xsi:type="dcterms:W3CDTF">2015-06-05T18:19:34Z</dcterms:created>
  <dcterms:modified xsi:type="dcterms:W3CDTF">2021-05-22T21:30:15Z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