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930" yWindow="0" windowWidth="20730" windowHeight="9390"/>
  </bookViews>
  <sheets>
    <sheet name="Sheet1" sheetId="1" r:id="rId1"/>
  </sheets>
  <definedNames>
    <definedName name="_xlnm._FilterDatabase" localSheetId="0" hidden="1">Sheet1!$A$2:$N$414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1" i="1"/>
  <c r="F411"/>
  <c r="G410"/>
  <c r="F410"/>
  <c r="G409"/>
  <c r="F409"/>
  <c r="G408"/>
  <c r="F408"/>
  <c r="G407"/>
  <c r="F407"/>
  <c r="H5" l="1"/>
  <c r="H6"/>
  <c r="G5"/>
  <c r="G6"/>
  <c r="F5"/>
  <c r="F6"/>
  <c r="H204" l="1"/>
  <c r="H205"/>
  <c r="H206"/>
  <c r="H207"/>
  <c r="F204"/>
  <c r="G204"/>
  <c r="F205"/>
  <c r="G205"/>
  <c r="F206"/>
  <c r="G206"/>
  <c r="F207"/>
  <c r="G207"/>
  <c r="F289"/>
  <c r="G289"/>
  <c r="H289"/>
  <c r="H414" l="1"/>
  <c r="H413"/>
  <c r="H405"/>
  <c r="H404"/>
  <c r="H403"/>
  <c r="H402"/>
  <c r="H401"/>
  <c r="H400"/>
  <c r="H399"/>
  <c r="H398"/>
  <c r="H397"/>
  <c r="H396"/>
  <c r="H395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5"/>
  <c r="H354"/>
  <c r="H353"/>
  <c r="H352"/>
  <c r="H350"/>
  <c r="H349"/>
  <c r="H348"/>
  <c r="H347"/>
  <c r="H346"/>
  <c r="H345"/>
  <c r="H344"/>
  <c r="H343"/>
  <c r="H342"/>
  <c r="H341"/>
  <c r="H340"/>
  <c r="H339"/>
  <c r="H337"/>
  <c r="H336"/>
  <c r="H335"/>
  <c r="H334"/>
  <c r="H333"/>
  <c r="H332"/>
  <c r="H331"/>
  <c r="H330"/>
  <c r="H329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8"/>
  <c r="H267"/>
  <c r="H265"/>
  <c r="H264"/>
  <c r="H263"/>
  <c r="H262"/>
  <c r="H261"/>
  <c r="H260"/>
  <c r="H259"/>
  <c r="H258"/>
  <c r="H257"/>
  <c r="H256"/>
  <c r="H255"/>
  <c r="H254"/>
  <c r="H253"/>
  <c r="H252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0"/>
  <c r="H219"/>
  <c r="H218"/>
  <c r="H217"/>
  <c r="H216"/>
  <c r="H215"/>
  <c r="H214"/>
  <c r="H213"/>
  <c r="H212"/>
  <c r="H211"/>
  <c r="H210"/>
  <c r="H209"/>
  <c r="H208"/>
  <c r="H202"/>
  <c r="H201"/>
  <c r="H200"/>
  <c r="H199"/>
  <c r="H198"/>
  <c r="H197"/>
  <c r="H196"/>
  <c r="H195"/>
  <c r="H194"/>
  <c r="H193"/>
  <c r="H192"/>
  <c r="H191"/>
  <c r="H190"/>
  <c r="H189"/>
  <c r="H187"/>
  <c r="H186"/>
  <c r="H185"/>
  <c r="H184"/>
  <c r="H182"/>
  <c r="H181"/>
  <c r="H180"/>
  <c r="H179"/>
  <c r="H178"/>
  <c r="H177"/>
  <c r="H176"/>
  <c r="H175"/>
  <c r="H174"/>
  <c r="H173"/>
  <c r="H172"/>
  <c r="H171"/>
  <c r="H169"/>
  <c r="H168"/>
  <c r="H167"/>
  <c r="H166"/>
  <c r="H165"/>
  <c r="H164"/>
  <c r="H163"/>
  <c r="H162"/>
  <c r="H159"/>
  <c r="H158"/>
  <c r="H157"/>
  <c r="H156"/>
  <c r="H155"/>
  <c r="H154"/>
  <c r="H153"/>
  <c r="H152"/>
  <c r="H151"/>
  <c r="H150"/>
  <c r="H149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8"/>
  <c r="H87"/>
  <c r="H86"/>
  <c r="H85"/>
  <c r="H84"/>
  <c r="H83"/>
  <c r="H82"/>
  <c r="H81"/>
  <c r="H80"/>
  <c r="H79"/>
  <c r="H78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5"/>
  <c r="H54"/>
  <c r="H53"/>
  <c r="H52"/>
  <c r="H51"/>
  <c r="H50"/>
  <c r="H49"/>
  <c r="H48"/>
  <c r="H47"/>
  <c r="H46"/>
  <c r="H45"/>
  <c r="H44"/>
  <c r="H43"/>
  <c r="H42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7"/>
  <c r="H16"/>
  <c r="H15"/>
  <c r="H14"/>
  <c r="H13"/>
  <c r="H12"/>
  <c r="H11"/>
  <c r="H10"/>
  <c r="H8"/>
  <c r="H7"/>
  <c r="O155" l="1"/>
  <c r="O154"/>
  <c r="O156"/>
  <c r="O157"/>
  <c r="G154" l="1"/>
  <c r="G155"/>
  <c r="G156"/>
  <c r="G157"/>
  <c r="F154"/>
  <c r="F155"/>
  <c r="F156"/>
  <c r="F157"/>
  <c r="G12" l="1"/>
  <c r="F12"/>
  <c r="G45" l="1"/>
  <c r="F45"/>
  <c r="G21"/>
  <c r="F21"/>
  <c r="O278" l="1"/>
  <c r="O277"/>
  <c r="O275"/>
  <c r="O359"/>
  <c r="O358" l="1"/>
  <c r="O357"/>
  <c r="O356"/>
  <c r="O341"/>
  <c r="O340"/>
  <c r="O339"/>
  <c r="O338"/>
  <c r="O337"/>
  <c r="O336"/>
  <c r="O335"/>
  <c r="O334"/>
  <c r="O333"/>
  <c r="O293"/>
  <c r="O292"/>
  <c r="O291"/>
  <c r="O290"/>
  <c r="O288"/>
  <c r="O287"/>
  <c r="O286"/>
  <c r="O285"/>
  <c r="O284"/>
  <c r="O283"/>
  <c r="O282"/>
  <c r="O281"/>
  <c r="O280"/>
  <c r="O279"/>
  <c r="O274"/>
  <c r="O163"/>
  <c r="O162"/>
  <c r="G362" l="1"/>
  <c r="F362"/>
  <c r="G361"/>
  <c r="F361"/>
  <c r="G346"/>
  <c r="F346"/>
  <c r="G345"/>
  <c r="F345"/>
  <c r="G344"/>
  <c r="F344"/>
  <c r="G343"/>
  <c r="F343"/>
  <c r="G342"/>
  <c r="F342"/>
  <c r="G331"/>
  <c r="F331"/>
  <c r="G330"/>
  <c r="F330"/>
  <c r="G300"/>
  <c r="F300"/>
  <c r="G299"/>
  <c r="F299"/>
  <c r="G298"/>
  <c r="F298"/>
  <c r="G100"/>
  <c r="G101"/>
  <c r="G102"/>
  <c r="F100"/>
  <c r="F101"/>
  <c r="F102"/>
  <c r="G63"/>
  <c r="F63"/>
  <c r="G20"/>
  <c r="F20"/>
  <c r="G19"/>
  <c r="F19"/>
  <c r="G11"/>
  <c r="F11"/>
  <c r="G10"/>
  <c r="F10"/>
  <c r="G275" l="1"/>
  <c r="F275"/>
  <c r="G62" l="1"/>
  <c r="F62"/>
  <c r="G61"/>
  <c r="F61"/>
  <c r="G60"/>
  <c r="F60"/>
  <c r="G276"/>
  <c r="F276"/>
  <c r="G84" l="1"/>
  <c r="F84"/>
  <c r="G83"/>
  <c r="F83"/>
  <c r="G82"/>
  <c r="F82"/>
  <c r="G44"/>
  <c r="F44"/>
  <c r="G22"/>
  <c r="F22"/>
  <c r="G288" l="1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F414" l="1"/>
  <c r="G414"/>
  <c r="F413"/>
  <c r="G413"/>
  <c r="F405"/>
  <c r="G405"/>
  <c r="F404"/>
  <c r="G404"/>
  <c r="F403"/>
  <c r="G403"/>
  <c r="F402"/>
  <c r="G402"/>
  <c r="F401"/>
  <c r="G401"/>
  <c r="F400"/>
  <c r="G400"/>
  <c r="F399"/>
  <c r="G399"/>
  <c r="F398"/>
  <c r="G398"/>
  <c r="F397"/>
  <c r="G397"/>
  <c r="F396"/>
  <c r="G396"/>
  <c r="F395"/>
  <c r="G395"/>
  <c r="F393"/>
  <c r="G393"/>
  <c r="G392"/>
  <c r="F392"/>
  <c r="F391"/>
  <c r="G391"/>
  <c r="F390"/>
  <c r="G390"/>
  <c r="F389"/>
  <c r="G389"/>
  <c r="F388"/>
  <c r="G388"/>
  <c r="F387"/>
  <c r="G387"/>
  <c r="F386"/>
  <c r="G386"/>
  <c r="F385"/>
  <c r="G385"/>
  <c r="F384"/>
  <c r="G384"/>
  <c r="F383"/>
  <c r="G383"/>
  <c r="F382"/>
  <c r="G382"/>
  <c r="F381"/>
  <c r="G381"/>
  <c r="F380"/>
  <c r="G380"/>
  <c r="F379"/>
  <c r="G379"/>
  <c r="F378"/>
  <c r="G378"/>
  <c r="G377"/>
  <c r="F377"/>
  <c r="F376"/>
  <c r="G376"/>
  <c r="F375"/>
  <c r="G375"/>
  <c r="F374"/>
  <c r="G374"/>
  <c r="F373"/>
  <c r="G373"/>
  <c r="F372"/>
  <c r="G372"/>
  <c r="F371"/>
  <c r="G371"/>
  <c r="F370"/>
  <c r="G370"/>
  <c r="F369"/>
  <c r="G369"/>
  <c r="F368"/>
  <c r="G368"/>
  <c r="F367"/>
  <c r="G367"/>
  <c r="F366"/>
  <c r="G366"/>
  <c r="F365"/>
  <c r="G365"/>
  <c r="G364"/>
  <c r="F364"/>
  <c r="F363"/>
  <c r="G363"/>
  <c r="F360"/>
  <c r="G360"/>
  <c r="F359"/>
  <c r="G359"/>
  <c r="F358"/>
  <c r="G358"/>
  <c r="F357"/>
  <c r="G357"/>
  <c r="F355"/>
  <c r="G355"/>
  <c r="F354"/>
  <c r="G354"/>
  <c r="F353"/>
  <c r="G353"/>
  <c r="F352"/>
  <c r="G352"/>
  <c r="F350"/>
  <c r="G350"/>
  <c r="F349"/>
  <c r="G349"/>
  <c r="F348"/>
  <c r="G348"/>
  <c r="F347"/>
  <c r="G347"/>
  <c r="F341"/>
  <c r="G341"/>
  <c r="F340"/>
  <c r="G340"/>
  <c r="F339"/>
  <c r="G339"/>
  <c r="F337"/>
  <c r="G337"/>
  <c r="G336"/>
  <c r="F336"/>
  <c r="F335"/>
  <c r="G335"/>
  <c r="F334"/>
  <c r="G334"/>
  <c r="F333"/>
  <c r="G333"/>
  <c r="F332"/>
  <c r="G332"/>
  <c r="F329"/>
  <c r="G329"/>
  <c r="F327"/>
  <c r="G327"/>
  <c r="F326"/>
  <c r="G326"/>
  <c r="F325"/>
  <c r="G325"/>
  <c r="G324"/>
  <c r="F324"/>
  <c r="F323"/>
  <c r="G323"/>
  <c r="F322"/>
  <c r="G322"/>
  <c r="F321"/>
  <c r="G321"/>
  <c r="F320"/>
  <c r="G320"/>
  <c r="F319"/>
  <c r="G319"/>
  <c r="F318"/>
  <c r="G318"/>
  <c r="F317"/>
  <c r="G317"/>
  <c r="F316"/>
  <c r="G316"/>
  <c r="F315"/>
  <c r="G315"/>
  <c r="F314"/>
  <c r="G314"/>
  <c r="F313"/>
  <c r="G313"/>
  <c r="F312"/>
  <c r="G312"/>
  <c r="F311"/>
  <c r="G311"/>
  <c r="F310"/>
  <c r="G310"/>
  <c r="F309"/>
  <c r="G309"/>
  <c r="F308"/>
  <c r="G308"/>
  <c r="F307"/>
  <c r="G307"/>
  <c r="F306"/>
  <c r="G306"/>
  <c r="F305"/>
  <c r="G305"/>
  <c r="F304"/>
  <c r="G304"/>
  <c r="F303"/>
  <c r="G303"/>
  <c r="F302"/>
  <c r="G302"/>
  <c r="F301"/>
  <c r="G301"/>
  <c r="F297"/>
  <c r="G297"/>
  <c r="F296"/>
  <c r="G296"/>
  <c r="F295"/>
  <c r="G295"/>
  <c r="F294"/>
  <c r="G294"/>
  <c r="F293"/>
  <c r="G293"/>
  <c r="F292"/>
  <c r="G292"/>
  <c r="F291"/>
  <c r="G291"/>
  <c r="F274"/>
  <c r="G274"/>
  <c r="F273"/>
  <c r="G273"/>
  <c r="F272"/>
  <c r="G272"/>
  <c r="F271"/>
  <c r="G271"/>
  <c r="F270"/>
  <c r="G270"/>
  <c r="F268"/>
  <c r="G268"/>
  <c r="F267"/>
  <c r="G267"/>
  <c r="F265"/>
  <c r="G265"/>
  <c r="F264"/>
  <c r="G264"/>
  <c r="F263"/>
  <c r="G263"/>
  <c r="F262"/>
  <c r="G262"/>
  <c r="F261"/>
  <c r="G261"/>
  <c r="F260"/>
  <c r="G260"/>
  <c r="F259"/>
  <c r="G259"/>
  <c r="F258"/>
  <c r="G258"/>
  <c r="F257"/>
  <c r="G257"/>
  <c r="F256"/>
  <c r="G256"/>
  <c r="F255"/>
  <c r="G255"/>
  <c r="F254"/>
  <c r="G254"/>
  <c r="F253"/>
  <c r="G253"/>
  <c r="F252"/>
  <c r="G252"/>
  <c r="F250"/>
  <c r="G250"/>
  <c r="F249"/>
  <c r="G249"/>
  <c r="F248"/>
  <c r="G248"/>
  <c r="F247"/>
  <c r="G247"/>
  <c r="F246"/>
  <c r="G246"/>
  <c r="F245"/>
  <c r="G245"/>
  <c r="F244"/>
  <c r="G244"/>
  <c r="F243"/>
  <c r="G243"/>
  <c r="F242"/>
  <c r="G242"/>
  <c r="F241"/>
  <c r="G241"/>
  <c r="F240"/>
  <c r="G240"/>
  <c r="F239"/>
  <c r="G239"/>
  <c r="F238"/>
  <c r="G238"/>
  <c r="F237"/>
  <c r="G237"/>
  <c r="F236"/>
  <c r="G236"/>
  <c r="F235"/>
  <c r="G235"/>
  <c r="F234"/>
  <c r="G234"/>
  <c r="F233"/>
  <c r="G233"/>
  <c r="F232"/>
  <c r="G232"/>
  <c r="F231"/>
  <c r="G231"/>
  <c r="F230"/>
  <c r="G230"/>
  <c r="F229"/>
  <c r="G229"/>
  <c r="F228"/>
  <c r="G228"/>
  <c r="F227"/>
  <c r="G227"/>
  <c r="F226"/>
  <c r="G226"/>
  <c r="F225"/>
  <c r="G225"/>
  <c r="F224"/>
  <c r="G224"/>
  <c r="F223"/>
  <c r="G223"/>
  <c r="F222"/>
  <c r="G222"/>
  <c r="F220"/>
  <c r="G220"/>
  <c r="F219"/>
  <c r="G219"/>
  <c r="F218"/>
  <c r="G218"/>
  <c r="F217"/>
  <c r="G217"/>
  <c r="F216"/>
  <c r="G216"/>
  <c r="F215"/>
  <c r="G215"/>
  <c r="F214"/>
  <c r="G214"/>
  <c r="F213"/>
  <c r="G213"/>
  <c r="F212"/>
  <c r="G212"/>
  <c r="F211"/>
  <c r="G211"/>
  <c r="F210"/>
  <c r="G210"/>
  <c r="F209"/>
  <c r="G209"/>
  <c r="F208"/>
  <c r="G208"/>
  <c r="F202"/>
  <c r="G202"/>
  <c r="F201"/>
  <c r="G201"/>
  <c r="F200"/>
  <c r="G200"/>
  <c r="F199"/>
  <c r="G199"/>
  <c r="F198"/>
  <c r="G198"/>
  <c r="F197"/>
  <c r="G197"/>
  <c r="F196"/>
  <c r="G196"/>
  <c r="F195"/>
  <c r="G195"/>
  <c r="F194"/>
  <c r="G194"/>
  <c r="F193"/>
  <c r="G193"/>
  <c r="F192"/>
  <c r="G192"/>
  <c r="F191"/>
  <c r="G191"/>
  <c r="F190"/>
  <c r="G190"/>
  <c r="F189"/>
  <c r="G189"/>
  <c r="F187"/>
  <c r="G187"/>
  <c r="F186"/>
  <c r="G186"/>
  <c r="F185"/>
  <c r="G185"/>
  <c r="F184"/>
  <c r="G184"/>
  <c r="F182"/>
  <c r="G182"/>
  <c r="F181"/>
  <c r="G181"/>
  <c r="F180"/>
  <c r="G180"/>
  <c r="F179"/>
  <c r="G179"/>
  <c r="F178"/>
  <c r="G178"/>
  <c r="F177"/>
  <c r="G177"/>
  <c r="F176"/>
  <c r="G176"/>
  <c r="F175"/>
  <c r="G175"/>
  <c r="F174"/>
  <c r="G174"/>
  <c r="F173"/>
  <c r="G173"/>
  <c r="F172"/>
  <c r="G172"/>
  <c r="F171"/>
  <c r="G171"/>
  <c r="F169"/>
  <c r="G169"/>
  <c r="F168"/>
  <c r="G168"/>
  <c r="F167"/>
  <c r="G167"/>
  <c r="F166"/>
  <c r="G166"/>
  <c r="F165"/>
  <c r="G165"/>
  <c r="F164"/>
  <c r="G164"/>
  <c r="F163"/>
  <c r="G163"/>
  <c r="F162"/>
  <c r="G162"/>
  <c r="F159"/>
  <c r="G159"/>
  <c r="F158"/>
  <c r="G158"/>
  <c r="F153"/>
  <c r="G153"/>
  <c r="F152"/>
  <c r="G152"/>
  <c r="F151"/>
  <c r="G151"/>
  <c r="F150"/>
  <c r="G150"/>
  <c r="F149"/>
  <c r="G149"/>
  <c r="F147"/>
  <c r="G147"/>
  <c r="F146"/>
  <c r="G146"/>
  <c r="F145"/>
  <c r="G145"/>
  <c r="F144"/>
  <c r="G144"/>
  <c r="F143"/>
  <c r="G143"/>
  <c r="F142"/>
  <c r="G142"/>
  <c r="F141"/>
  <c r="G141"/>
  <c r="F140"/>
  <c r="G140"/>
  <c r="F139"/>
  <c r="G139"/>
  <c r="F138"/>
  <c r="G138"/>
  <c r="F137"/>
  <c r="G137"/>
  <c r="F136"/>
  <c r="G136"/>
  <c r="F135"/>
  <c r="G135"/>
  <c r="F134"/>
  <c r="G134"/>
  <c r="F133"/>
  <c r="G133"/>
  <c r="F132"/>
  <c r="G132"/>
  <c r="F131"/>
  <c r="G131"/>
  <c r="F130"/>
  <c r="G130"/>
  <c r="F129"/>
  <c r="G129"/>
  <c r="F128"/>
  <c r="G128"/>
  <c r="F127"/>
  <c r="G127"/>
  <c r="F126"/>
  <c r="G126"/>
  <c r="F125"/>
  <c r="G125"/>
  <c r="F124"/>
  <c r="G124"/>
  <c r="F123"/>
  <c r="G123"/>
  <c r="F122"/>
  <c r="G122"/>
  <c r="F121"/>
  <c r="G121"/>
  <c r="F120"/>
  <c r="G120"/>
  <c r="F119"/>
  <c r="G119"/>
  <c r="F118"/>
  <c r="G118"/>
  <c r="F117"/>
  <c r="G117"/>
  <c r="F116"/>
  <c r="G116"/>
  <c r="F115"/>
  <c r="G115"/>
  <c r="F114"/>
  <c r="G114"/>
  <c r="F113"/>
  <c r="G113"/>
  <c r="F112"/>
  <c r="G112"/>
  <c r="F111"/>
  <c r="G111"/>
  <c r="F110"/>
  <c r="G110"/>
  <c r="F109"/>
  <c r="G109"/>
  <c r="F108"/>
  <c r="G108"/>
  <c r="F107"/>
  <c r="G107"/>
  <c r="F106"/>
  <c r="G106"/>
  <c r="F105"/>
  <c r="G105"/>
  <c r="F104"/>
  <c r="G104"/>
  <c r="F103"/>
  <c r="G103"/>
  <c r="F99"/>
  <c r="G99"/>
  <c r="F98"/>
  <c r="G98"/>
  <c r="F97"/>
  <c r="G97"/>
  <c r="F96"/>
  <c r="G96"/>
  <c r="F95"/>
  <c r="G95"/>
  <c r="F94"/>
  <c r="G94"/>
  <c r="F93"/>
  <c r="G93"/>
  <c r="F92"/>
  <c r="G92"/>
  <c r="F91"/>
  <c r="G91"/>
  <c r="F90"/>
  <c r="G90"/>
  <c r="F88"/>
  <c r="G88"/>
  <c r="F87"/>
  <c r="G87"/>
  <c r="F86"/>
  <c r="G86"/>
  <c r="F85"/>
  <c r="G85"/>
  <c r="F81"/>
  <c r="G81"/>
  <c r="F80"/>
  <c r="G80"/>
  <c r="F79"/>
  <c r="G79"/>
  <c r="F78"/>
  <c r="G78"/>
  <c r="F76"/>
  <c r="G76"/>
  <c r="F75"/>
  <c r="G75"/>
  <c r="F74"/>
  <c r="G74"/>
  <c r="F73"/>
  <c r="G73"/>
  <c r="F72"/>
  <c r="G72"/>
  <c r="F71"/>
  <c r="G71"/>
  <c r="F70"/>
  <c r="G70"/>
  <c r="F69"/>
  <c r="G69"/>
  <c r="F68"/>
  <c r="G68"/>
  <c r="F67"/>
  <c r="G67"/>
  <c r="F66"/>
  <c r="G66"/>
  <c r="F65"/>
  <c r="G65"/>
  <c r="G64"/>
  <c r="F64"/>
  <c r="F59"/>
  <c r="G59"/>
  <c r="F58"/>
  <c r="G58"/>
  <c r="G57"/>
  <c r="F57"/>
  <c r="G55"/>
  <c r="F55"/>
  <c r="F54"/>
  <c r="G54"/>
  <c r="F53"/>
  <c r="G53"/>
  <c r="G52"/>
  <c r="F52"/>
  <c r="G51"/>
  <c r="F51"/>
  <c r="F50"/>
  <c r="G50"/>
  <c r="F49"/>
  <c r="G49"/>
  <c r="G48"/>
  <c r="F48"/>
  <c r="G47"/>
  <c r="F47"/>
  <c r="F46"/>
  <c r="G46"/>
  <c r="F43"/>
  <c r="G43"/>
  <c r="F42"/>
  <c r="G42"/>
  <c r="F40"/>
  <c r="G40"/>
  <c r="G39"/>
  <c r="F39"/>
  <c r="F38"/>
  <c r="G38"/>
  <c r="F37"/>
  <c r="G37"/>
  <c r="F36"/>
  <c r="G36"/>
  <c r="G35"/>
  <c r="F35"/>
  <c r="F34"/>
  <c r="G34"/>
  <c r="F33"/>
  <c r="G33"/>
  <c r="F32"/>
  <c r="G32"/>
  <c r="G31"/>
  <c r="F31"/>
  <c r="F30"/>
  <c r="G30"/>
  <c r="F29"/>
  <c r="G29"/>
  <c r="F28"/>
  <c r="G28"/>
  <c r="G27"/>
  <c r="F27"/>
  <c r="G26"/>
  <c r="F26"/>
  <c r="F25"/>
  <c r="G25"/>
  <c r="F24"/>
  <c r="G24"/>
  <c r="G23"/>
  <c r="F23"/>
  <c r="G17"/>
  <c r="F17"/>
  <c r="F16"/>
  <c r="G16"/>
  <c r="F15"/>
  <c r="G15"/>
  <c r="G14"/>
  <c r="F14"/>
  <c r="G13"/>
  <c r="F13"/>
  <c r="F8"/>
  <c r="G8"/>
  <c r="F7"/>
  <c r="G7"/>
  <c r="G416" s="1"/>
  <c r="G417" l="1"/>
  <c r="G419" s="1"/>
</calcChain>
</file>

<file path=xl/sharedStrings.xml><?xml version="1.0" encoding="utf-8"?>
<sst xmlns="http://schemas.openxmlformats.org/spreadsheetml/2006/main" count="489" uniqueCount="253">
  <si>
    <t>Код</t>
  </si>
  <si>
    <t>Наименование</t>
  </si>
  <si>
    <t>Кол-во (шт)</t>
  </si>
  <si>
    <t>Расфасовка (кг)</t>
  </si>
  <si>
    <t>Цена, с НДС</t>
  </si>
  <si>
    <t>вес (кг)</t>
  </si>
  <si>
    <t>сумма (грн)</t>
  </si>
  <si>
    <t>Кол. мешков в коробке, шт</t>
  </si>
  <si>
    <t>Кол. коробок на паллете, шт</t>
  </si>
  <si>
    <t>Кол. мешков на паллете, шт</t>
  </si>
  <si>
    <t>Примечание</t>
  </si>
  <si>
    <t>Штрих-код</t>
  </si>
  <si>
    <t>КОД УКТЗЕД</t>
  </si>
  <si>
    <t>SIZE HEALTH NUTRITION</t>
  </si>
  <si>
    <t>CYNOTECHNIQUE</t>
  </si>
  <si>
    <t>BABYDOG MILK</t>
  </si>
  <si>
    <t>XSMALL</t>
  </si>
  <si>
    <t>XSMALL ADULT</t>
  </si>
  <si>
    <t>XSMALL ADULT 8+</t>
  </si>
  <si>
    <t>MINI</t>
  </si>
  <si>
    <t>MINI ADULT</t>
  </si>
  <si>
    <t>MINI ADULT 8+</t>
  </si>
  <si>
    <t>MINI LIGHT WEIGHT CARE</t>
  </si>
  <si>
    <t>MINI DIGESTIVE CARE</t>
  </si>
  <si>
    <t>MINI DERMACOMFORT</t>
  </si>
  <si>
    <t>MINI STARTER</t>
  </si>
  <si>
    <t>MINI EXIGENT</t>
  </si>
  <si>
    <t>MINI AGEING 12+</t>
  </si>
  <si>
    <t>MEDIUM</t>
  </si>
  <si>
    <t>MEDIUM STARTER</t>
  </si>
  <si>
    <t>MEDIUM ADULT</t>
  </si>
  <si>
    <t>MEDIUM ADULT 7+</t>
  </si>
  <si>
    <t>MEDIUM LIGHT WEIGHT CARE</t>
  </si>
  <si>
    <t>MEDIUM DIGESTIVE CARE</t>
  </si>
  <si>
    <t>MEDIUM DERMACOMFORT</t>
  </si>
  <si>
    <t>MAXI</t>
  </si>
  <si>
    <t>MAXI STARTER</t>
  </si>
  <si>
    <t>MAXI ADULT</t>
  </si>
  <si>
    <t>MAXI ADULT 5+</t>
  </si>
  <si>
    <t>MAXI AGEING 8+</t>
  </si>
  <si>
    <t>MAXI DERMACOMFORT</t>
  </si>
  <si>
    <t>MAXI DIGESTIVE CARE</t>
  </si>
  <si>
    <t>MAXI LIGHT WEIGHT CARE</t>
  </si>
  <si>
    <t>MAXI JOINT CARE</t>
  </si>
  <si>
    <t>GIANT</t>
  </si>
  <si>
    <t>GIANT STARTER</t>
  </si>
  <si>
    <t>GIANT PUPPY</t>
  </si>
  <si>
    <t>GIANT JUNIOR</t>
  </si>
  <si>
    <t>GIANT ADULT</t>
  </si>
  <si>
    <t>GIANT JUNIOR ACTIVE</t>
  </si>
  <si>
    <t>BREED HEALTH NUTRITION</t>
  </si>
  <si>
    <t>JACK RUSSEL JUNIOR</t>
  </si>
  <si>
    <t>JACK RUSSEL ADULT</t>
  </si>
  <si>
    <t>SHIH TZU ADULT</t>
  </si>
  <si>
    <t>CHIHUAHUA JUNIOR</t>
  </si>
  <si>
    <t>CHIHUAHUA ADULT</t>
  </si>
  <si>
    <t>SCHNAUZER ADULT</t>
  </si>
  <si>
    <t>YORKSHIRE JUNIOR</t>
  </si>
  <si>
    <t>YORKSHIRE ADULT</t>
  </si>
  <si>
    <t>POODLE ADULT</t>
  </si>
  <si>
    <t>DACHSHUND JUNIOR</t>
  </si>
  <si>
    <t>DACHSHUND ADULT</t>
  </si>
  <si>
    <t>LABRADOR JUNIOR</t>
  </si>
  <si>
    <t>LABRADOR ADULT</t>
  </si>
  <si>
    <t>GERMAN SHEPHERD JUNIOR</t>
  </si>
  <si>
    <t>GERMAN SHEPHERD ADULT</t>
  </si>
  <si>
    <t>BOXER ADULT</t>
  </si>
  <si>
    <t>BULLDOG JUNIOR</t>
  </si>
  <si>
    <t>BULLDOG ADULT</t>
  </si>
  <si>
    <t>GOLDEN RETRIEVER JUNIOR</t>
  </si>
  <si>
    <t>GOLDEN RETRIEVER ADULT</t>
  </si>
  <si>
    <t>COCKER ADULT</t>
  </si>
  <si>
    <t>ROTTWEILER ADULT</t>
  </si>
  <si>
    <t>PUG JUNIOR</t>
  </si>
  <si>
    <t>PUG ADULT</t>
  </si>
  <si>
    <t>FRENCH BULLDOG ADULT</t>
  </si>
  <si>
    <t>MALTESE ADULT</t>
  </si>
  <si>
    <t>WESTIE ADULT</t>
  </si>
  <si>
    <t>СHN WET</t>
  </si>
  <si>
    <t>STARTER MOUSSE</t>
  </si>
  <si>
    <t>JUNIOR WET</t>
  </si>
  <si>
    <t>ADULT BEAUTY WET</t>
  </si>
  <si>
    <t>ADULT LIGHT WET</t>
  </si>
  <si>
    <t>MATURE +8 WET</t>
  </si>
  <si>
    <t>72*4</t>
  </si>
  <si>
    <t>FELINE HEALTH NUTRITION</t>
  </si>
  <si>
    <t>GROWTH</t>
  </si>
  <si>
    <t>BABYCAT MILK</t>
  </si>
  <si>
    <t>MOTHER&amp;BABYCAT</t>
  </si>
  <si>
    <t>KITTEN</t>
  </si>
  <si>
    <t>INDOOR</t>
  </si>
  <si>
    <t>INDOOR LONGHAIR</t>
  </si>
  <si>
    <t>INDOOR 7+</t>
  </si>
  <si>
    <t>AGEING+12</t>
  </si>
  <si>
    <t>IN&amp;OUTDOOR</t>
  </si>
  <si>
    <t>FIT</t>
  </si>
  <si>
    <t>SPECIAL</t>
  </si>
  <si>
    <t>SENSIBLE</t>
  </si>
  <si>
    <t>EXIGENT SAVOUR</t>
  </si>
  <si>
    <t>EXIGENT AROMATIC</t>
  </si>
  <si>
    <t>EXIGENT PROTEIN</t>
  </si>
  <si>
    <t>FELINE CARE NUTRITION</t>
  </si>
  <si>
    <t>HAIR&amp;SKIN CARE</t>
  </si>
  <si>
    <t>HAIRBALL CARE</t>
  </si>
  <si>
    <t>LIGHT WEIGHT CARE</t>
  </si>
  <si>
    <t>ORAL CARE</t>
  </si>
  <si>
    <t>BREED</t>
  </si>
  <si>
    <t>MAINECOON KITTEN</t>
  </si>
  <si>
    <t>MAINECOON ADULT</t>
  </si>
  <si>
    <t>SIAMESE ADULT</t>
  </si>
  <si>
    <t>KITTEN PERSIAN</t>
  </si>
  <si>
    <t>PERSIAN ADULT</t>
  </si>
  <si>
    <t>SPHYNX ADULT</t>
  </si>
  <si>
    <t>KITTEN BRITISH SHORTHAIR</t>
  </si>
  <si>
    <t>BRITISH SHORTHAIR ADULT</t>
  </si>
  <si>
    <t>BENGAL ADULT</t>
  </si>
  <si>
    <t>STERILISED</t>
  </si>
  <si>
    <t>KITTEN STERILISED</t>
  </si>
  <si>
    <t>STERILISED APP.CONTROL</t>
  </si>
  <si>
    <t>STERILISED 7+</t>
  </si>
  <si>
    <t>STERILISED APP.CONTROL7+</t>
  </si>
  <si>
    <t>STERILISED 12+</t>
  </si>
  <si>
    <t>QUEEN</t>
  </si>
  <si>
    <t>FHN WET</t>
  </si>
  <si>
    <t>KITTEN INSTINCTIVE IN JELLY</t>
  </si>
  <si>
    <t>INSTINCTIVE IN GRAVY</t>
  </si>
  <si>
    <t>INSTINCTIVE IN JELLY</t>
  </si>
  <si>
    <t>INTENSE BEAUTY IN JELLY</t>
  </si>
  <si>
    <t>ULTRA LIGHT</t>
  </si>
  <si>
    <t>DIGEST SENSITIVE</t>
  </si>
  <si>
    <t>VETERINARY DIET FELINE</t>
  </si>
  <si>
    <t>MOBILITY FELINE</t>
  </si>
  <si>
    <t>RENAL FELINE</t>
  </si>
  <si>
    <t>RENAL FELINE SPECIAL</t>
  </si>
  <si>
    <t>URINARY S/O FELINE</t>
  </si>
  <si>
    <t>URINARY S/O FELINE HIGH DILUTION</t>
  </si>
  <si>
    <t>URINARY FELINE OLFACTORY ATTRACTION</t>
  </si>
  <si>
    <t>ANALLERGENIC FELINE</t>
  </si>
  <si>
    <t>HYPOALLERGENIC FELINE</t>
  </si>
  <si>
    <t>SENSITIVITY CONTROL FELINE</t>
  </si>
  <si>
    <t>HEPATIC FELINE</t>
  </si>
  <si>
    <t>FIBRE RESPONSE FELINE</t>
  </si>
  <si>
    <t>GASTRO INTESTINAL FELINE</t>
  </si>
  <si>
    <t>GASTRO INTESTINAL MODERATE CALORIE FELINE</t>
  </si>
  <si>
    <t>SATIETY WEIGHT MANAGEMENT FELINE</t>
  </si>
  <si>
    <t>OBESITY FELINE</t>
  </si>
  <si>
    <t>DIABETIC FELINE</t>
  </si>
  <si>
    <t>VETERINARY DIET FELINE WET</t>
  </si>
  <si>
    <t>RENAL FELINE CHICKEN Pouches</t>
  </si>
  <si>
    <t>URINARY S/O FELINE Pouches</t>
  </si>
  <si>
    <t>GASTRO-INTESTINAL FELINE Pouches</t>
  </si>
  <si>
    <t>SENSITIVITY CONTROL FELINE CHICKEN Pouches</t>
  </si>
  <si>
    <t>DIABETIC FELINE Pouches</t>
  </si>
  <si>
    <t>OBESITY FELINE Pouches</t>
  </si>
  <si>
    <t>VETERINARY CARE NUTRITION FELINE</t>
  </si>
  <si>
    <t>YOUNG MALE S/O</t>
  </si>
  <si>
    <t>YOUNG FEMALE S/O</t>
  </si>
  <si>
    <t>SENIOR STAGE1</t>
  </si>
  <si>
    <t>SENIOR STAGE2</t>
  </si>
  <si>
    <t>VETERINARY CARE NUTRITION FELINE WET</t>
  </si>
  <si>
    <t>SENIOR CONSULT STAGE 1 Pouches</t>
  </si>
  <si>
    <t>SENIOR CONSULT STAGE 2 Pouches</t>
  </si>
  <si>
    <t>VETRINARY DIET CANINE</t>
  </si>
  <si>
    <t>VD CANINE MOBILITY C2P+   2kg</t>
  </si>
  <si>
    <t>VD CANINE MOBILITY C2P+   14kg</t>
  </si>
  <si>
    <t>RENAL CANINE</t>
  </si>
  <si>
    <t>CARDIAC CANINE</t>
  </si>
  <si>
    <t>URINARY CANINE</t>
  </si>
  <si>
    <t>ANALLERGENIC CANINE</t>
  </si>
  <si>
    <t>HYPOALLERGENIC SMALL DOG</t>
  </si>
  <si>
    <t>HYPOALLERGENIC CANINE</t>
  </si>
  <si>
    <t>HYPOALLERGENIC MODERATE CALORIE CANINE</t>
  </si>
  <si>
    <t>SENSITIVITY CANINE</t>
  </si>
  <si>
    <t>SKIN SUPPORT CANINE</t>
  </si>
  <si>
    <t>HEPATIC CANINE</t>
  </si>
  <si>
    <t>GASTRO INTESTINAL  JUNIOR CANINE</t>
  </si>
  <si>
    <t>GASTRO INTESTINAL CANINE</t>
  </si>
  <si>
    <t>GASTRO INTESTINAL LOW FAT CANINE</t>
  </si>
  <si>
    <t>OBESITY CANINE</t>
  </si>
  <si>
    <t>SATIETY SMALL DOG</t>
  </si>
  <si>
    <t>SATIETY WEIGHT MANAGEMENT CANINE</t>
  </si>
  <si>
    <t>SATIETY WEIGHT MANAGEMENT  CANINE</t>
  </si>
  <si>
    <t>WEIGHT CONTROL CANINE</t>
  </si>
  <si>
    <t>VETRINARY DIET CANINE WET</t>
  </si>
  <si>
    <t>RENAL CANINE Cans</t>
  </si>
  <si>
    <t>URINARY CANINE Cans</t>
  </si>
  <si>
    <t>HYPOALLERGENIC CANINE Cans</t>
  </si>
  <si>
    <t>SENSITIVITY CANINE DUCK Cans</t>
  </si>
  <si>
    <t>SENSITIVITY CANINE CHICKEN Cans</t>
  </si>
  <si>
    <t>HEPATIC CANINE Cans</t>
  </si>
  <si>
    <t>GASTRO-INTESTINAL LOW FAT CANINE cans</t>
  </si>
  <si>
    <t>OBESITY CANINE Cans</t>
  </si>
  <si>
    <t>SATIETY WEIGHT MANAGEMENT  CANINE Cans</t>
  </si>
  <si>
    <t>RECOVERY</t>
  </si>
  <si>
    <t>NUTRITION SUPPORT CANINE</t>
  </si>
  <si>
    <t>EDUC CANINE</t>
  </si>
  <si>
    <t>32*2</t>
  </si>
  <si>
    <t>ENERGY</t>
  </si>
  <si>
    <t>Стоимость поставки</t>
  </si>
  <si>
    <t>Скидка</t>
  </si>
  <si>
    <t>Скидка защищена, для снятия защиты со скидки выберите Формат-Снять защиту.</t>
  </si>
  <si>
    <t>Итого к оплате</t>
  </si>
  <si>
    <t>Должен быть только один лист.</t>
  </si>
  <si>
    <t>*</t>
  </si>
  <si>
    <t>KITTEN LOAF</t>
  </si>
  <si>
    <t>MINI PUPPY</t>
  </si>
  <si>
    <t>MEDIUM PUPPY</t>
  </si>
  <si>
    <t xml:space="preserve">MAXI PUPPY </t>
  </si>
  <si>
    <t>PRO</t>
  </si>
  <si>
    <t>SKIN CARE ADULT SMALL DOG</t>
  </si>
  <si>
    <t>SKIN CARE ADULT CANINE</t>
  </si>
  <si>
    <t>BABYCAT INSTINCTIVE Cans</t>
  </si>
  <si>
    <t>72*5</t>
  </si>
  <si>
    <t>XSMALL PUPPY</t>
  </si>
  <si>
    <t>MAXI PUPPY ACTIVE</t>
  </si>
  <si>
    <t>RENAL SELECT FELINE</t>
  </si>
  <si>
    <t xml:space="preserve">RENAL SELECT FELINE </t>
  </si>
  <si>
    <t>RENAL SELECT CANINE</t>
  </si>
  <si>
    <t>НОВИНКА!</t>
  </si>
  <si>
    <t>GERMAN SHEPHERD PUPPY</t>
  </si>
  <si>
    <t>KITTEN INSTINCTIVE IN GRAVY</t>
  </si>
  <si>
    <t>INSTINCTIVE LOAF</t>
  </si>
  <si>
    <t>INSTINCTIVE+7</t>
  </si>
  <si>
    <t>STERILIZED LOAF</t>
  </si>
  <si>
    <t>INTENSE BEAUTY IN GRAVY</t>
  </si>
  <si>
    <t xml:space="preserve">RENAL FELINE TUNA pouches         </t>
  </si>
  <si>
    <t xml:space="preserve">RENAL FELINE BEEF pouches         </t>
  </si>
  <si>
    <t>GASTRO-INTESTINAL MODERATE CALORIE FELINE Pouches</t>
  </si>
  <si>
    <t>NEUTERED ADULT MAINTENANCE Pouches</t>
  </si>
  <si>
    <t>NEUTERED WEIGHT BALANCE Pouches</t>
  </si>
  <si>
    <t>GASTRO-INTESTINAL CANINE Cans</t>
  </si>
  <si>
    <t>FRENCH BULLDOG PUPPY</t>
  </si>
  <si>
    <t>UKR19/019_00</t>
  </si>
  <si>
    <t>Рекомендованная цена с НДС*</t>
  </si>
  <si>
    <t>* Рекомендованная розничная цена указана исключительно для Вашего удобства, основываясь на анализе ООО «Рояль Канин Украина». Вы вправе использовать любую иную розничную цену.</t>
  </si>
  <si>
    <t xml:space="preserve">URINARY CARE  </t>
  </si>
  <si>
    <t>URINARY CARE</t>
  </si>
  <si>
    <t>JACK RUSSEL PUPPY</t>
  </si>
  <si>
    <t>BULLDOG PUPPY</t>
  </si>
  <si>
    <t>GOLDEN RETRIEVER PUPPY</t>
  </si>
  <si>
    <t>PUG PUPPY</t>
  </si>
  <si>
    <t>PUPPY PRO TECH DOG</t>
  </si>
  <si>
    <t>VETERINARY DIET LIQUID (ICU)</t>
  </si>
  <si>
    <t>4911002</t>
  </si>
  <si>
    <t>4912002</t>
  </si>
  <si>
    <t>4913002</t>
  </si>
  <si>
    <t>4951002</t>
  </si>
  <si>
    <t>4910002</t>
  </si>
  <si>
    <t xml:space="preserve">RENAL DOG LIQUID 3X0,2L </t>
  </si>
  <si>
    <t>GASTRO-INTESTINAL LOW FAT DOG LIQUID 3X0,2L</t>
  </si>
  <si>
    <t>HIGH ENERGY DOG LIQUID 3X0,2L</t>
  </si>
  <si>
    <t xml:space="preserve">RENAL CAT LIQUID 3X0,2L </t>
  </si>
  <si>
    <t>RECOVERY DOG/CAT LIQUID 3X0,2L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</si>
</sst>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000"/>
    <numFmt numFmtId="166" formatCode="0.000"/>
  </numFmts>
  <fonts count="12">
    <font>
      <sz val="11"/>
      <color theme="1"/>
      <name val="Calibri"/>
      <family val="2"/>
      <charset val="204"/>
      <scheme val="minor"/>
    </font>
    <font>
      <sz val="12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sz val="11"/>
      <name val="Calibri"/>
      <family val="2"/>
      <charset val="204"/>
      <scheme val="minor"/>
    </font>
    <font>
      <sz val="10"/>
      <color theme="0"/>
      <name val="Arial Cyr"/>
      <charset val="204"/>
    </font>
    <font>
      <b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5" fillId="0" borderId="0" xfId="0" applyFont="1" applyFill="1"/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4" fontId="1" fillId="0" borderId="1" xfId="0" applyNumberFormat="1" applyFont="1" applyFill="1" applyBorder="1" applyAlignment="1" applyProtection="1">
      <alignment vertical="center"/>
      <protection locked="0"/>
    </xf>
    <xf numFmtId="2" fontId="0" fillId="0" borderId="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vertical="center"/>
      <protection locked="0"/>
    </xf>
    <xf numFmtId="4" fontId="0" fillId="0" borderId="1" xfId="0" applyNumberFormat="1" applyFont="1" applyBorder="1" applyAlignment="1" applyProtection="1">
      <alignment vertical="center"/>
      <protection locked="0"/>
    </xf>
    <xf numFmtId="2" fontId="0" fillId="0" borderId="1" xfId="0" applyNumberFormat="1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4" fontId="5" fillId="0" borderId="1" xfId="0" applyNumberFormat="1" applyFont="1" applyBorder="1" applyAlignment="1" applyProtection="1">
      <alignment vertical="center"/>
      <protection locked="0"/>
    </xf>
    <xf numFmtId="2" fontId="5" fillId="0" borderId="1" xfId="0" applyNumberFormat="1" applyFont="1" applyBorder="1" applyAlignment="1" applyProtection="1">
      <alignment vertical="center"/>
      <protection locked="0"/>
    </xf>
    <xf numFmtId="3" fontId="5" fillId="0" borderId="1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Border="1" applyAlignment="1" applyProtection="1">
      <alignment horizontal="center" vertical="center"/>
      <protection locked="0"/>
    </xf>
    <xf numFmtId="3" fontId="5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2" fontId="5" fillId="0" borderId="1" xfId="0" applyNumberFormat="1" applyFont="1" applyFill="1" applyBorder="1" applyAlignment="1" applyProtection="1">
      <alignment vertical="center"/>
      <protection locked="0"/>
    </xf>
    <xf numFmtId="3" fontId="5" fillId="0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vertical="center"/>
      <protection locked="0"/>
    </xf>
    <xf numFmtId="4" fontId="5" fillId="3" borderId="1" xfId="0" applyNumberFormat="1" applyFont="1" applyFill="1" applyBorder="1" applyAlignment="1" applyProtection="1">
      <alignment vertical="center"/>
      <protection locked="0"/>
    </xf>
    <xf numFmtId="2" fontId="5" fillId="3" borderId="1" xfId="0" applyNumberFormat="1" applyFont="1" applyFill="1" applyBorder="1" applyAlignment="1" applyProtection="1">
      <alignment vertical="center"/>
      <protection locked="0"/>
    </xf>
    <xf numFmtId="3" fontId="5" fillId="3" borderId="1" xfId="0" applyNumberFormat="1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2" fontId="5" fillId="3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3" fontId="5" fillId="3" borderId="1" xfId="0" applyNumberFormat="1" applyFont="1" applyFill="1" applyBorder="1" applyAlignment="1" applyProtection="1">
      <alignment horizontal="right"/>
      <protection locked="0"/>
    </xf>
    <xf numFmtId="2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4" fontId="0" fillId="0" borderId="0" xfId="0" applyNumberFormat="1" applyFont="1" applyProtection="1">
      <protection locked="0"/>
    </xf>
    <xf numFmtId="0" fontId="0" fillId="0" borderId="0" xfId="0" applyFont="1" applyAlignment="1" applyProtection="1">
      <alignment vertical="center"/>
      <protection locked="0"/>
    </xf>
    <xf numFmtId="1" fontId="0" fillId="0" borderId="3" xfId="0" applyNumberFormat="1" applyFont="1" applyFill="1" applyBorder="1" applyAlignment="1" applyProtection="1">
      <alignment vertical="center"/>
      <protection locked="0"/>
    </xf>
    <xf numFmtId="1" fontId="0" fillId="0" borderId="2" xfId="0" applyNumberFormat="1" applyFont="1" applyFill="1" applyBorder="1" applyAlignment="1" applyProtection="1">
      <alignment vertical="center"/>
      <protection locked="0"/>
    </xf>
    <xf numFmtId="1" fontId="0" fillId="0" borderId="4" xfId="0" applyNumberFormat="1" applyFont="1" applyFill="1" applyBorder="1" applyAlignment="1" applyProtection="1">
      <alignment vertical="center"/>
      <protection locked="0"/>
    </xf>
    <xf numFmtId="9" fontId="3" fillId="2" borderId="4" xfId="0" applyNumberFormat="1" applyFont="1" applyFill="1" applyBorder="1" applyAlignment="1" applyProtection="1">
      <alignment vertical="center"/>
      <protection locked="0"/>
    </xf>
    <xf numFmtId="2" fontId="3" fillId="2" borderId="1" xfId="0" applyNumberFormat="1" applyFont="1" applyFill="1" applyBorder="1" applyAlignment="1" applyProtection="1">
      <alignment horizontal="right" vertical="center"/>
      <protection locked="0"/>
    </xf>
    <xf numFmtId="1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Fill="1" applyAlignment="1" applyProtection="1">
      <alignment horizontal="right" vertical="center"/>
      <protection locked="0"/>
    </xf>
    <xf numFmtId="1" fontId="0" fillId="0" borderId="1" xfId="0" applyNumberFormat="1" applyFont="1" applyFill="1" applyBorder="1" applyAlignment="1" applyProtection="1">
      <alignment vertical="center"/>
      <protection locked="0"/>
    </xf>
    <xf numFmtId="4" fontId="0" fillId="0" borderId="0" xfId="0" applyNumberFormat="1" applyFont="1" applyAlignment="1" applyProtection="1">
      <alignment vertical="center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Protection="1"/>
    <xf numFmtId="0" fontId="8" fillId="0" borderId="0" xfId="0" applyFont="1" applyProtection="1"/>
    <xf numFmtId="2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1" fontId="5" fillId="3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/>
    <xf numFmtId="0" fontId="9" fillId="0" borderId="1" xfId="0" applyFont="1" applyBorder="1" applyAlignment="1" applyProtection="1">
      <alignment vertical="center"/>
      <protection locked="0"/>
    </xf>
    <xf numFmtId="3" fontId="9" fillId="0" borderId="1" xfId="0" applyNumberFormat="1" applyFont="1" applyBorder="1" applyAlignment="1" applyProtection="1">
      <alignment vertical="center"/>
      <protection locked="0"/>
    </xf>
    <xf numFmtId="2" fontId="9" fillId="0" borderId="1" xfId="0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top"/>
      <protection locked="0"/>
    </xf>
    <xf numFmtId="166" fontId="5" fillId="3" borderId="1" xfId="0" applyNumberFormat="1" applyFont="1" applyFill="1" applyBorder="1" applyAlignment="1" applyProtection="1">
      <alignment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vertical="center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3" fontId="5" fillId="3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3" fontId="0" fillId="0" borderId="1" xfId="0" applyNumberFormat="1" applyFont="1" applyFill="1" applyBorder="1" applyAlignment="1" applyProtection="1">
      <alignment vertical="center"/>
      <protection locked="0"/>
    </xf>
    <xf numFmtId="1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vertical="center"/>
      <protection locked="0"/>
    </xf>
    <xf numFmtId="2" fontId="9" fillId="3" borderId="1" xfId="0" applyNumberFormat="1" applyFont="1" applyFill="1" applyBorder="1" applyAlignment="1" applyProtection="1">
      <alignment vertical="center"/>
      <protection locked="0"/>
    </xf>
    <xf numFmtId="0" fontId="9" fillId="3" borderId="1" xfId="0" applyFont="1" applyFill="1" applyBorder="1" applyAlignment="1" applyProtection="1">
      <alignment horizontal="right" vertical="center"/>
      <protection locked="0"/>
    </xf>
    <xf numFmtId="3" fontId="9" fillId="3" borderId="1" xfId="0" applyNumberFormat="1" applyFont="1" applyFill="1" applyBorder="1" applyAlignment="1" applyProtection="1">
      <alignment vertical="center"/>
      <protection locked="0"/>
    </xf>
    <xf numFmtId="2" fontId="9" fillId="3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 applyProtection="1">
      <alignment horizontal="center" vertical="center"/>
      <protection locked="0"/>
    </xf>
    <xf numFmtId="4" fontId="5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2" fontId="9" fillId="0" borderId="1" xfId="0" applyNumberFormat="1" applyFont="1" applyFill="1" applyBorder="1" applyAlignment="1" applyProtection="1">
      <alignment vertical="center"/>
      <protection locked="0"/>
    </xf>
    <xf numFmtId="3" fontId="9" fillId="0" borderId="1" xfId="0" applyNumberFormat="1" applyFont="1" applyBorder="1"/>
    <xf numFmtId="3" fontId="9" fillId="0" borderId="1" xfId="0" applyNumberFormat="1" applyFont="1" applyFill="1" applyBorder="1" applyAlignment="1" applyProtection="1">
      <alignment vertical="center"/>
      <protection locked="0"/>
    </xf>
    <xf numFmtId="0" fontId="0" fillId="0" borderId="0" xfId="0" applyFill="1"/>
    <xf numFmtId="2" fontId="0" fillId="5" borderId="1" xfId="0" applyNumberFormat="1" applyFont="1" applyFill="1" applyBorder="1" applyAlignment="1" applyProtection="1">
      <alignment vertical="center"/>
      <protection locked="0"/>
    </xf>
    <xf numFmtId="4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vertical="center"/>
      <protection locked="0"/>
    </xf>
    <xf numFmtId="4" fontId="0" fillId="5" borderId="1" xfId="0" applyNumberFormat="1" applyFont="1" applyFill="1" applyBorder="1"/>
    <xf numFmtId="0" fontId="5" fillId="5" borderId="1" xfId="0" applyFont="1" applyFill="1" applyBorder="1" applyAlignment="1" applyProtection="1">
      <alignment vertical="center"/>
      <protection locked="0"/>
    </xf>
    <xf numFmtId="4" fontId="5" fillId="5" borderId="1" xfId="0" applyNumberFormat="1" applyFont="1" applyFill="1" applyBorder="1"/>
    <xf numFmtId="4" fontId="9" fillId="5" borderId="1" xfId="0" applyNumberFormat="1" applyFont="1" applyFill="1" applyBorder="1"/>
    <xf numFmtId="0" fontId="9" fillId="5" borderId="1" xfId="0" applyFont="1" applyFill="1" applyBorder="1" applyAlignment="1" applyProtection="1">
      <alignment vertical="center"/>
      <protection locked="0"/>
    </xf>
    <xf numFmtId="0" fontId="0" fillId="5" borderId="0" xfId="0" applyFont="1" applyFill="1" applyProtection="1">
      <protection locked="0"/>
    </xf>
    <xf numFmtId="2" fontId="10" fillId="5" borderId="0" xfId="0" applyNumberFormat="1" applyFont="1" applyFill="1" applyBorder="1" applyAlignment="1" applyProtection="1">
      <alignment horizontal="right" vertical="center"/>
      <protection locked="0"/>
    </xf>
    <xf numFmtId="0" fontId="0" fillId="5" borderId="0" xfId="0" applyFont="1" applyFill="1" applyBorder="1" applyAlignment="1" applyProtection="1">
      <alignment horizontal="right" vertical="center"/>
      <protection locked="0"/>
    </xf>
    <xf numFmtId="0" fontId="0" fillId="5" borderId="0" xfId="0" applyFont="1" applyFill="1" applyAlignment="1" applyProtection="1">
      <alignment vertical="center"/>
      <protection locked="0"/>
    </xf>
    <xf numFmtId="0" fontId="0" fillId="5" borderId="0" xfId="0" applyFont="1" applyFill="1" applyAlignment="1" applyProtection="1">
      <alignment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28"/>
  <sheetViews>
    <sheetView tabSelected="1" zoomScale="80" zoomScaleNormal="80" workbookViewId="0">
      <pane ySplit="2" topLeftCell="A324" activePane="bottomLeft" state="frozenSplit"/>
      <selection pane="bottomLeft" activeCell="C332" sqref="C332"/>
    </sheetView>
  </sheetViews>
  <sheetFormatPr defaultRowHeight="15"/>
  <cols>
    <col min="1" max="1" width="10.7109375" style="5" bestFit="1" customWidth="1"/>
    <col min="2" max="2" width="56.28515625" style="51" bestFit="1" customWidth="1"/>
    <col min="3" max="3" width="10.28515625" style="5" customWidth="1"/>
    <col min="4" max="4" width="9.85546875" style="51" customWidth="1"/>
    <col min="5" max="5" width="11.28515625" style="60" customWidth="1"/>
    <col min="6" max="7" width="10.5703125" style="51" customWidth="1"/>
    <col min="8" max="8" width="15.140625" style="110" bestFit="1" customWidth="1"/>
    <col min="9" max="11" width="10.5703125" style="51" customWidth="1"/>
    <col min="12" max="12" width="31.28515625" style="51" bestFit="1" customWidth="1"/>
    <col min="13" max="13" width="20.28515625" style="51" customWidth="1"/>
    <col min="14" max="14" width="15.28515625" style="51" customWidth="1"/>
    <col min="15" max="15" width="9.140625" style="62"/>
  </cols>
  <sheetData>
    <row r="1" spans="1:15" ht="15.75">
      <c r="A1" s="2"/>
      <c r="B1" s="10" t="s">
        <v>232</v>
      </c>
      <c r="C1" s="2"/>
      <c r="D1" s="11"/>
      <c r="E1" s="12"/>
      <c r="F1" s="13"/>
      <c r="G1" s="13"/>
      <c r="H1" s="99"/>
      <c r="I1" s="11"/>
      <c r="J1" s="11"/>
      <c r="K1" s="11"/>
      <c r="L1" s="11"/>
      <c r="M1" s="11"/>
      <c r="N1" s="11"/>
    </row>
    <row r="2" spans="1:15" ht="45">
      <c r="A2" s="14" t="s">
        <v>0</v>
      </c>
      <c r="B2" s="14" t="s">
        <v>1</v>
      </c>
      <c r="C2" s="1" t="s">
        <v>2</v>
      </c>
      <c r="D2" s="15" t="s">
        <v>3</v>
      </c>
      <c r="E2" s="16" t="s">
        <v>4</v>
      </c>
      <c r="F2" s="17" t="s">
        <v>5</v>
      </c>
      <c r="G2" s="17" t="s">
        <v>6</v>
      </c>
      <c r="H2" s="100" t="s">
        <v>233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</row>
    <row r="3" spans="1:15">
      <c r="A3" s="14"/>
      <c r="B3" s="14" t="s">
        <v>13</v>
      </c>
      <c r="C3" s="6"/>
      <c r="D3" s="19"/>
      <c r="E3" s="20"/>
      <c r="F3" s="19"/>
      <c r="G3" s="19"/>
      <c r="H3" s="101"/>
      <c r="I3" s="19"/>
      <c r="J3" s="19"/>
      <c r="K3" s="19"/>
      <c r="L3" s="21"/>
      <c r="M3" s="21"/>
      <c r="N3" s="21"/>
      <c r="O3"/>
    </row>
    <row r="4" spans="1:15">
      <c r="A4" s="14"/>
      <c r="B4" s="14" t="s">
        <v>14</v>
      </c>
      <c r="C4" s="6"/>
      <c r="D4" s="19"/>
      <c r="E4" s="20"/>
      <c r="F4" s="19"/>
      <c r="G4" s="19"/>
      <c r="H4" s="101"/>
      <c r="I4" s="19"/>
      <c r="J4" s="19"/>
      <c r="K4" s="19"/>
      <c r="L4" s="21"/>
      <c r="M4" s="21"/>
      <c r="N4" s="21"/>
      <c r="O4"/>
    </row>
    <row r="5" spans="1:15">
      <c r="A5" s="28">
        <v>2339003</v>
      </c>
      <c r="B5" s="31" t="s">
        <v>241</v>
      </c>
      <c r="C5" s="82"/>
      <c r="D5" s="83">
        <v>0.3</v>
      </c>
      <c r="E5" s="25">
        <v>895.07</v>
      </c>
      <c r="F5" s="23">
        <f t="shared" ref="F5:F6" si="0">D5*C5</f>
        <v>0</v>
      </c>
      <c r="G5" s="25">
        <f t="shared" ref="G5:G6" si="1">E5*C5</f>
        <v>0</v>
      </c>
      <c r="H5" s="102">
        <f t="shared" ref="H5:H70" si="2">E5*1.25</f>
        <v>1118.8375000000001</v>
      </c>
      <c r="I5" s="19"/>
      <c r="J5" s="19"/>
      <c r="K5" s="19"/>
      <c r="L5" s="21"/>
      <c r="M5" s="84">
        <v>3182550861359</v>
      </c>
      <c r="N5" s="84">
        <v>2309103100</v>
      </c>
      <c r="O5"/>
    </row>
    <row r="6" spans="1:15">
      <c r="A6" s="28">
        <v>2339012</v>
      </c>
      <c r="B6" s="31" t="s">
        <v>241</v>
      </c>
      <c r="C6" s="82"/>
      <c r="D6" s="83">
        <v>1.2</v>
      </c>
      <c r="E6" s="25">
        <v>2669</v>
      </c>
      <c r="F6" s="23">
        <f t="shared" si="0"/>
        <v>0</v>
      </c>
      <c r="G6" s="25">
        <f t="shared" si="1"/>
        <v>0</v>
      </c>
      <c r="H6" s="102">
        <f t="shared" si="2"/>
        <v>3336.25</v>
      </c>
      <c r="I6" s="19"/>
      <c r="J6" s="19"/>
      <c r="K6" s="19"/>
      <c r="L6" s="21"/>
      <c r="M6" s="84">
        <v>3182550861366</v>
      </c>
      <c r="N6" s="84">
        <v>2309103100</v>
      </c>
      <c r="O6"/>
    </row>
    <row r="7" spans="1:15">
      <c r="A7" s="22">
        <v>2300004</v>
      </c>
      <c r="B7" s="23" t="s">
        <v>15</v>
      </c>
      <c r="C7" s="9"/>
      <c r="D7" s="23">
        <v>0.4</v>
      </c>
      <c r="E7" s="25">
        <v>431.18</v>
      </c>
      <c r="F7" s="23">
        <f>D7*C7</f>
        <v>0</v>
      </c>
      <c r="G7" s="25">
        <f>E7*C7</f>
        <v>0</v>
      </c>
      <c r="H7" s="102">
        <f t="shared" si="2"/>
        <v>538.97500000000002</v>
      </c>
      <c r="I7" s="23">
        <v>18</v>
      </c>
      <c r="J7" s="23">
        <v>24</v>
      </c>
      <c r="K7" s="23">
        <v>432</v>
      </c>
      <c r="L7" s="25"/>
      <c r="M7" s="26">
        <v>3182550768641</v>
      </c>
      <c r="N7" s="26">
        <v>2309103100</v>
      </c>
      <c r="O7"/>
    </row>
    <row r="8" spans="1:15">
      <c r="A8" s="22">
        <v>2300020</v>
      </c>
      <c r="B8" s="23" t="s">
        <v>15</v>
      </c>
      <c r="C8" s="9"/>
      <c r="D8" s="23">
        <v>2</v>
      </c>
      <c r="E8" s="25">
        <v>1413.86</v>
      </c>
      <c r="F8" s="23">
        <f>D8*C8</f>
        <v>0</v>
      </c>
      <c r="G8" s="25">
        <f>E8*C8</f>
        <v>0</v>
      </c>
      <c r="H8" s="102">
        <f t="shared" si="2"/>
        <v>1767.3249999999998</v>
      </c>
      <c r="I8" s="23">
        <v>4</v>
      </c>
      <c r="J8" s="23">
        <v>30</v>
      </c>
      <c r="K8" s="23">
        <v>120</v>
      </c>
      <c r="L8" s="25"/>
      <c r="M8" s="26">
        <v>3182550768658</v>
      </c>
      <c r="N8" s="26">
        <v>2309103100</v>
      </c>
      <c r="O8"/>
    </row>
    <row r="9" spans="1:15">
      <c r="A9" s="14"/>
      <c r="B9" s="14" t="s">
        <v>16</v>
      </c>
      <c r="C9" s="27"/>
      <c r="D9" s="23"/>
      <c r="E9" s="24"/>
      <c r="F9" s="23"/>
      <c r="G9" s="23"/>
      <c r="H9" s="103"/>
      <c r="I9" s="23"/>
      <c r="J9" s="23"/>
      <c r="K9" s="23"/>
      <c r="L9" s="25"/>
      <c r="M9" s="25"/>
      <c r="N9" s="26"/>
      <c r="O9"/>
    </row>
    <row r="10" spans="1:15">
      <c r="A10" s="28">
        <v>10020051</v>
      </c>
      <c r="B10" s="23" t="s">
        <v>213</v>
      </c>
      <c r="C10" s="9"/>
      <c r="D10" s="23">
        <v>0.5</v>
      </c>
      <c r="E10" s="25">
        <v>124.87</v>
      </c>
      <c r="F10" s="23">
        <f>D10*C10</f>
        <v>0</v>
      </c>
      <c r="G10" s="25">
        <f>E10*C10</f>
        <v>0</v>
      </c>
      <c r="H10" s="102">
        <f t="shared" si="2"/>
        <v>156.08750000000001</v>
      </c>
      <c r="I10" s="23">
        <v>12</v>
      </c>
      <c r="J10" s="23">
        <v>32</v>
      </c>
      <c r="K10" s="23">
        <v>384</v>
      </c>
      <c r="L10" s="29"/>
      <c r="M10" s="30">
        <v>3182550793568</v>
      </c>
      <c r="N10" s="26">
        <v>2309103100</v>
      </c>
      <c r="O10"/>
    </row>
    <row r="11" spans="1:15">
      <c r="A11" s="34">
        <v>10020151</v>
      </c>
      <c r="B11" s="23" t="s">
        <v>213</v>
      </c>
      <c r="C11" s="9"/>
      <c r="D11" s="23">
        <v>1.5</v>
      </c>
      <c r="E11" s="25">
        <v>305.41000000000003</v>
      </c>
      <c r="F11" s="23">
        <f>D11*C11</f>
        <v>0</v>
      </c>
      <c r="G11" s="25">
        <f>E11*C11</f>
        <v>0</v>
      </c>
      <c r="H11" s="102">
        <f t="shared" si="2"/>
        <v>381.76250000000005</v>
      </c>
      <c r="I11" s="23">
        <v>6</v>
      </c>
      <c r="J11" s="23">
        <v>18</v>
      </c>
      <c r="K11" s="23">
        <v>108</v>
      </c>
      <c r="L11" s="29"/>
      <c r="M11" s="26">
        <v>3182550793612</v>
      </c>
      <c r="N11" s="26">
        <v>2309103100</v>
      </c>
      <c r="O11"/>
    </row>
    <row r="12" spans="1:15">
      <c r="A12" s="34">
        <v>10020301</v>
      </c>
      <c r="B12" s="23" t="s">
        <v>213</v>
      </c>
      <c r="C12" s="9"/>
      <c r="D12" s="23">
        <v>3</v>
      </c>
      <c r="E12" s="25">
        <v>525.5</v>
      </c>
      <c r="F12" s="23">
        <f>D12*C12</f>
        <v>0</v>
      </c>
      <c r="G12" s="25">
        <f>E12*C12</f>
        <v>0</v>
      </c>
      <c r="H12" s="102">
        <f t="shared" si="2"/>
        <v>656.875</v>
      </c>
      <c r="I12" s="23">
        <v>4</v>
      </c>
      <c r="J12" s="23">
        <v>18</v>
      </c>
      <c r="K12" s="23">
        <v>72</v>
      </c>
      <c r="L12" s="29"/>
      <c r="M12" s="26">
        <v>3182550793636</v>
      </c>
      <c r="N12" s="26">
        <v>2309103100</v>
      </c>
      <c r="O12"/>
    </row>
    <row r="13" spans="1:15">
      <c r="A13" s="22">
        <v>1003005</v>
      </c>
      <c r="B13" s="23" t="s">
        <v>17</v>
      </c>
      <c r="C13" s="9"/>
      <c r="D13" s="23">
        <v>0.5</v>
      </c>
      <c r="E13" s="25">
        <v>110.42</v>
      </c>
      <c r="F13" s="23">
        <f t="shared" ref="F13:F17" si="3">D13*C13</f>
        <v>0</v>
      </c>
      <c r="G13" s="25">
        <f t="shared" ref="G13:G17" si="4">E13*C13</f>
        <v>0</v>
      </c>
      <c r="H13" s="102">
        <f t="shared" si="2"/>
        <v>138.02500000000001</v>
      </c>
      <c r="I13" s="23">
        <v>12</v>
      </c>
      <c r="J13" s="23">
        <v>32</v>
      </c>
      <c r="K13" s="23">
        <v>384</v>
      </c>
      <c r="L13" s="25"/>
      <c r="M13" s="26">
        <v>3182550793704</v>
      </c>
      <c r="N13" s="26">
        <v>2309105100</v>
      </c>
      <c r="O13"/>
    </row>
    <row r="14" spans="1:15" s="7" customFormat="1">
      <c r="A14" s="22">
        <v>1003015</v>
      </c>
      <c r="B14" s="23" t="s">
        <v>17</v>
      </c>
      <c r="C14" s="9"/>
      <c r="D14" s="23">
        <v>1.5</v>
      </c>
      <c r="E14" s="25">
        <v>300.70999999999998</v>
      </c>
      <c r="F14" s="23">
        <f t="shared" si="3"/>
        <v>0</v>
      </c>
      <c r="G14" s="25">
        <f t="shared" si="4"/>
        <v>0</v>
      </c>
      <c r="H14" s="102">
        <f t="shared" si="2"/>
        <v>375.88749999999999</v>
      </c>
      <c r="I14" s="23">
        <v>6</v>
      </c>
      <c r="J14" s="23">
        <v>18</v>
      </c>
      <c r="K14" s="23">
        <v>108</v>
      </c>
      <c r="L14" s="25"/>
      <c r="M14" s="26">
        <v>3182550793728</v>
      </c>
      <c r="N14" s="26">
        <v>2309105100</v>
      </c>
    </row>
    <row r="15" spans="1:15" s="7" customFormat="1">
      <c r="A15" s="22">
        <v>1003030</v>
      </c>
      <c r="B15" s="23" t="s">
        <v>17</v>
      </c>
      <c r="C15" s="9"/>
      <c r="D15" s="23">
        <v>3</v>
      </c>
      <c r="E15" s="25">
        <v>525.5</v>
      </c>
      <c r="F15" s="23">
        <f t="shared" si="3"/>
        <v>0</v>
      </c>
      <c r="G15" s="25">
        <f t="shared" si="4"/>
        <v>0</v>
      </c>
      <c r="H15" s="102">
        <f t="shared" si="2"/>
        <v>656.875</v>
      </c>
      <c r="I15" s="23">
        <v>4</v>
      </c>
      <c r="J15" s="23">
        <v>18</v>
      </c>
      <c r="K15" s="23">
        <v>72</v>
      </c>
      <c r="L15" s="25"/>
      <c r="M15" s="26">
        <v>3182550793735</v>
      </c>
      <c r="N15" s="26">
        <v>2309105100</v>
      </c>
    </row>
    <row r="16" spans="1:15" s="7" customFormat="1">
      <c r="A16" s="22">
        <v>1004005</v>
      </c>
      <c r="B16" s="23" t="s">
        <v>18</v>
      </c>
      <c r="C16" s="9"/>
      <c r="D16" s="23">
        <v>0.5</v>
      </c>
      <c r="E16" s="25">
        <v>110.42</v>
      </c>
      <c r="F16" s="23">
        <f t="shared" si="3"/>
        <v>0</v>
      </c>
      <c r="G16" s="25">
        <f t="shared" si="4"/>
        <v>0</v>
      </c>
      <c r="H16" s="102">
        <f t="shared" si="2"/>
        <v>138.02500000000001</v>
      </c>
      <c r="I16" s="23">
        <v>12</v>
      </c>
      <c r="J16" s="23">
        <v>32</v>
      </c>
      <c r="K16" s="23">
        <v>384</v>
      </c>
      <c r="L16" s="25"/>
      <c r="M16" s="26">
        <v>3182550831376</v>
      </c>
      <c r="N16" s="26">
        <v>2309103100</v>
      </c>
    </row>
    <row r="17" spans="1:14" s="7" customFormat="1">
      <c r="A17" s="28">
        <v>1004015</v>
      </c>
      <c r="B17" s="31" t="s">
        <v>18</v>
      </c>
      <c r="C17" s="9"/>
      <c r="D17" s="23">
        <v>1.5</v>
      </c>
      <c r="E17" s="25">
        <v>300.70999999999998</v>
      </c>
      <c r="F17" s="23">
        <f t="shared" si="3"/>
        <v>0</v>
      </c>
      <c r="G17" s="25">
        <f t="shared" si="4"/>
        <v>0</v>
      </c>
      <c r="H17" s="102">
        <f t="shared" si="2"/>
        <v>375.88749999999999</v>
      </c>
      <c r="I17" s="23">
        <v>6</v>
      </c>
      <c r="J17" s="23">
        <v>18</v>
      </c>
      <c r="K17" s="23">
        <v>108</v>
      </c>
      <c r="L17" s="25"/>
      <c r="M17" s="26">
        <v>3182550831345</v>
      </c>
      <c r="N17" s="26">
        <v>2309103100</v>
      </c>
    </row>
    <row r="18" spans="1:14" s="7" customFormat="1">
      <c r="A18" s="14"/>
      <c r="B18" s="14" t="s">
        <v>19</v>
      </c>
      <c r="C18" s="27"/>
      <c r="D18" s="23"/>
      <c r="E18" s="24"/>
      <c r="F18" s="23"/>
      <c r="G18" s="23"/>
      <c r="H18" s="103"/>
      <c r="I18" s="23"/>
      <c r="J18" s="23"/>
      <c r="K18" s="23"/>
      <c r="L18" s="25"/>
      <c r="M18" s="25"/>
      <c r="N18" s="26"/>
    </row>
    <row r="19" spans="1:14" s="7" customFormat="1">
      <c r="A19" s="28">
        <v>30000082</v>
      </c>
      <c r="B19" s="23" t="s">
        <v>205</v>
      </c>
      <c r="C19" s="9"/>
      <c r="D19" s="23">
        <v>0.8</v>
      </c>
      <c r="E19" s="25">
        <v>159.72</v>
      </c>
      <c r="F19" s="23">
        <f t="shared" ref="F19:F21" si="5">D19*C19</f>
        <v>0</v>
      </c>
      <c r="G19" s="25">
        <f t="shared" ref="G19:G21" si="6">E19*C19</f>
        <v>0</v>
      </c>
      <c r="H19" s="102">
        <f t="shared" si="2"/>
        <v>199.65</v>
      </c>
      <c r="I19" s="23">
        <v>10</v>
      </c>
      <c r="J19" s="23">
        <v>18</v>
      </c>
      <c r="K19" s="23">
        <v>180</v>
      </c>
      <c r="L19" s="29"/>
      <c r="M19" s="30">
        <v>3182550792929</v>
      </c>
      <c r="N19" s="26">
        <v>2309103100</v>
      </c>
    </row>
    <row r="20" spans="1:14" s="7" customFormat="1">
      <c r="A20" s="34">
        <v>30000202</v>
      </c>
      <c r="B20" s="23" t="s">
        <v>205</v>
      </c>
      <c r="C20" s="9"/>
      <c r="D20" s="23">
        <v>2</v>
      </c>
      <c r="E20" s="25">
        <v>347.6</v>
      </c>
      <c r="F20" s="23">
        <f t="shared" si="5"/>
        <v>0</v>
      </c>
      <c r="G20" s="25">
        <f t="shared" si="6"/>
        <v>0</v>
      </c>
      <c r="H20" s="102">
        <f t="shared" si="2"/>
        <v>434.5</v>
      </c>
      <c r="I20" s="23">
        <v>6</v>
      </c>
      <c r="J20" s="23">
        <v>18</v>
      </c>
      <c r="K20" s="23">
        <v>108</v>
      </c>
      <c r="L20" s="29"/>
      <c r="M20" s="26">
        <v>3182550793001</v>
      </c>
      <c r="N20" s="26">
        <v>2309103100</v>
      </c>
    </row>
    <row r="21" spans="1:14" s="7" customFormat="1">
      <c r="A21" s="34">
        <v>30000402</v>
      </c>
      <c r="B21" s="23" t="s">
        <v>205</v>
      </c>
      <c r="C21" s="9"/>
      <c r="D21" s="23">
        <v>4</v>
      </c>
      <c r="E21" s="25">
        <v>636.89</v>
      </c>
      <c r="F21" s="23">
        <f t="shared" si="5"/>
        <v>0</v>
      </c>
      <c r="G21" s="25">
        <f t="shared" si="6"/>
        <v>0</v>
      </c>
      <c r="H21" s="102">
        <f t="shared" si="2"/>
        <v>796.11249999999995</v>
      </c>
      <c r="I21" s="23">
        <v>4</v>
      </c>
      <c r="J21" s="23">
        <v>18</v>
      </c>
      <c r="K21" s="23">
        <v>72</v>
      </c>
      <c r="L21" s="29"/>
      <c r="M21" s="26">
        <v>3182550793032</v>
      </c>
      <c r="N21" s="26">
        <v>2309103100</v>
      </c>
    </row>
    <row r="22" spans="1:14" s="7" customFormat="1">
      <c r="A22" s="22">
        <v>30000801</v>
      </c>
      <c r="B22" s="23" t="s">
        <v>205</v>
      </c>
      <c r="C22" s="9"/>
      <c r="D22" s="23">
        <v>8</v>
      </c>
      <c r="E22" s="25">
        <v>1195.49</v>
      </c>
      <c r="F22" s="23">
        <f>D22*C22</f>
        <v>0</v>
      </c>
      <c r="G22" s="25">
        <f>E22*C22</f>
        <v>0</v>
      </c>
      <c r="H22" s="102">
        <f t="shared" si="2"/>
        <v>1494.3625</v>
      </c>
      <c r="I22" s="23"/>
      <c r="J22" s="23"/>
      <c r="K22" s="23">
        <v>32</v>
      </c>
      <c r="L22" s="29"/>
      <c r="M22" s="26">
        <v>3182550793049</v>
      </c>
      <c r="N22" s="26">
        <v>2309103100</v>
      </c>
    </row>
    <row r="23" spans="1:14" s="7" customFormat="1">
      <c r="A23" s="22">
        <v>3001008</v>
      </c>
      <c r="B23" s="23" t="s">
        <v>20</v>
      </c>
      <c r="C23" s="9"/>
      <c r="D23" s="23">
        <v>0.8</v>
      </c>
      <c r="E23" s="25">
        <v>154.26</v>
      </c>
      <c r="F23" s="23">
        <f t="shared" ref="F23:F40" si="7">D23*C23</f>
        <v>0</v>
      </c>
      <c r="G23" s="25">
        <f t="shared" ref="G23:G40" si="8">E23*C23</f>
        <v>0</v>
      </c>
      <c r="H23" s="102">
        <f t="shared" si="2"/>
        <v>192.82499999999999</v>
      </c>
      <c r="I23" s="23">
        <v>10</v>
      </c>
      <c r="J23" s="23">
        <v>18</v>
      </c>
      <c r="K23" s="23">
        <v>180</v>
      </c>
      <c r="L23" s="25"/>
      <c r="M23" s="26">
        <v>3182550793124</v>
      </c>
      <c r="N23" s="26">
        <v>2309105100</v>
      </c>
    </row>
    <row r="24" spans="1:14" s="7" customFormat="1">
      <c r="A24" s="22">
        <v>3001020</v>
      </c>
      <c r="B24" s="23" t="s">
        <v>20</v>
      </c>
      <c r="C24" s="9"/>
      <c r="D24" s="23">
        <v>2</v>
      </c>
      <c r="E24" s="25">
        <v>338.6</v>
      </c>
      <c r="F24" s="23">
        <f t="shared" si="7"/>
        <v>0</v>
      </c>
      <c r="G24" s="25">
        <f t="shared" si="8"/>
        <v>0</v>
      </c>
      <c r="H24" s="102">
        <f t="shared" si="2"/>
        <v>423.25</v>
      </c>
      <c r="I24" s="23">
        <v>6</v>
      </c>
      <c r="J24" s="23">
        <v>18</v>
      </c>
      <c r="K24" s="23">
        <v>108</v>
      </c>
      <c r="L24" s="25"/>
      <c r="M24" s="26">
        <v>3182550402170</v>
      </c>
      <c r="N24" s="26">
        <v>2309105100</v>
      </c>
    </row>
    <row r="25" spans="1:14" s="7" customFormat="1">
      <c r="A25" s="22">
        <v>3001040</v>
      </c>
      <c r="B25" s="23" t="s">
        <v>20</v>
      </c>
      <c r="C25" s="9"/>
      <c r="D25" s="23">
        <v>4</v>
      </c>
      <c r="E25" s="25">
        <v>637.01</v>
      </c>
      <c r="F25" s="23">
        <f t="shared" si="7"/>
        <v>0</v>
      </c>
      <c r="G25" s="25">
        <f t="shared" si="8"/>
        <v>0</v>
      </c>
      <c r="H25" s="102">
        <f t="shared" si="2"/>
        <v>796.26250000000005</v>
      </c>
      <c r="I25" s="23">
        <v>4</v>
      </c>
      <c r="J25" s="23">
        <v>18</v>
      </c>
      <c r="K25" s="23">
        <v>72</v>
      </c>
      <c r="L25" s="25"/>
      <c r="M25" s="26">
        <v>3182550727822</v>
      </c>
      <c r="N25" s="26">
        <v>2309105100</v>
      </c>
    </row>
    <row r="26" spans="1:14" s="7" customFormat="1">
      <c r="A26" s="22">
        <v>3001080</v>
      </c>
      <c r="B26" s="23" t="s">
        <v>20</v>
      </c>
      <c r="C26" s="9"/>
      <c r="D26" s="23">
        <v>8</v>
      </c>
      <c r="E26" s="25">
        <v>1197.32</v>
      </c>
      <c r="F26" s="23">
        <f t="shared" si="7"/>
        <v>0</v>
      </c>
      <c r="G26" s="25">
        <f t="shared" si="8"/>
        <v>0</v>
      </c>
      <c r="H26" s="102">
        <f t="shared" si="2"/>
        <v>1496.6499999999999</v>
      </c>
      <c r="I26" s="23"/>
      <c r="J26" s="23"/>
      <c r="K26" s="23">
        <v>32</v>
      </c>
      <c r="L26" s="25"/>
      <c r="M26" s="26">
        <v>3182550716888</v>
      </c>
      <c r="N26" s="26">
        <v>2309105100</v>
      </c>
    </row>
    <row r="27" spans="1:14" s="7" customFormat="1">
      <c r="A27" s="22">
        <v>3002008</v>
      </c>
      <c r="B27" s="23" t="s">
        <v>21</v>
      </c>
      <c r="C27" s="9"/>
      <c r="D27" s="23">
        <v>0.8</v>
      </c>
      <c r="E27" s="25">
        <v>160.08000000000001</v>
      </c>
      <c r="F27" s="23">
        <f t="shared" si="7"/>
        <v>0</v>
      </c>
      <c r="G27" s="25">
        <f t="shared" si="8"/>
        <v>0</v>
      </c>
      <c r="H27" s="102">
        <f t="shared" si="2"/>
        <v>200.10000000000002</v>
      </c>
      <c r="I27" s="23">
        <v>10</v>
      </c>
      <c r="J27" s="23">
        <v>18</v>
      </c>
      <c r="K27" s="23">
        <v>180</v>
      </c>
      <c r="L27" s="25"/>
      <c r="M27" s="26">
        <v>3182550831413</v>
      </c>
      <c r="N27" s="26">
        <v>2309103100</v>
      </c>
    </row>
    <row r="28" spans="1:14" s="7" customFormat="1">
      <c r="A28" s="22">
        <v>3002020</v>
      </c>
      <c r="B28" s="23" t="s">
        <v>21</v>
      </c>
      <c r="C28" s="9"/>
      <c r="D28" s="23">
        <v>2</v>
      </c>
      <c r="E28" s="25">
        <v>338.6</v>
      </c>
      <c r="F28" s="23">
        <f t="shared" si="7"/>
        <v>0</v>
      </c>
      <c r="G28" s="25">
        <f t="shared" si="8"/>
        <v>0</v>
      </c>
      <c r="H28" s="102">
        <f t="shared" si="2"/>
        <v>423.25</v>
      </c>
      <c r="I28" s="23">
        <v>6</v>
      </c>
      <c r="J28" s="23">
        <v>18</v>
      </c>
      <c r="K28" s="23">
        <v>108</v>
      </c>
      <c r="L28" s="25"/>
      <c r="M28" s="26">
        <v>3182550831383</v>
      </c>
      <c r="N28" s="26">
        <v>2309103100</v>
      </c>
    </row>
    <row r="29" spans="1:14" s="7" customFormat="1">
      <c r="A29" s="22">
        <v>3018008</v>
      </c>
      <c r="B29" s="23" t="s">
        <v>22</v>
      </c>
      <c r="C29" s="9"/>
      <c r="D29" s="23">
        <v>0.8</v>
      </c>
      <c r="E29" s="25">
        <v>180.96</v>
      </c>
      <c r="F29" s="23">
        <f>D29*C29</f>
        <v>0</v>
      </c>
      <c r="G29" s="25">
        <f>E29*C29</f>
        <v>0</v>
      </c>
      <c r="H29" s="102">
        <f t="shared" si="2"/>
        <v>226.20000000000002</v>
      </c>
      <c r="I29" s="23">
        <v>10</v>
      </c>
      <c r="J29" s="23">
        <v>18</v>
      </c>
      <c r="K29" s="23">
        <v>180</v>
      </c>
      <c r="L29" s="25"/>
      <c r="M29" s="26">
        <v>3182550793445</v>
      </c>
      <c r="N29" s="26">
        <v>2309103100</v>
      </c>
    </row>
    <row r="30" spans="1:14" s="7" customFormat="1">
      <c r="A30" s="22">
        <v>3018020</v>
      </c>
      <c r="B30" s="23" t="s">
        <v>22</v>
      </c>
      <c r="C30" s="9"/>
      <c r="D30" s="23">
        <v>2</v>
      </c>
      <c r="E30" s="25">
        <v>384.78</v>
      </c>
      <c r="F30" s="23">
        <f t="shared" si="7"/>
        <v>0</v>
      </c>
      <c r="G30" s="25">
        <f t="shared" si="8"/>
        <v>0</v>
      </c>
      <c r="H30" s="102">
        <f t="shared" si="2"/>
        <v>480.97499999999997</v>
      </c>
      <c r="I30" s="23">
        <v>6</v>
      </c>
      <c r="J30" s="23">
        <v>18</v>
      </c>
      <c r="K30" s="23">
        <v>108</v>
      </c>
      <c r="L30" s="25"/>
      <c r="M30" s="26">
        <v>3182550709972</v>
      </c>
      <c r="N30" s="26">
        <v>2309103100</v>
      </c>
    </row>
    <row r="31" spans="1:14" s="7" customFormat="1">
      <c r="A31" s="22">
        <v>2447008</v>
      </c>
      <c r="B31" s="23" t="s">
        <v>23</v>
      </c>
      <c r="C31" s="9"/>
      <c r="D31" s="23">
        <v>0.8</v>
      </c>
      <c r="E31" s="25">
        <v>180.96</v>
      </c>
      <c r="F31" s="23">
        <f>D31*C31</f>
        <v>0</v>
      </c>
      <c r="G31" s="25">
        <f>E31*C31</f>
        <v>0</v>
      </c>
      <c r="H31" s="102">
        <f t="shared" si="2"/>
        <v>226.20000000000002</v>
      </c>
      <c r="I31" s="23">
        <v>10</v>
      </c>
      <c r="J31" s="23">
        <v>18</v>
      </c>
      <c r="K31" s="23">
        <v>180</v>
      </c>
      <c r="L31" s="25"/>
      <c r="M31" s="26">
        <v>3182550853361</v>
      </c>
      <c r="N31" s="26">
        <v>2309103100</v>
      </c>
    </row>
    <row r="32" spans="1:14" s="7" customFormat="1">
      <c r="A32" s="22">
        <v>2447020</v>
      </c>
      <c r="B32" s="23" t="s">
        <v>23</v>
      </c>
      <c r="C32" s="9"/>
      <c r="D32" s="23">
        <v>2</v>
      </c>
      <c r="E32" s="25">
        <v>384.78</v>
      </c>
      <c r="F32" s="23">
        <f t="shared" si="7"/>
        <v>0</v>
      </c>
      <c r="G32" s="25">
        <f t="shared" si="8"/>
        <v>0</v>
      </c>
      <c r="H32" s="102">
        <f t="shared" si="2"/>
        <v>480.97499999999997</v>
      </c>
      <c r="I32" s="23">
        <v>6</v>
      </c>
      <c r="J32" s="23">
        <v>18</v>
      </c>
      <c r="K32" s="23">
        <v>108</v>
      </c>
      <c r="L32" s="25"/>
      <c r="M32" s="26">
        <v>3182550853378</v>
      </c>
      <c r="N32" s="26">
        <v>2309103100</v>
      </c>
    </row>
    <row r="33" spans="1:14" s="7" customFormat="1">
      <c r="A33" s="22">
        <v>2441008</v>
      </c>
      <c r="B33" s="23" t="s">
        <v>24</v>
      </c>
      <c r="C33" s="9"/>
      <c r="D33" s="23">
        <v>0.8</v>
      </c>
      <c r="E33" s="25">
        <v>180.96</v>
      </c>
      <c r="F33" s="23">
        <f t="shared" si="7"/>
        <v>0</v>
      </c>
      <c r="G33" s="25">
        <f t="shared" si="8"/>
        <v>0</v>
      </c>
      <c r="H33" s="102">
        <f t="shared" si="2"/>
        <v>226.20000000000002</v>
      </c>
      <c r="I33" s="23">
        <v>10</v>
      </c>
      <c r="J33" s="23">
        <v>18</v>
      </c>
      <c r="K33" s="23">
        <v>180</v>
      </c>
      <c r="L33" s="25"/>
      <c r="M33" s="26">
        <v>3182550793490</v>
      </c>
      <c r="N33" s="26">
        <v>2309103100</v>
      </c>
    </row>
    <row r="34" spans="1:14" s="7" customFormat="1">
      <c r="A34" s="22">
        <v>2990010</v>
      </c>
      <c r="B34" s="23" t="s">
        <v>25</v>
      </c>
      <c r="C34" s="9"/>
      <c r="D34" s="23">
        <v>1</v>
      </c>
      <c r="E34" s="25">
        <v>199.6</v>
      </c>
      <c r="F34" s="23">
        <f t="shared" si="7"/>
        <v>0</v>
      </c>
      <c r="G34" s="25">
        <f t="shared" si="8"/>
        <v>0</v>
      </c>
      <c r="H34" s="102">
        <f t="shared" si="2"/>
        <v>249.5</v>
      </c>
      <c r="I34" s="23">
        <v>10</v>
      </c>
      <c r="J34" s="23">
        <v>18</v>
      </c>
      <c r="K34" s="23">
        <v>180</v>
      </c>
      <c r="L34" s="25"/>
      <c r="M34" s="26">
        <v>3182550778657</v>
      </c>
      <c r="N34" s="26">
        <v>2309103100</v>
      </c>
    </row>
    <row r="35" spans="1:14" s="7" customFormat="1">
      <c r="A35" s="22">
        <v>2990030</v>
      </c>
      <c r="B35" s="23" t="s">
        <v>25</v>
      </c>
      <c r="C35" s="9"/>
      <c r="D35" s="23">
        <v>3</v>
      </c>
      <c r="E35" s="25">
        <v>544.5</v>
      </c>
      <c r="F35" s="23">
        <f t="shared" si="7"/>
        <v>0</v>
      </c>
      <c r="G35" s="25">
        <f t="shared" si="8"/>
        <v>0</v>
      </c>
      <c r="H35" s="102">
        <f t="shared" si="2"/>
        <v>680.625</v>
      </c>
      <c r="I35" s="23">
        <v>4</v>
      </c>
      <c r="J35" s="23">
        <v>18</v>
      </c>
      <c r="K35" s="23">
        <v>72</v>
      </c>
      <c r="L35" s="25"/>
      <c r="M35" s="26">
        <v>3182550778671</v>
      </c>
      <c r="N35" s="26">
        <v>2309103100</v>
      </c>
    </row>
    <row r="36" spans="1:14" s="7" customFormat="1">
      <c r="A36" s="22">
        <v>2990085</v>
      </c>
      <c r="B36" s="23" t="s">
        <v>25</v>
      </c>
      <c r="C36" s="9"/>
      <c r="D36" s="23">
        <v>8.5</v>
      </c>
      <c r="E36" s="25">
        <v>1243.51</v>
      </c>
      <c r="F36" s="23">
        <f t="shared" si="7"/>
        <v>0</v>
      </c>
      <c r="G36" s="25">
        <f t="shared" si="8"/>
        <v>0</v>
      </c>
      <c r="H36" s="102">
        <f t="shared" si="2"/>
        <v>1554.3875</v>
      </c>
      <c r="I36" s="23"/>
      <c r="J36" s="23"/>
      <c r="K36" s="23">
        <v>32</v>
      </c>
      <c r="L36" s="25"/>
      <c r="M36" s="26">
        <v>3182550778688</v>
      </c>
      <c r="N36" s="26">
        <v>2309103100</v>
      </c>
    </row>
    <row r="37" spans="1:14" s="7" customFormat="1">
      <c r="A37" s="22">
        <v>1006008</v>
      </c>
      <c r="B37" s="23" t="s">
        <v>26</v>
      </c>
      <c r="C37" s="9"/>
      <c r="D37" s="23">
        <v>0.8</v>
      </c>
      <c r="E37" s="25">
        <v>180.96</v>
      </c>
      <c r="F37" s="23">
        <f t="shared" si="7"/>
        <v>0</v>
      </c>
      <c r="G37" s="25">
        <f t="shared" si="8"/>
        <v>0</v>
      </c>
      <c r="H37" s="102">
        <f t="shared" si="2"/>
        <v>226.20000000000002</v>
      </c>
      <c r="I37" s="23">
        <v>10</v>
      </c>
      <c r="J37" s="23">
        <v>18</v>
      </c>
      <c r="K37" s="23">
        <v>180</v>
      </c>
      <c r="L37" s="25"/>
      <c r="M37" s="26">
        <v>3182550795128</v>
      </c>
      <c r="N37" s="26">
        <v>2309103100</v>
      </c>
    </row>
    <row r="38" spans="1:14" s="7" customFormat="1">
      <c r="A38" s="22">
        <v>1006020</v>
      </c>
      <c r="B38" s="23" t="s">
        <v>26</v>
      </c>
      <c r="C38" s="9"/>
      <c r="D38" s="23">
        <v>2</v>
      </c>
      <c r="E38" s="25">
        <v>384.78</v>
      </c>
      <c r="F38" s="23">
        <f t="shared" si="7"/>
        <v>0</v>
      </c>
      <c r="G38" s="25">
        <f t="shared" si="8"/>
        <v>0</v>
      </c>
      <c r="H38" s="102">
        <f t="shared" si="2"/>
        <v>480.97499999999997</v>
      </c>
      <c r="I38" s="23">
        <v>6</v>
      </c>
      <c r="J38" s="23">
        <v>18</v>
      </c>
      <c r="K38" s="23">
        <v>108</v>
      </c>
      <c r="L38" s="25"/>
      <c r="M38" s="26">
        <v>3182550795197</v>
      </c>
      <c r="N38" s="26">
        <v>2309103100</v>
      </c>
    </row>
    <row r="39" spans="1:14" s="7" customFormat="1">
      <c r="A39" s="22">
        <v>1007008</v>
      </c>
      <c r="B39" s="23" t="s">
        <v>27</v>
      </c>
      <c r="C39" s="9"/>
      <c r="D39" s="23">
        <v>0.8</v>
      </c>
      <c r="E39" s="25">
        <v>160.08000000000001</v>
      </c>
      <c r="F39" s="23">
        <f t="shared" si="7"/>
        <v>0</v>
      </c>
      <c r="G39" s="25">
        <f t="shared" si="8"/>
        <v>0</v>
      </c>
      <c r="H39" s="102">
        <f t="shared" si="2"/>
        <v>200.10000000000002</v>
      </c>
      <c r="I39" s="23">
        <v>10</v>
      </c>
      <c r="J39" s="23">
        <v>18</v>
      </c>
      <c r="K39" s="23">
        <v>180</v>
      </c>
      <c r="L39" s="25"/>
      <c r="M39" s="26">
        <v>3182550793353</v>
      </c>
      <c r="N39" s="26">
        <v>2309105100</v>
      </c>
    </row>
    <row r="40" spans="1:14" s="7" customFormat="1">
      <c r="A40" s="22">
        <v>1007015</v>
      </c>
      <c r="B40" s="23" t="s">
        <v>27</v>
      </c>
      <c r="C40" s="9"/>
      <c r="D40" s="23">
        <v>1.5</v>
      </c>
      <c r="E40" s="25">
        <v>265.93</v>
      </c>
      <c r="F40" s="23">
        <f t="shared" si="7"/>
        <v>0</v>
      </c>
      <c r="G40" s="25">
        <f t="shared" si="8"/>
        <v>0</v>
      </c>
      <c r="H40" s="102">
        <f t="shared" si="2"/>
        <v>332.41250000000002</v>
      </c>
      <c r="I40" s="23">
        <v>6</v>
      </c>
      <c r="J40" s="23">
        <v>18</v>
      </c>
      <c r="K40" s="23">
        <v>108</v>
      </c>
      <c r="L40" s="25"/>
      <c r="M40" s="26">
        <v>3182550793575</v>
      </c>
      <c r="N40" s="26">
        <v>2309105100</v>
      </c>
    </row>
    <row r="41" spans="1:14" s="7" customFormat="1">
      <c r="A41" s="14"/>
      <c r="B41" s="14" t="s">
        <v>28</v>
      </c>
      <c r="C41" s="27"/>
      <c r="D41" s="23"/>
      <c r="E41" s="24"/>
      <c r="F41" s="23"/>
      <c r="G41" s="23"/>
      <c r="H41" s="103"/>
      <c r="I41" s="23"/>
      <c r="J41" s="23"/>
      <c r="K41" s="23"/>
      <c r="L41" s="25"/>
      <c r="M41" s="25"/>
      <c r="N41" s="26"/>
    </row>
    <row r="42" spans="1:14" s="7" customFormat="1">
      <c r="A42" s="28">
        <v>2993010</v>
      </c>
      <c r="B42" s="31" t="s">
        <v>29</v>
      </c>
      <c r="C42" s="9"/>
      <c r="D42" s="31">
        <v>1</v>
      </c>
      <c r="E42" s="25">
        <v>166.08</v>
      </c>
      <c r="F42" s="31">
        <f>D42*C42</f>
        <v>0</v>
      </c>
      <c r="G42" s="32">
        <f>E42*C42</f>
        <v>0</v>
      </c>
      <c r="H42" s="102">
        <f t="shared" si="2"/>
        <v>207.60000000000002</v>
      </c>
      <c r="I42" s="31">
        <v>10</v>
      </c>
      <c r="J42" s="31">
        <v>18</v>
      </c>
      <c r="K42" s="31">
        <v>180</v>
      </c>
      <c r="L42" s="32"/>
      <c r="M42" s="33">
        <v>3182550778718</v>
      </c>
      <c r="N42" s="26">
        <v>2309103100</v>
      </c>
    </row>
    <row r="43" spans="1:14" s="7" customFormat="1">
      <c r="A43" s="28">
        <v>2993120</v>
      </c>
      <c r="B43" s="31" t="s">
        <v>29</v>
      </c>
      <c r="C43" s="9"/>
      <c r="D43" s="31">
        <v>12</v>
      </c>
      <c r="E43" s="25">
        <v>1583.63</v>
      </c>
      <c r="F43" s="31">
        <f>D43*C43</f>
        <v>0</v>
      </c>
      <c r="G43" s="32">
        <f>E43*C43</f>
        <v>0</v>
      </c>
      <c r="H43" s="102">
        <f t="shared" si="2"/>
        <v>1979.5375000000001</v>
      </c>
      <c r="I43" s="31"/>
      <c r="J43" s="31"/>
      <c r="K43" s="31">
        <v>21</v>
      </c>
      <c r="L43" s="32"/>
      <c r="M43" s="33">
        <v>3182550778732</v>
      </c>
      <c r="N43" s="26">
        <v>2309103100</v>
      </c>
    </row>
    <row r="44" spans="1:14" s="7" customFormat="1">
      <c r="A44" s="28">
        <v>30030101</v>
      </c>
      <c r="B44" s="31" t="s">
        <v>206</v>
      </c>
      <c r="C44" s="9"/>
      <c r="D44" s="31">
        <v>1</v>
      </c>
      <c r="E44" s="25">
        <v>166.32</v>
      </c>
      <c r="F44" s="31">
        <f t="shared" ref="F44:F45" si="9">D44*C44</f>
        <v>0</v>
      </c>
      <c r="G44" s="32">
        <f t="shared" ref="G44:G45" si="10">E44*C44</f>
        <v>0</v>
      </c>
      <c r="H44" s="102">
        <f t="shared" si="2"/>
        <v>207.89999999999998</v>
      </c>
      <c r="I44" s="31">
        <v>10</v>
      </c>
      <c r="J44" s="31">
        <v>18</v>
      </c>
      <c r="K44" s="31">
        <v>180</v>
      </c>
      <c r="L44" s="29"/>
      <c r="M44" s="33">
        <v>3182550402439</v>
      </c>
      <c r="N44" s="26">
        <v>2309103100</v>
      </c>
    </row>
    <row r="45" spans="1:14" s="7" customFormat="1">
      <c r="A45" s="34">
        <v>30030401</v>
      </c>
      <c r="B45" s="31" t="s">
        <v>206</v>
      </c>
      <c r="C45" s="9"/>
      <c r="D45" s="31">
        <v>4</v>
      </c>
      <c r="E45" s="25">
        <v>591.48</v>
      </c>
      <c r="F45" s="31">
        <f t="shared" si="9"/>
        <v>0</v>
      </c>
      <c r="G45" s="32">
        <f t="shared" si="10"/>
        <v>0</v>
      </c>
      <c r="H45" s="102">
        <f t="shared" si="2"/>
        <v>739.35</v>
      </c>
      <c r="I45" s="31">
        <v>4</v>
      </c>
      <c r="J45" s="31">
        <v>18</v>
      </c>
      <c r="K45" s="31">
        <v>72</v>
      </c>
      <c r="L45" s="29"/>
      <c r="M45" s="33">
        <v>3182550708180</v>
      </c>
      <c r="N45" s="26">
        <v>2309103100</v>
      </c>
    </row>
    <row r="46" spans="1:14" s="7" customFormat="1">
      <c r="A46" s="28">
        <v>30031501</v>
      </c>
      <c r="B46" s="31" t="s">
        <v>206</v>
      </c>
      <c r="C46" s="9"/>
      <c r="D46" s="31">
        <v>15</v>
      </c>
      <c r="E46" s="25">
        <v>1897.5</v>
      </c>
      <c r="F46" s="31">
        <f t="shared" ref="F46:F55" si="11">D46*C46</f>
        <v>0</v>
      </c>
      <c r="G46" s="32">
        <f t="shared" ref="G46:G55" si="12">E46*C46</f>
        <v>0</v>
      </c>
      <c r="H46" s="102">
        <f t="shared" si="2"/>
        <v>2371.875</v>
      </c>
      <c r="I46" s="31"/>
      <c r="J46" s="31"/>
      <c r="K46" s="31">
        <v>42</v>
      </c>
      <c r="L46" s="29"/>
      <c r="M46" s="33">
        <v>3182550402132</v>
      </c>
      <c r="N46" s="26">
        <v>2309103100</v>
      </c>
    </row>
    <row r="47" spans="1:14" s="7" customFormat="1">
      <c r="A47" s="28">
        <v>3004010</v>
      </c>
      <c r="B47" s="31" t="s">
        <v>30</v>
      </c>
      <c r="C47" s="9"/>
      <c r="D47" s="31">
        <v>1</v>
      </c>
      <c r="E47" s="25">
        <v>158.76</v>
      </c>
      <c r="F47" s="31">
        <f t="shared" si="11"/>
        <v>0</v>
      </c>
      <c r="G47" s="32">
        <f t="shared" si="12"/>
        <v>0</v>
      </c>
      <c r="H47" s="102">
        <f t="shared" si="2"/>
        <v>198.45</v>
      </c>
      <c r="I47" s="31">
        <v>8</v>
      </c>
      <c r="J47" s="31">
        <v>18</v>
      </c>
      <c r="K47" s="31">
        <v>144</v>
      </c>
      <c r="L47" s="32"/>
      <c r="M47" s="33">
        <v>3182550402446</v>
      </c>
      <c r="N47" s="26">
        <v>2309105100</v>
      </c>
    </row>
    <row r="48" spans="1:14" s="7" customFormat="1">
      <c r="A48" s="28">
        <v>3004040</v>
      </c>
      <c r="B48" s="31" t="s">
        <v>30</v>
      </c>
      <c r="C48" s="9"/>
      <c r="D48" s="31">
        <v>4</v>
      </c>
      <c r="E48" s="25">
        <v>524.23</v>
      </c>
      <c r="F48" s="31">
        <f t="shared" si="11"/>
        <v>0</v>
      </c>
      <c r="G48" s="32">
        <f t="shared" si="12"/>
        <v>0</v>
      </c>
      <c r="H48" s="102">
        <f t="shared" si="2"/>
        <v>655.28750000000002</v>
      </c>
      <c r="I48" s="31">
        <v>4</v>
      </c>
      <c r="J48" s="31">
        <v>18</v>
      </c>
      <c r="K48" s="31">
        <v>72</v>
      </c>
      <c r="L48" s="32"/>
      <c r="M48" s="33">
        <v>3182550708197</v>
      </c>
      <c r="N48" s="26">
        <v>2309105100</v>
      </c>
    </row>
    <row r="49" spans="1:14" s="7" customFormat="1">
      <c r="A49" s="28">
        <v>3004150</v>
      </c>
      <c r="B49" s="31" t="s">
        <v>30</v>
      </c>
      <c r="C49" s="9"/>
      <c r="D49" s="31">
        <v>15</v>
      </c>
      <c r="E49" s="25">
        <v>1905.76</v>
      </c>
      <c r="F49" s="31">
        <f t="shared" si="11"/>
        <v>0</v>
      </c>
      <c r="G49" s="32">
        <f t="shared" si="12"/>
        <v>0</v>
      </c>
      <c r="H49" s="102">
        <f t="shared" si="2"/>
        <v>2382.1999999999998</v>
      </c>
      <c r="I49" s="31"/>
      <c r="J49" s="31"/>
      <c r="K49" s="31">
        <v>42</v>
      </c>
      <c r="L49" s="32"/>
      <c r="M49" s="33">
        <v>3182550402217</v>
      </c>
      <c r="N49" s="26">
        <v>2309105100</v>
      </c>
    </row>
    <row r="50" spans="1:14" s="7" customFormat="1">
      <c r="A50" s="28">
        <v>3005040</v>
      </c>
      <c r="B50" s="31" t="s">
        <v>31</v>
      </c>
      <c r="C50" s="9"/>
      <c r="D50" s="31">
        <v>4</v>
      </c>
      <c r="E50" s="25">
        <v>549.44000000000005</v>
      </c>
      <c r="F50" s="31">
        <f t="shared" si="11"/>
        <v>0</v>
      </c>
      <c r="G50" s="32">
        <f t="shared" si="12"/>
        <v>0</v>
      </c>
      <c r="H50" s="102">
        <f t="shared" si="2"/>
        <v>686.80000000000007</v>
      </c>
      <c r="I50" s="31">
        <v>4</v>
      </c>
      <c r="J50" s="31">
        <v>18</v>
      </c>
      <c r="K50" s="31">
        <v>72</v>
      </c>
      <c r="L50" s="32"/>
      <c r="M50" s="33">
        <v>3182550708203</v>
      </c>
      <c r="N50" s="26">
        <v>2309105100</v>
      </c>
    </row>
    <row r="51" spans="1:14" s="7" customFormat="1">
      <c r="A51" s="28">
        <v>3005150</v>
      </c>
      <c r="B51" s="31" t="s">
        <v>31</v>
      </c>
      <c r="C51" s="9"/>
      <c r="D51" s="31">
        <v>15</v>
      </c>
      <c r="E51" s="25">
        <v>1905.76</v>
      </c>
      <c r="F51" s="31">
        <f t="shared" si="11"/>
        <v>0</v>
      </c>
      <c r="G51" s="32">
        <f t="shared" si="12"/>
        <v>0</v>
      </c>
      <c r="H51" s="102">
        <f t="shared" si="2"/>
        <v>2382.1999999999998</v>
      </c>
      <c r="I51" s="31"/>
      <c r="J51" s="31"/>
      <c r="K51" s="31">
        <v>42</v>
      </c>
      <c r="L51" s="32"/>
      <c r="M51" s="33">
        <v>3182550402286</v>
      </c>
      <c r="N51" s="26">
        <v>2309105100</v>
      </c>
    </row>
    <row r="52" spans="1:14" s="7" customFormat="1">
      <c r="A52" s="28">
        <v>3021030</v>
      </c>
      <c r="B52" s="31" t="s">
        <v>32</v>
      </c>
      <c r="C52" s="9"/>
      <c r="D52" s="31">
        <v>3</v>
      </c>
      <c r="E52" s="25">
        <v>507.96</v>
      </c>
      <c r="F52" s="31">
        <f>D52*C52</f>
        <v>0</v>
      </c>
      <c r="G52" s="32">
        <f>E52*C52</f>
        <v>0</v>
      </c>
      <c r="H52" s="102">
        <f t="shared" si="2"/>
        <v>634.94999999999993</v>
      </c>
      <c r="I52" s="31">
        <v>4</v>
      </c>
      <c r="J52" s="31">
        <v>18</v>
      </c>
      <c r="K52" s="31">
        <v>72</v>
      </c>
      <c r="L52" s="32"/>
      <c r="M52" s="33">
        <v>3182550852319</v>
      </c>
      <c r="N52" s="26">
        <v>2309103100</v>
      </c>
    </row>
    <row r="53" spans="1:14" s="7" customFormat="1">
      <c r="A53" s="28">
        <v>3016030</v>
      </c>
      <c r="B53" s="31" t="s">
        <v>33</v>
      </c>
      <c r="C53" s="9"/>
      <c r="D53" s="31">
        <v>3</v>
      </c>
      <c r="E53" s="25">
        <v>507.96</v>
      </c>
      <c r="F53" s="31">
        <f t="shared" si="11"/>
        <v>0</v>
      </c>
      <c r="G53" s="32">
        <f t="shared" si="12"/>
        <v>0</v>
      </c>
      <c r="H53" s="102">
        <f t="shared" si="2"/>
        <v>634.94999999999993</v>
      </c>
      <c r="I53" s="31">
        <v>4</v>
      </c>
      <c r="J53" s="31">
        <v>18</v>
      </c>
      <c r="K53" s="31">
        <v>72</v>
      </c>
      <c r="L53" s="32"/>
      <c r="M53" s="33">
        <v>3182550852678</v>
      </c>
      <c r="N53" s="26">
        <v>2309103100</v>
      </c>
    </row>
    <row r="54" spans="1:14" s="7" customFormat="1">
      <c r="A54" s="28">
        <v>2442030</v>
      </c>
      <c r="B54" s="31" t="s">
        <v>34</v>
      </c>
      <c r="C54" s="9"/>
      <c r="D54" s="31">
        <v>3</v>
      </c>
      <c r="E54" s="25">
        <v>507.96</v>
      </c>
      <c r="F54" s="31">
        <f t="shared" si="11"/>
        <v>0</v>
      </c>
      <c r="G54" s="32">
        <f t="shared" si="12"/>
        <v>0</v>
      </c>
      <c r="H54" s="102">
        <f t="shared" si="2"/>
        <v>634.94999999999993</v>
      </c>
      <c r="I54" s="31">
        <v>4</v>
      </c>
      <c r="J54" s="31">
        <v>18</v>
      </c>
      <c r="K54" s="31">
        <v>72</v>
      </c>
      <c r="L54" s="32"/>
      <c r="M54" s="33">
        <v>3182550773829</v>
      </c>
      <c r="N54" s="26">
        <v>2309103100</v>
      </c>
    </row>
    <row r="55" spans="1:14" s="7" customFormat="1">
      <c r="A55" s="28">
        <v>2442100</v>
      </c>
      <c r="B55" s="31" t="s">
        <v>34</v>
      </c>
      <c r="C55" s="9"/>
      <c r="D55" s="31">
        <v>10</v>
      </c>
      <c r="E55" s="25">
        <v>1434.48</v>
      </c>
      <c r="F55" s="31">
        <f t="shared" si="11"/>
        <v>0</v>
      </c>
      <c r="G55" s="32">
        <f t="shared" si="12"/>
        <v>0</v>
      </c>
      <c r="H55" s="102">
        <f t="shared" si="2"/>
        <v>1793.1</v>
      </c>
      <c r="I55" s="31"/>
      <c r="J55" s="31"/>
      <c r="K55" s="31">
        <v>32</v>
      </c>
      <c r="L55" s="32"/>
      <c r="M55" s="33">
        <v>3182550773836</v>
      </c>
      <c r="N55" s="26">
        <v>2309103100</v>
      </c>
    </row>
    <row r="56" spans="1:14" s="7" customFormat="1">
      <c r="A56" s="14"/>
      <c r="B56" s="14" t="s">
        <v>35</v>
      </c>
      <c r="C56" s="27"/>
      <c r="D56" s="23"/>
      <c r="E56" s="24"/>
      <c r="F56" s="23"/>
      <c r="G56" s="23"/>
      <c r="H56" s="103"/>
      <c r="I56" s="23"/>
      <c r="J56" s="23"/>
      <c r="K56" s="23"/>
      <c r="L56" s="25"/>
      <c r="M56" s="25"/>
      <c r="N56" s="26"/>
    </row>
    <row r="57" spans="1:14" s="7" customFormat="1">
      <c r="A57" s="28">
        <v>2994010</v>
      </c>
      <c r="B57" s="31" t="s">
        <v>36</v>
      </c>
      <c r="C57" s="9"/>
      <c r="D57" s="31">
        <v>1</v>
      </c>
      <c r="E57" s="25">
        <v>161.34</v>
      </c>
      <c r="F57" s="31">
        <f>D57*C57</f>
        <v>0</v>
      </c>
      <c r="G57" s="32">
        <f>E57*C57</f>
        <v>0</v>
      </c>
      <c r="H57" s="102">
        <f t="shared" si="2"/>
        <v>201.67500000000001</v>
      </c>
      <c r="I57" s="31">
        <v>10</v>
      </c>
      <c r="J57" s="31">
        <v>18</v>
      </c>
      <c r="K57" s="31">
        <v>180</v>
      </c>
      <c r="L57" s="32"/>
      <c r="M57" s="33">
        <v>3182550778763</v>
      </c>
      <c r="N57" s="26">
        <v>2309103100</v>
      </c>
    </row>
    <row r="58" spans="1:14" s="7" customFormat="1">
      <c r="A58" s="28">
        <v>2994040</v>
      </c>
      <c r="B58" s="31" t="s">
        <v>36</v>
      </c>
      <c r="C58" s="9"/>
      <c r="D58" s="31">
        <v>4</v>
      </c>
      <c r="E58" s="25">
        <v>596.20000000000005</v>
      </c>
      <c r="F58" s="31">
        <f>D58*C58</f>
        <v>0</v>
      </c>
      <c r="G58" s="32">
        <f>E58*C58</f>
        <v>0</v>
      </c>
      <c r="H58" s="102">
        <f t="shared" si="2"/>
        <v>745.25</v>
      </c>
      <c r="I58" s="31">
        <v>4</v>
      </c>
      <c r="J58" s="31">
        <v>18</v>
      </c>
      <c r="K58" s="31">
        <v>72</v>
      </c>
      <c r="L58" s="32"/>
      <c r="M58" s="33">
        <v>3182550778770</v>
      </c>
      <c r="N58" s="26">
        <v>2309103100</v>
      </c>
    </row>
    <row r="59" spans="1:14" s="7" customFormat="1">
      <c r="A59" s="28">
        <v>2994150</v>
      </c>
      <c r="B59" s="31" t="s">
        <v>36</v>
      </c>
      <c r="C59" s="9"/>
      <c r="D59" s="31">
        <v>15</v>
      </c>
      <c r="E59" s="25">
        <v>2046.56</v>
      </c>
      <c r="F59" s="31">
        <f>D59*C59</f>
        <v>0</v>
      </c>
      <c r="G59" s="32">
        <f>E59*C59</f>
        <v>0</v>
      </c>
      <c r="H59" s="102">
        <f t="shared" si="2"/>
        <v>2558.1999999999998</v>
      </c>
      <c r="I59" s="31"/>
      <c r="J59" s="31"/>
      <c r="K59" s="31">
        <v>21</v>
      </c>
      <c r="L59" s="32"/>
      <c r="M59" s="33">
        <v>3182550778787</v>
      </c>
      <c r="N59" s="26">
        <v>2309103100</v>
      </c>
    </row>
    <row r="60" spans="1:14" s="7" customFormat="1">
      <c r="A60" s="34">
        <v>30060101</v>
      </c>
      <c r="B60" s="31" t="s">
        <v>207</v>
      </c>
      <c r="C60" s="9"/>
      <c r="D60" s="31">
        <v>1</v>
      </c>
      <c r="E60" s="25">
        <v>161.34</v>
      </c>
      <c r="F60" s="31">
        <f t="shared" ref="F60:F62" si="13">D60*C60</f>
        <v>0</v>
      </c>
      <c r="G60" s="32">
        <f t="shared" ref="G60:G62" si="14">E60*C60</f>
        <v>0</v>
      </c>
      <c r="H60" s="102">
        <f t="shared" si="2"/>
        <v>201.67500000000001</v>
      </c>
      <c r="I60" s="31">
        <v>10</v>
      </c>
      <c r="J60" s="31">
        <v>18</v>
      </c>
      <c r="K60" s="31">
        <v>180</v>
      </c>
      <c r="L60" s="29"/>
      <c r="M60" s="33">
        <v>3182550402460</v>
      </c>
      <c r="N60" s="26">
        <v>2309103100</v>
      </c>
    </row>
    <row r="61" spans="1:14" s="7" customFormat="1">
      <c r="A61" s="34">
        <v>30060401</v>
      </c>
      <c r="B61" s="31" t="s">
        <v>207</v>
      </c>
      <c r="C61" s="9"/>
      <c r="D61" s="31">
        <v>4</v>
      </c>
      <c r="E61" s="25">
        <v>554.36</v>
      </c>
      <c r="F61" s="31">
        <f t="shared" si="13"/>
        <v>0</v>
      </c>
      <c r="G61" s="32">
        <f t="shared" si="14"/>
        <v>0</v>
      </c>
      <c r="H61" s="102">
        <f t="shared" si="2"/>
        <v>692.95</v>
      </c>
      <c r="I61" s="31">
        <v>4</v>
      </c>
      <c r="J61" s="31">
        <v>18</v>
      </c>
      <c r="K61" s="31">
        <v>72</v>
      </c>
      <c r="L61" s="29"/>
      <c r="M61" s="33">
        <v>3182550402149</v>
      </c>
      <c r="N61" s="26">
        <v>2309103100</v>
      </c>
    </row>
    <row r="62" spans="1:14" s="7" customFormat="1">
      <c r="A62" s="28">
        <v>30061501</v>
      </c>
      <c r="B62" s="31" t="s">
        <v>207</v>
      </c>
      <c r="C62" s="9"/>
      <c r="D62" s="31">
        <v>15</v>
      </c>
      <c r="E62" s="25">
        <v>1837.43</v>
      </c>
      <c r="F62" s="31">
        <f t="shared" si="13"/>
        <v>0</v>
      </c>
      <c r="G62" s="32">
        <f t="shared" si="14"/>
        <v>0</v>
      </c>
      <c r="H62" s="102">
        <f t="shared" si="2"/>
        <v>2296.7874999999999</v>
      </c>
      <c r="I62" s="31"/>
      <c r="J62" s="31"/>
      <c r="K62" s="31">
        <v>42</v>
      </c>
      <c r="L62" s="29"/>
      <c r="M62" s="33">
        <v>3182550402163</v>
      </c>
      <c r="N62" s="26">
        <v>2309103100</v>
      </c>
    </row>
    <row r="63" spans="1:14" s="7" customFormat="1">
      <c r="A63" s="34">
        <v>30291501</v>
      </c>
      <c r="B63" s="31" t="s">
        <v>214</v>
      </c>
      <c r="C63" s="9"/>
      <c r="D63" s="31">
        <v>15</v>
      </c>
      <c r="E63" s="25">
        <v>1837.43</v>
      </c>
      <c r="F63" s="31">
        <f>D63*C63</f>
        <v>0</v>
      </c>
      <c r="G63" s="32">
        <f>E63*C63</f>
        <v>0</v>
      </c>
      <c r="H63" s="102">
        <f t="shared" si="2"/>
        <v>2296.7874999999999</v>
      </c>
      <c r="I63" s="31"/>
      <c r="J63" s="31"/>
      <c r="K63" s="31">
        <v>42</v>
      </c>
      <c r="L63" s="29"/>
      <c r="M63" s="33">
        <v>3182550778619</v>
      </c>
      <c r="N63" s="26">
        <v>2309103100</v>
      </c>
    </row>
    <row r="64" spans="1:14" s="7" customFormat="1">
      <c r="A64" s="28">
        <v>3007040</v>
      </c>
      <c r="B64" s="31" t="s">
        <v>37</v>
      </c>
      <c r="C64" s="9"/>
      <c r="D64" s="31">
        <v>4</v>
      </c>
      <c r="E64" s="25">
        <v>554.09</v>
      </c>
      <c r="F64" s="31">
        <f t="shared" ref="F64:F76" si="15">D64*C64</f>
        <v>0</v>
      </c>
      <c r="G64" s="32">
        <f t="shared" ref="G64:G76" si="16">E64*C64</f>
        <v>0</v>
      </c>
      <c r="H64" s="102">
        <f t="shared" si="2"/>
        <v>692.61250000000007</v>
      </c>
      <c r="I64" s="31">
        <v>4</v>
      </c>
      <c r="J64" s="31">
        <v>18</v>
      </c>
      <c r="K64" s="31">
        <v>72</v>
      </c>
      <c r="L64" s="32"/>
      <c r="M64" s="33">
        <v>3182550402224</v>
      </c>
      <c r="N64" s="26">
        <v>2309105100</v>
      </c>
    </row>
    <row r="65" spans="1:14" s="7" customFormat="1">
      <c r="A65" s="28">
        <v>3007150</v>
      </c>
      <c r="B65" s="31" t="s">
        <v>37</v>
      </c>
      <c r="C65" s="9"/>
      <c r="D65" s="31">
        <v>15</v>
      </c>
      <c r="E65" s="25">
        <v>1736.69</v>
      </c>
      <c r="F65" s="31">
        <f t="shared" si="15"/>
        <v>0</v>
      </c>
      <c r="G65" s="32">
        <f t="shared" si="16"/>
        <v>0</v>
      </c>
      <c r="H65" s="102">
        <f t="shared" si="2"/>
        <v>2170.8625000000002</v>
      </c>
      <c r="I65" s="31"/>
      <c r="J65" s="31"/>
      <c r="K65" s="31">
        <v>42</v>
      </c>
      <c r="L65" s="32"/>
      <c r="M65" s="33">
        <v>3182550401937</v>
      </c>
      <c r="N65" s="26">
        <v>2309105100</v>
      </c>
    </row>
    <row r="66" spans="1:14" s="7" customFormat="1">
      <c r="A66" s="28">
        <v>3008040</v>
      </c>
      <c r="B66" s="31" t="s">
        <v>38</v>
      </c>
      <c r="C66" s="9"/>
      <c r="D66" s="31">
        <v>4</v>
      </c>
      <c r="E66" s="25">
        <v>569.55999999999995</v>
      </c>
      <c r="F66" s="31">
        <f t="shared" si="15"/>
        <v>0</v>
      </c>
      <c r="G66" s="32">
        <f t="shared" si="16"/>
        <v>0</v>
      </c>
      <c r="H66" s="102">
        <f t="shared" si="2"/>
        <v>711.94999999999993</v>
      </c>
      <c r="I66" s="31">
        <v>4</v>
      </c>
      <c r="J66" s="31">
        <v>18</v>
      </c>
      <c r="K66" s="31">
        <v>72</v>
      </c>
      <c r="L66" s="32"/>
      <c r="M66" s="33">
        <v>3182550402293</v>
      </c>
      <c r="N66" s="26">
        <v>2309105100</v>
      </c>
    </row>
    <row r="67" spans="1:14" s="7" customFormat="1">
      <c r="A67" s="28">
        <v>3008150</v>
      </c>
      <c r="B67" s="31" t="s">
        <v>38</v>
      </c>
      <c r="C67" s="9"/>
      <c r="D67" s="31">
        <v>15</v>
      </c>
      <c r="E67" s="25">
        <v>1814.28</v>
      </c>
      <c r="F67" s="31">
        <f t="shared" si="15"/>
        <v>0</v>
      </c>
      <c r="G67" s="32">
        <f t="shared" si="16"/>
        <v>0</v>
      </c>
      <c r="H67" s="102">
        <f t="shared" si="2"/>
        <v>2267.85</v>
      </c>
      <c r="I67" s="31"/>
      <c r="J67" s="31"/>
      <c r="K67" s="31">
        <v>42</v>
      </c>
      <c r="L67" s="32"/>
      <c r="M67" s="33">
        <v>3182550402316</v>
      </c>
      <c r="N67" s="26">
        <v>2309105100</v>
      </c>
    </row>
    <row r="68" spans="1:14" s="7" customFormat="1">
      <c r="A68" s="28">
        <v>2454030</v>
      </c>
      <c r="B68" s="31" t="s">
        <v>39</v>
      </c>
      <c r="C68" s="9"/>
      <c r="D68" s="31">
        <v>3</v>
      </c>
      <c r="E68" s="25">
        <v>488.96</v>
      </c>
      <c r="F68" s="31">
        <f>D68*C68</f>
        <v>0</v>
      </c>
      <c r="G68" s="32">
        <f>E68*C68</f>
        <v>0</v>
      </c>
      <c r="H68" s="102">
        <f t="shared" si="2"/>
        <v>611.19999999999993</v>
      </c>
      <c r="I68" s="31">
        <v>4</v>
      </c>
      <c r="J68" s="31">
        <v>18</v>
      </c>
      <c r="K68" s="31">
        <v>72</v>
      </c>
      <c r="L68" s="32"/>
      <c r="M68" s="33">
        <v>3182550803106</v>
      </c>
      <c r="N68" s="26">
        <v>2309105100</v>
      </c>
    </row>
    <row r="69" spans="1:14" s="7" customFormat="1">
      <c r="A69" s="28">
        <v>2454150</v>
      </c>
      <c r="B69" s="31" t="s">
        <v>39</v>
      </c>
      <c r="C69" s="9"/>
      <c r="D69" s="31">
        <v>15</v>
      </c>
      <c r="E69" s="25">
        <v>1814.28</v>
      </c>
      <c r="F69" s="31">
        <f>D69*C69</f>
        <v>0</v>
      </c>
      <c r="G69" s="32">
        <f>E69*C69</f>
        <v>0</v>
      </c>
      <c r="H69" s="102">
        <f t="shared" si="2"/>
        <v>2267.85</v>
      </c>
      <c r="I69" s="31"/>
      <c r="J69" s="31"/>
      <c r="K69" s="31">
        <v>42</v>
      </c>
      <c r="L69" s="32"/>
      <c r="M69" s="33">
        <v>3182550803113</v>
      </c>
      <c r="N69" s="26">
        <v>2309105100</v>
      </c>
    </row>
    <row r="70" spans="1:14" s="7" customFormat="1">
      <c r="A70" s="28">
        <v>2444030</v>
      </c>
      <c r="B70" s="31" t="s">
        <v>40</v>
      </c>
      <c r="C70" s="9"/>
      <c r="D70" s="31">
        <v>3</v>
      </c>
      <c r="E70" s="25">
        <v>488.96</v>
      </c>
      <c r="F70" s="31">
        <f t="shared" si="15"/>
        <v>0</v>
      </c>
      <c r="G70" s="32">
        <f t="shared" si="16"/>
        <v>0</v>
      </c>
      <c r="H70" s="102">
        <f t="shared" si="2"/>
        <v>611.19999999999993</v>
      </c>
      <c r="I70" s="31">
        <v>4</v>
      </c>
      <c r="J70" s="31">
        <v>18</v>
      </c>
      <c r="K70" s="31">
        <v>72</v>
      </c>
      <c r="L70" s="32"/>
      <c r="M70" s="33">
        <v>3182550773850</v>
      </c>
      <c r="N70" s="26">
        <v>2309105100</v>
      </c>
    </row>
    <row r="71" spans="1:14" s="7" customFormat="1">
      <c r="A71" s="28">
        <v>2444120</v>
      </c>
      <c r="B71" s="31" t="s">
        <v>40</v>
      </c>
      <c r="C71" s="9"/>
      <c r="D71" s="31">
        <v>12</v>
      </c>
      <c r="E71" s="25">
        <v>1771.15</v>
      </c>
      <c r="F71" s="31">
        <f t="shared" si="15"/>
        <v>0</v>
      </c>
      <c r="G71" s="32">
        <f t="shared" si="16"/>
        <v>0</v>
      </c>
      <c r="H71" s="102">
        <f t="shared" ref="H71:H76" si="17">E71*1.25</f>
        <v>2213.9375</v>
      </c>
      <c r="I71" s="31"/>
      <c r="J71" s="31"/>
      <c r="K71" s="31">
        <v>36</v>
      </c>
      <c r="L71" s="32"/>
      <c r="M71" s="33">
        <v>3182550773867</v>
      </c>
      <c r="N71" s="26">
        <v>2309103100</v>
      </c>
    </row>
    <row r="72" spans="1:14" s="7" customFormat="1">
      <c r="A72" s="28">
        <v>3055030</v>
      </c>
      <c r="B72" s="31" t="s">
        <v>41</v>
      </c>
      <c r="C72" s="9"/>
      <c r="D72" s="31">
        <v>3</v>
      </c>
      <c r="E72" s="25">
        <v>488.96</v>
      </c>
      <c r="F72" s="31">
        <f>D72*C72</f>
        <v>0</v>
      </c>
      <c r="G72" s="32">
        <f>E72*C72</f>
        <v>0</v>
      </c>
      <c r="H72" s="102">
        <f t="shared" si="17"/>
        <v>611.19999999999993</v>
      </c>
      <c r="I72" s="31">
        <v>4</v>
      </c>
      <c r="J72" s="31">
        <v>18</v>
      </c>
      <c r="K72" s="31">
        <v>72</v>
      </c>
      <c r="L72" s="32"/>
      <c r="M72" s="33">
        <v>3182550852494</v>
      </c>
      <c r="N72" s="26">
        <v>2309103100</v>
      </c>
    </row>
    <row r="73" spans="1:14" s="7" customFormat="1">
      <c r="A73" s="28">
        <v>3055150</v>
      </c>
      <c r="B73" s="31" t="s">
        <v>41</v>
      </c>
      <c r="C73" s="9"/>
      <c r="D73" s="31">
        <v>15</v>
      </c>
      <c r="E73" s="25">
        <v>2066.2800000000002</v>
      </c>
      <c r="F73" s="31">
        <f>D73*C73</f>
        <v>0</v>
      </c>
      <c r="G73" s="32">
        <f>E73*C73</f>
        <v>0</v>
      </c>
      <c r="H73" s="102">
        <f t="shared" si="17"/>
        <v>2582.8500000000004</v>
      </c>
      <c r="I73" s="31"/>
      <c r="J73" s="31"/>
      <c r="K73" s="31">
        <v>42</v>
      </c>
      <c r="L73" s="32"/>
      <c r="M73" s="33">
        <v>3182550853347</v>
      </c>
      <c r="N73" s="26">
        <v>2309105100</v>
      </c>
    </row>
    <row r="74" spans="1:14" s="7" customFormat="1">
      <c r="A74" s="28">
        <v>2446150</v>
      </c>
      <c r="B74" s="31" t="s">
        <v>42</v>
      </c>
      <c r="C74" s="9"/>
      <c r="D74" s="31">
        <v>15</v>
      </c>
      <c r="E74" s="25">
        <v>2105.63</v>
      </c>
      <c r="F74" s="31">
        <f>D74*C74</f>
        <v>0</v>
      </c>
      <c r="G74" s="32">
        <f>E74*C74</f>
        <v>0</v>
      </c>
      <c r="H74" s="102">
        <f t="shared" si="17"/>
        <v>2632.0375000000004</v>
      </c>
      <c r="I74" s="31"/>
      <c r="J74" s="31"/>
      <c r="K74" s="31">
        <v>42</v>
      </c>
      <c r="L74" s="32"/>
      <c r="M74" s="33">
        <v>3182550704670</v>
      </c>
      <c r="N74" s="26">
        <v>2309103100</v>
      </c>
    </row>
    <row r="75" spans="1:14" s="7" customFormat="1">
      <c r="A75" s="28">
        <v>2390030</v>
      </c>
      <c r="B75" s="31" t="s">
        <v>43</v>
      </c>
      <c r="C75" s="9"/>
      <c r="D75" s="23">
        <v>3</v>
      </c>
      <c r="E75" s="25">
        <v>488.96</v>
      </c>
      <c r="F75" s="23">
        <f t="shared" si="15"/>
        <v>0</v>
      </c>
      <c r="G75" s="25">
        <f t="shared" si="16"/>
        <v>0</v>
      </c>
      <c r="H75" s="102">
        <f t="shared" si="17"/>
        <v>611.19999999999993</v>
      </c>
      <c r="I75" s="23">
        <v>4</v>
      </c>
      <c r="J75" s="23">
        <v>18</v>
      </c>
      <c r="K75" s="23">
        <v>72</v>
      </c>
      <c r="L75" s="25"/>
      <c r="M75" s="26">
        <v>3182550852586</v>
      </c>
      <c r="N75" s="26">
        <v>2309103100</v>
      </c>
    </row>
    <row r="76" spans="1:14" s="7" customFormat="1">
      <c r="A76" s="28">
        <v>2390120</v>
      </c>
      <c r="B76" s="31" t="s">
        <v>43</v>
      </c>
      <c r="C76" s="9"/>
      <c r="D76" s="23">
        <v>12</v>
      </c>
      <c r="E76" s="25">
        <v>1771.15</v>
      </c>
      <c r="F76" s="23">
        <f t="shared" si="15"/>
        <v>0</v>
      </c>
      <c r="G76" s="25">
        <f t="shared" si="16"/>
        <v>0</v>
      </c>
      <c r="H76" s="102">
        <f t="shared" si="17"/>
        <v>2213.9375</v>
      </c>
      <c r="I76" s="23"/>
      <c r="J76" s="23"/>
      <c r="K76" s="23">
        <v>36</v>
      </c>
      <c r="L76" s="25"/>
      <c r="M76" s="26">
        <v>3182550855549</v>
      </c>
      <c r="N76" s="26">
        <v>2309103100</v>
      </c>
    </row>
    <row r="77" spans="1:14" s="7" customFormat="1">
      <c r="A77" s="14"/>
      <c r="B77" s="14" t="s">
        <v>44</v>
      </c>
      <c r="C77" s="27"/>
      <c r="D77" s="23"/>
      <c r="E77" s="24"/>
      <c r="F77" s="23"/>
      <c r="G77" s="23"/>
      <c r="H77" s="103"/>
      <c r="I77" s="23"/>
      <c r="J77" s="23"/>
      <c r="K77" s="23"/>
      <c r="L77" s="25"/>
      <c r="M77" s="25"/>
      <c r="N77" s="26"/>
    </row>
    <row r="78" spans="1:14" s="7" customFormat="1">
      <c r="A78" s="28">
        <v>2996010</v>
      </c>
      <c r="B78" s="31" t="s">
        <v>45</v>
      </c>
      <c r="C78" s="9"/>
      <c r="D78" s="23">
        <v>1</v>
      </c>
      <c r="E78" s="25">
        <v>166.67</v>
      </c>
      <c r="F78" s="23">
        <f>D78*C78</f>
        <v>0</v>
      </c>
      <c r="G78" s="25">
        <f>E78*C78</f>
        <v>0</v>
      </c>
      <c r="H78" s="102">
        <f t="shared" ref="H78:H88" si="18">E78*1.25</f>
        <v>208.33749999999998</v>
      </c>
      <c r="I78" s="23">
        <v>10</v>
      </c>
      <c r="J78" s="23">
        <v>18</v>
      </c>
      <c r="K78" s="23">
        <v>180</v>
      </c>
      <c r="L78" s="25"/>
      <c r="M78" s="26">
        <v>3182550778817</v>
      </c>
      <c r="N78" s="26">
        <v>2309103100</v>
      </c>
    </row>
    <row r="79" spans="1:14" s="7" customFormat="1">
      <c r="A79" s="28">
        <v>2996040</v>
      </c>
      <c r="B79" s="31" t="s">
        <v>45</v>
      </c>
      <c r="C79" s="9"/>
      <c r="D79" s="23">
        <v>4</v>
      </c>
      <c r="E79" s="25">
        <v>609.02</v>
      </c>
      <c r="F79" s="23">
        <f>D79*C79</f>
        <v>0</v>
      </c>
      <c r="G79" s="25">
        <f>E79*C79</f>
        <v>0</v>
      </c>
      <c r="H79" s="102">
        <f t="shared" si="18"/>
        <v>761.27499999999998</v>
      </c>
      <c r="I79" s="23">
        <v>4</v>
      </c>
      <c r="J79" s="23">
        <v>18</v>
      </c>
      <c r="K79" s="23">
        <v>72</v>
      </c>
      <c r="L79" s="25"/>
      <c r="M79" s="26">
        <v>3182550778824</v>
      </c>
      <c r="N79" s="26">
        <v>2309103100</v>
      </c>
    </row>
    <row r="80" spans="1:14" s="7" customFormat="1">
      <c r="A80" s="28">
        <v>2996150</v>
      </c>
      <c r="B80" s="31" t="s">
        <v>45</v>
      </c>
      <c r="C80" s="9"/>
      <c r="D80" s="23">
        <v>15</v>
      </c>
      <c r="E80" s="25">
        <v>2028.6</v>
      </c>
      <c r="F80" s="23">
        <f>D80*C80</f>
        <v>0</v>
      </c>
      <c r="G80" s="25">
        <f>E80*C80</f>
        <v>0</v>
      </c>
      <c r="H80" s="102">
        <f t="shared" si="18"/>
        <v>2535.75</v>
      </c>
      <c r="I80" s="23"/>
      <c r="J80" s="23"/>
      <c r="K80" s="23">
        <v>21</v>
      </c>
      <c r="L80" s="25"/>
      <c r="M80" s="26">
        <v>3182550778831</v>
      </c>
      <c r="N80" s="26">
        <v>2309103100</v>
      </c>
    </row>
    <row r="81" spans="1:14" s="7" customFormat="1">
      <c r="A81" s="22">
        <v>3030010</v>
      </c>
      <c r="B81" s="23" t="s">
        <v>46</v>
      </c>
      <c r="C81" s="9"/>
      <c r="D81" s="23">
        <v>1</v>
      </c>
      <c r="E81" s="25">
        <v>155.22999999999999</v>
      </c>
      <c r="F81" s="23">
        <f t="shared" ref="F81:F88" si="19">D81*C81</f>
        <v>0</v>
      </c>
      <c r="G81" s="25">
        <f t="shared" ref="G81:G88" si="20">E81*C81</f>
        <v>0</v>
      </c>
      <c r="H81" s="102">
        <f t="shared" si="18"/>
        <v>194.03749999999999</v>
      </c>
      <c r="I81" s="23">
        <v>10</v>
      </c>
      <c r="J81" s="23">
        <v>18</v>
      </c>
      <c r="K81" s="23">
        <v>180</v>
      </c>
      <c r="L81" s="25"/>
      <c r="M81" s="26">
        <v>3182550707022</v>
      </c>
      <c r="N81" s="26">
        <v>2309103100</v>
      </c>
    </row>
    <row r="82" spans="1:14" s="7" customFormat="1">
      <c r="A82" s="22">
        <v>3030035</v>
      </c>
      <c r="B82" s="23" t="s">
        <v>46</v>
      </c>
      <c r="C82" s="9"/>
      <c r="D82" s="23">
        <v>3.5</v>
      </c>
      <c r="E82" s="25">
        <v>542.82000000000005</v>
      </c>
      <c r="F82" s="23">
        <f t="shared" si="19"/>
        <v>0</v>
      </c>
      <c r="G82" s="25">
        <f t="shared" si="20"/>
        <v>0</v>
      </c>
      <c r="H82" s="102">
        <f t="shared" si="18"/>
        <v>678.52500000000009</v>
      </c>
      <c r="I82" s="23">
        <v>4</v>
      </c>
      <c r="J82" s="23">
        <v>18</v>
      </c>
      <c r="K82" s="23">
        <v>72</v>
      </c>
      <c r="L82" s="29"/>
      <c r="M82" s="26">
        <v>3182550879873</v>
      </c>
      <c r="N82" s="26">
        <v>2309103100</v>
      </c>
    </row>
    <row r="83" spans="1:14" s="7" customFormat="1">
      <c r="A83" s="22">
        <v>3030150</v>
      </c>
      <c r="B83" s="23" t="s">
        <v>46</v>
      </c>
      <c r="C83" s="9"/>
      <c r="D83" s="23">
        <v>15</v>
      </c>
      <c r="E83" s="25">
        <v>1937.32</v>
      </c>
      <c r="F83" s="23">
        <f t="shared" si="19"/>
        <v>0</v>
      </c>
      <c r="G83" s="25">
        <f t="shared" si="20"/>
        <v>0</v>
      </c>
      <c r="H83" s="102">
        <f t="shared" si="18"/>
        <v>2421.65</v>
      </c>
      <c r="I83" s="23"/>
      <c r="J83" s="23"/>
      <c r="K83" s="23">
        <v>42</v>
      </c>
      <c r="L83" s="29"/>
      <c r="M83" s="26">
        <v>3182550707046</v>
      </c>
      <c r="N83" s="26">
        <v>2309103100</v>
      </c>
    </row>
    <row r="84" spans="1:14" s="7" customFormat="1">
      <c r="A84" s="22">
        <v>3031035</v>
      </c>
      <c r="B84" s="23" t="s">
        <v>47</v>
      </c>
      <c r="C84" s="9"/>
      <c r="D84" s="23">
        <v>3.5</v>
      </c>
      <c r="E84" s="25">
        <v>528</v>
      </c>
      <c r="F84" s="23">
        <f t="shared" si="19"/>
        <v>0</v>
      </c>
      <c r="G84" s="25">
        <f t="shared" si="20"/>
        <v>0</v>
      </c>
      <c r="H84" s="102">
        <f t="shared" si="18"/>
        <v>660</v>
      </c>
      <c r="I84" s="23">
        <v>4</v>
      </c>
      <c r="J84" s="23">
        <v>18</v>
      </c>
      <c r="K84" s="23">
        <v>72</v>
      </c>
      <c r="L84" s="29"/>
      <c r="M84" s="26">
        <v>3182550880831</v>
      </c>
      <c r="N84" s="26">
        <v>2309103100</v>
      </c>
    </row>
    <row r="85" spans="1:14" s="7" customFormat="1">
      <c r="A85" s="22">
        <v>3031150</v>
      </c>
      <c r="B85" s="23" t="s">
        <v>47</v>
      </c>
      <c r="C85" s="9"/>
      <c r="D85" s="23">
        <v>15</v>
      </c>
      <c r="E85" s="25">
        <v>1888.08</v>
      </c>
      <c r="F85" s="23">
        <f t="shared" si="19"/>
        <v>0</v>
      </c>
      <c r="G85" s="25">
        <f t="shared" si="20"/>
        <v>0</v>
      </c>
      <c r="H85" s="102">
        <f t="shared" si="18"/>
        <v>2360.1</v>
      </c>
      <c r="I85" s="23"/>
      <c r="J85" s="23"/>
      <c r="K85" s="23">
        <v>42</v>
      </c>
      <c r="L85" s="25"/>
      <c r="M85" s="26">
        <v>3182550707077</v>
      </c>
      <c r="N85" s="26">
        <v>2309103100</v>
      </c>
    </row>
    <row r="86" spans="1:14" s="7" customFormat="1">
      <c r="A86" s="22">
        <v>3009040</v>
      </c>
      <c r="B86" s="23" t="s">
        <v>48</v>
      </c>
      <c r="C86" s="9"/>
      <c r="D86" s="23">
        <v>4</v>
      </c>
      <c r="E86" s="25">
        <v>559.79</v>
      </c>
      <c r="F86" s="23">
        <f t="shared" si="19"/>
        <v>0</v>
      </c>
      <c r="G86" s="25">
        <f t="shared" si="20"/>
        <v>0</v>
      </c>
      <c r="H86" s="102">
        <f t="shared" si="18"/>
        <v>699.73749999999995</v>
      </c>
      <c r="I86" s="23">
        <v>4</v>
      </c>
      <c r="J86" s="23">
        <v>18</v>
      </c>
      <c r="K86" s="23">
        <v>72</v>
      </c>
      <c r="L86" s="25"/>
      <c r="M86" s="26">
        <v>3182550703147</v>
      </c>
      <c r="N86" s="26">
        <v>2309105100</v>
      </c>
    </row>
    <row r="87" spans="1:14" s="7" customFormat="1">
      <c r="A87" s="22">
        <v>3009150</v>
      </c>
      <c r="B87" s="23" t="s">
        <v>48</v>
      </c>
      <c r="C87" s="9"/>
      <c r="D87" s="23">
        <v>15</v>
      </c>
      <c r="E87" s="25">
        <v>1850.23</v>
      </c>
      <c r="F87" s="23">
        <f t="shared" si="19"/>
        <v>0</v>
      </c>
      <c r="G87" s="25">
        <f t="shared" si="20"/>
        <v>0</v>
      </c>
      <c r="H87" s="102">
        <f t="shared" si="18"/>
        <v>2312.7874999999999</v>
      </c>
      <c r="I87" s="23"/>
      <c r="J87" s="23"/>
      <c r="K87" s="23">
        <v>42</v>
      </c>
      <c r="L87" s="25"/>
      <c r="M87" s="26">
        <v>3182550703079</v>
      </c>
      <c r="N87" s="26">
        <v>2309105100</v>
      </c>
    </row>
    <row r="88" spans="1:14" s="7" customFormat="1">
      <c r="A88" s="28">
        <v>3042150</v>
      </c>
      <c r="B88" s="31" t="s">
        <v>49</v>
      </c>
      <c r="C88" s="9"/>
      <c r="D88" s="23">
        <v>15</v>
      </c>
      <c r="E88" s="25">
        <v>1887.72</v>
      </c>
      <c r="F88" s="23">
        <f t="shared" si="19"/>
        <v>0</v>
      </c>
      <c r="G88" s="25">
        <f t="shared" si="20"/>
        <v>0</v>
      </c>
      <c r="H88" s="102">
        <f t="shared" si="18"/>
        <v>2359.65</v>
      </c>
      <c r="I88" s="23"/>
      <c r="J88" s="23"/>
      <c r="K88" s="23">
        <v>42</v>
      </c>
      <c r="L88" s="25"/>
      <c r="M88" s="26">
        <v>3182550779456</v>
      </c>
      <c r="N88" s="26">
        <v>2309103100</v>
      </c>
    </row>
    <row r="89" spans="1:14" s="7" customFormat="1">
      <c r="A89" s="14"/>
      <c r="B89" s="14" t="s">
        <v>50</v>
      </c>
      <c r="C89" s="27"/>
      <c r="D89" s="23"/>
      <c r="E89" s="24"/>
      <c r="F89" s="23"/>
      <c r="G89" s="23"/>
      <c r="H89" s="103"/>
      <c r="I89" s="23"/>
      <c r="J89" s="23"/>
      <c r="K89" s="23"/>
      <c r="L89" s="25"/>
      <c r="M89" s="25"/>
      <c r="N89" s="26"/>
    </row>
    <row r="90" spans="1:14" s="7" customFormat="1">
      <c r="A90" s="22">
        <v>2101005</v>
      </c>
      <c r="B90" s="35" t="s">
        <v>51</v>
      </c>
      <c r="C90" s="9"/>
      <c r="D90" s="23">
        <v>0.5</v>
      </c>
      <c r="E90" s="23">
        <v>116.93</v>
      </c>
      <c r="F90" s="23">
        <f t="shared" ref="F90:F147" si="21">D90*C90</f>
        <v>0</v>
      </c>
      <c r="G90" s="25">
        <f t="shared" ref="G90:G147" si="22">E90*C90</f>
        <v>0</v>
      </c>
      <c r="H90" s="102">
        <f t="shared" ref="H90:H147" si="23">E90*1.25</f>
        <v>146.16250000000002</v>
      </c>
      <c r="I90" s="23">
        <v>12</v>
      </c>
      <c r="J90" s="23">
        <v>32</v>
      </c>
      <c r="K90" s="23">
        <v>384</v>
      </c>
      <c r="L90" s="25"/>
      <c r="M90" s="26">
        <v>3182550822114</v>
      </c>
      <c r="N90" s="26">
        <v>2309105100</v>
      </c>
    </row>
    <row r="91" spans="1:14" s="7" customFormat="1">
      <c r="A91" s="22">
        <v>21010151</v>
      </c>
      <c r="B91" s="35" t="s">
        <v>237</v>
      </c>
      <c r="C91" s="9"/>
      <c r="D91" s="23">
        <v>1.5</v>
      </c>
      <c r="E91" s="23">
        <v>292.45</v>
      </c>
      <c r="F91" s="23">
        <f t="shared" si="21"/>
        <v>0</v>
      </c>
      <c r="G91" s="25">
        <f t="shared" si="22"/>
        <v>0</v>
      </c>
      <c r="H91" s="102">
        <f t="shared" si="23"/>
        <v>365.5625</v>
      </c>
      <c r="I91" s="23">
        <v>6</v>
      </c>
      <c r="J91" s="23">
        <v>18</v>
      </c>
      <c r="K91" s="23">
        <v>108</v>
      </c>
      <c r="L91" s="25"/>
      <c r="M91" s="26">
        <v>3182550822121</v>
      </c>
      <c r="N91" s="26">
        <v>2309103100</v>
      </c>
    </row>
    <row r="92" spans="1:14" s="7" customFormat="1">
      <c r="A92" s="22">
        <v>2101030</v>
      </c>
      <c r="B92" s="35" t="s">
        <v>51</v>
      </c>
      <c r="C92" s="9"/>
      <c r="D92" s="23">
        <v>3</v>
      </c>
      <c r="E92" s="23">
        <v>551.16</v>
      </c>
      <c r="F92" s="23">
        <f t="shared" si="21"/>
        <v>0</v>
      </c>
      <c r="G92" s="25">
        <f t="shared" si="22"/>
        <v>0</v>
      </c>
      <c r="H92" s="102">
        <f t="shared" si="23"/>
        <v>688.94999999999993</v>
      </c>
      <c r="I92" s="23">
        <v>4</v>
      </c>
      <c r="J92" s="23">
        <v>18</v>
      </c>
      <c r="K92" s="23">
        <v>72</v>
      </c>
      <c r="L92" s="25"/>
      <c r="M92" s="26">
        <v>3182550822138</v>
      </c>
      <c r="N92" s="26">
        <v>2309103100</v>
      </c>
    </row>
    <row r="93" spans="1:14" s="7" customFormat="1">
      <c r="A93" s="22">
        <v>2100005</v>
      </c>
      <c r="B93" s="35" t="s">
        <v>52</v>
      </c>
      <c r="C93" s="9"/>
      <c r="D93" s="23">
        <v>0.5</v>
      </c>
      <c r="E93" s="23">
        <v>116.93</v>
      </c>
      <c r="F93" s="23">
        <f t="shared" si="21"/>
        <v>0</v>
      </c>
      <c r="G93" s="25">
        <f t="shared" si="22"/>
        <v>0</v>
      </c>
      <c r="H93" s="102">
        <f t="shared" si="23"/>
        <v>146.16250000000002</v>
      </c>
      <c r="I93" s="23">
        <v>12</v>
      </c>
      <c r="J93" s="23">
        <v>32</v>
      </c>
      <c r="K93" s="23">
        <v>384</v>
      </c>
      <c r="L93" s="25"/>
      <c r="M93" s="26">
        <v>3182550821391</v>
      </c>
      <c r="N93" s="26">
        <v>2309103100</v>
      </c>
    </row>
    <row r="94" spans="1:14" s="7" customFormat="1">
      <c r="A94" s="22">
        <v>2100015</v>
      </c>
      <c r="B94" s="35" t="s">
        <v>52</v>
      </c>
      <c r="C94" s="9"/>
      <c r="D94" s="23">
        <v>1.5</v>
      </c>
      <c r="E94" s="23">
        <v>292.45</v>
      </c>
      <c r="F94" s="23">
        <f t="shared" si="21"/>
        <v>0</v>
      </c>
      <c r="G94" s="25">
        <f t="shared" si="22"/>
        <v>0</v>
      </c>
      <c r="H94" s="102">
        <f t="shared" si="23"/>
        <v>365.5625</v>
      </c>
      <c r="I94" s="23">
        <v>6</v>
      </c>
      <c r="J94" s="23">
        <v>18</v>
      </c>
      <c r="K94" s="23">
        <v>108</v>
      </c>
      <c r="L94" s="25"/>
      <c r="M94" s="26">
        <v>3182550821414</v>
      </c>
      <c r="N94" s="26">
        <v>2309103100</v>
      </c>
    </row>
    <row r="95" spans="1:14" s="7" customFormat="1">
      <c r="A95" s="22">
        <v>2100030</v>
      </c>
      <c r="B95" s="35" t="s">
        <v>52</v>
      </c>
      <c r="C95" s="9"/>
      <c r="D95" s="23">
        <v>3</v>
      </c>
      <c r="E95" s="23">
        <v>550.37</v>
      </c>
      <c r="F95" s="23">
        <f t="shared" si="21"/>
        <v>0</v>
      </c>
      <c r="G95" s="25">
        <f t="shared" si="22"/>
        <v>0</v>
      </c>
      <c r="H95" s="102">
        <f t="shared" si="23"/>
        <v>687.96249999999998</v>
      </c>
      <c r="I95" s="23">
        <v>4</v>
      </c>
      <c r="J95" s="23">
        <v>18</v>
      </c>
      <c r="K95" s="23">
        <v>72</v>
      </c>
      <c r="L95" s="25"/>
      <c r="M95" s="26">
        <v>3182550821421</v>
      </c>
      <c r="N95" s="26">
        <v>2309103100</v>
      </c>
    </row>
    <row r="96" spans="1:14" s="7" customFormat="1">
      <c r="A96" s="22">
        <v>2100075</v>
      </c>
      <c r="B96" s="35" t="s">
        <v>52</v>
      </c>
      <c r="C96" s="9"/>
      <c r="D96" s="23">
        <v>7.5</v>
      </c>
      <c r="E96" s="23">
        <v>1118.24</v>
      </c>
      <c r="F96" s="23">
        <f t="shared" si="21"/>
        <v>0</v>
      </c>
      <c r="G96" s="25">
        <f t="shared" si="22"/>
        <v>0</v>
      </c>
      <c r="H96" s="102">
        <f t="shared" si="23"/>
        <v>1397.8</v>
      </c>
      <c r="I96" s="23"/>
      <c r="J96" s="23"/>
      <c r="K96" s="23">
        <v>32</v>
      </c>
      <c r="L96" s="25"/>
      <c r="M96" s="26">
        <v>3182550821438</v>
      </c>
      <c r="N96" s="26">
        <v>2309103100</v>
      </c>
    </row>
    <row r="97" spans="1:14" s="7" customFormat="1">
      <c r="A97" s="22">
        <v>2200005</v>
      </c>
      <c r="B97" s="35" t="s">
        <v>53</v>
      </c>
      <c r="C97" s="9"/>
      <c r="D97" s="23">
        <v>0.5</v>
      </c>
      <c r="E97" s="23">
        <v>116.93</v>
      </c>
      <c r="F97" s="23">
        <f t="shared" si="21"/>
        <v>0</v>
      </c>
      <c r="G97" s="25">
        <f t="shared" si="22"/>
        <v>0</v>
      </c>
      <c r="H97" s="102">
        <f t="shared" si="23"/>
        <v>146.16250000000002</v>
      </c>
      <c r="I97" s="23">
        <v>12</v>
      </c>
      <c r="J97" s="23">
        <v>32</v>
      </c>
      <c r="K97" s="23">
        <v>384</v>
      </c>
      <c r="L97" s="25"/>
      <c r="M97" s="26">
        <v>3182550718783</v>
      </c>
      <c r="N97" s="26">
        <v>2309105100</v>
      </c>
    </row>
    <row r="98" spans="1:14" s="7" customFormat="1">
      <c r="A98" s="22">
        <v>2200015</v>
      </c>
      <c r="B98" s="35" t="s">
        <v>53</v>
      </c>
      <c r="C98" s="9"/>
      <c r="D98" s="23">
        <v>1.5</v>
      </c>
      <c r="E98" s="23">
        <v>292.45</v>
      </c>
      <c r="F98" s="23">
        <f t="shared" si="21"/>
        <v>0</v>
      </c>
      <c r="G98" s="25">
        <f t="shared" si="22"/>
        <v>0</v>
      </c>
      <c r="H98" s="102">
        <f t="shared" si="23"/>
        <v>365.5625</v>
      </c>
      <c r="I98" s="23">
        <v>6</v>
      </c>
      <c r="J98" s="23">
        <v>18</v>
      </c>
      <c r="K98" s="23">
        <v>108</v>
      </c>
      <c r="L98" s="25"/>
      <c r="M98" s="26">
        <v>3182550743228</v>
      </c>
      <c r="N98" s="26">
        <v>2309105100</v>
      </c>
    </row>
    <row r="99" spans="1:14" s="7" customFormat="1">
      <c r="A99" s="22">
        <v>2438005</v>
      </c>
      <c r="B99" s="35" t="s">
        <v>54</v>
      </c>
      <c r="C99" s="9"/>
      <c r="D99" s="23">
        <v>0.5</v>
      </c>
      <c r="E99" s="23">
        <v>116.92</v>
      </c>
      <c r="F99" s="23">
        <f>D99*C99</f>
        <v>0</v>
      </c>
      <c r="G99" s="25">
        <f>E99*C99</f>
        <v>0</v>
      </c>
      <c r="H99" s="102">
        <f t="shared" si="23"/>
        <v>146.15</v>
      </c>
      <c r="I99" s="23">
        <v>12</v>
      </c>
      <c r="J99" s="23">
        <v>32</v>
      </c>
      <c r="K99" s="23">
        <v>384</v>
      </c>
      <c r="L99" s="25"/>
      <c r="M99" s="26">
        <v>3182550722537</v>
      </c>
      <c r="N99" s="26">
        <v>2309103100</v>
      </c>
    </row>
    <row r="100" spans="1:14" s="7" customFormat="1">
      <c r="A100" s="28">
        <v>2438015</v>
      </c>
      <c r="B100" s="36" t="s">
        <v>54</v>
      </c>
      <c r="C100" s="9"/>
      <c r="D100" s="31">
        <v>1.5</v>
      </c>
      <c r="E100" s="23">
        <v>292.45</v>
      </c>
      <c r="F100" s="23">
        <f t="shared" ref="F100:F102" si="24">D100*C100</f>
        <v>0</v>
      </c>
      <c r="G100" s="25">
        <f t="shared" ref="G100:G102" si="25">E100*C100</f>
        <v>0</v>
      </c>
      <c r="H100" s="102">
        <f t="shared" si="23"/>
        <v>365.5625</v>
      </c>
      <c r="I100" s="31">
        <v>6</v>
      </c>
      <c r="J100" s="31">
        <v>18</v>
      </c>
      <c r="K100" s="31">
        <v>108</v>
      </c>
      <c r="L100" s="37"/>
      <c r="M100" s="33">
        <v>3182550722544</v>
      </c>
      <c r="N100" s="33">
        <v>2309103100</v>
      </c>
    </row>
    <row r="101" spans="1:14" s="7" customFormat="1">
      <c r="A101" s="22">
        <v>2210005</v>
      </c>
      <c r="B101" s="35" t="s">
        <v>55</v>
      </c>
      <c r="C101" s="9"/>
      <c r="D101" s="23">
        <v>0.5</v>
      </c>
      <c r="E101" s="23">
        <v>116.93</v>
      </c>
      <c r="F101" s="23">
        <f t="shared" si="24"/>
        <v>0</v>
      </c>
      <c r="G101" s="25">
        <f t="shared" si="25"/>
        <v>0</v>
      </c>
      <c r="H101" s="102">
        <f t="shared" si="23"/>
        <v>146.16250000000002</v>
      </c>
      <c r="I101" s="23">
        <v>12</v>
      </c>
      <c r="J101" s="23">
        <v>32</v>
      </c>
      <c r="K101" s="23">
        <v>384</v>
      </c>
      <c r="L101" s="25"/>
      <c r="M101" s="26">
        <v>3182550718813</v>
      </c>
      <c r="N101" s="26">
        <v>2309105100</v>
      </c>
    </row>
    <row r="102" spans="1:14" s="7" customFormat="1">
      <c r="A102" s="22">
        <v>2210015</v>
      </c>
      <c r="B102" s="35" t="s">
        <v>55</v>
      </c>
      <c r="C102" s="9"/>
      <c r="D102" s="23">
        <v>1.5</v>
      </c>
      <c r="E102" s="23">
        <v>292.45</v>
      </c>
      <c r="F102" s="23">
        <f t="shared" si="24"/>
        <v>0</v>
      </c>
      <c r="G102" s="25">
        <f t="shared" si="25"/>
        <v>0</v>
      </c>
      <c r="H102" s="102">
        <f t="shared" si="23"/>
        <v>365.5625</v>
      </c>
      <c r="I102" s="23">
        <v>6</v>
      </c>
      <c r="J102" s="23">
        <v>18</v>
      </c>
      <c r="K102" s="23">
        <v>108</v>
      </c>
      <c r="L102" s="25"/>
      <c r="M102" s="26">
        <v>3182550728102</v>
      </c>
      <c r="N102" s="26">
        <v>2309105100</v>
      </c>
    </row>
    <row r="103" spans="1:14" s="7" customFormat="1">
      <c r="A103" s="22">
        <v>2220005</v>
      </c>
      <c r="B103" s="35" t="s">
        <v>56</v>
      </c>
      <c r="C103" s="9"/>
      <c r="D103" s="23">
        <v>0.5</v>
      </c>
      <c r="E103" s="23">
        <v>116.93</v>
      </c>
      <c r="F103" s="23">
        <f t="shared" si="21"/>
        <v>0</v>
      </c>
      <c r="G103" s="25">
        <f t="shared" si="22"/>
        <v>0</v>
      </c>
      <c r="H103" s="102">
        <f t="shared" si="23"/>
        <v>146.16250000000002</v>
      </c>
      <c r="I103" s="23">
        <v>12</v>
      </c>
      <c r="J103" s="23">
        <v>32</v>
      </c>
      <c r="K103" s="23">
        <v>384</v>
      </c>
      <c r="L103" s="25"/>
      <c r="M103" s="26">
        <v>3182550730570</v>
      </c>
      <c r="N103" s="26">
        <v>2309105100</v>
      </c>
    </row>
    <row r="104" spans="1:14" s="7" customFormat="1">
      <c r="A104" s="22">
        <v>2220075</v>
      </c>
      <c r="B104" s="35" t="s">
        <v>56</v>
      </c>
      <c r="C104" s="9"/>
      <c r="D104" s="23">
        <v>7.5</v>
      </c>
      <c r="E104" s="23">
        <v>1097.53</v>
      </c>
      <c r="F104" s="23">
        <f t="shared" si="21"/>
        <v>0</v>
      </c>
      <c r="G104" s="25">
        <f t="shared" si="22"/>
        <v>0</v>
      </c>
      <c r="H104" s="102">
        <f t="shared" si="23"/>
        <v>1371.9124999999999</v>
      </c>
      <c r="I104" s="23"/>
      <c r="J104" s="23"/>
      <c r="K104" s="23">
        <v>32</v>
      </c>
      <c r="L104" s="25"/>
      <c r="M104" s="26">
        <v>3182550813020</v>
      </c>
      <c r="N104" s="26">
        <v>2309105100</v>
      </c>
    </row>
    <row r="105" spans="1:14" s="7" customFormat="1">
      <c r="A105" s="22">
        <v>3972005</v>
      </c>
      <c r="B105" s="23" t="s">
        <v>57</v>
      </c>
      <c r="C105" s="9"/>
      <c r="D105" s="23">
        <v>0.5</v>
      </c>
      <c r="E105" s="23">
        <v>116.93</v>
      </c>
      <c r="F105" s="23">
        <f t="shared" si="21"/>
        <v>0</v>
      </c>
      <c r="G105" s="25">
        <f t="shared" si="22"/>
        <v>0</v>
      </c>
      <c r="H105" s="102">
        <f t="shared" si="23"/>
        <v>146.16250000000002</v>
      </c>
      <c r="I105" s="23">
        <v>12</v>
      </c>
      <c r="J105" s="23">
        <v>32</v>
      </c>
      <c r="K105" s="23">
        <v>384</v>
      </c>
      <c r="L105" s="25"/>
      <c r="M105" s="26">
        <v>3182550743464</v>
      </c>
      <c r="N105" s="26">
        <v>2309103100</v>
      </c>
    </row>
    <row r="106" spans="1:14" s="7" customFormat="1">
      <c r="A106" s="22">
        <v>3972015</v>
      </c>
      <c r="B106" s="23" t="s">
        <v>57</v>
      </c>
      <c r="C106" s="9"/>
      <c r="D106" s="23">
        <v>1.5</v>
      </c>
      <c r="E106" s="23">
        <v>292.45</v>
      </c>
      <c r="F106" s="23">
        <f t="shared" si="21"/>
        <v>0</v>
      </c>
      <c r="G106" s="25">
        <f t="shared" si="22"/>
        <v>0</v>
      </c>
      <c r="H106" s="102">
        <f t="shared" si="23"/>
        <v>365.5625</v>
      </c>
      <c r="I106" s="23">
        <v>6</v>
      </c>
      <c r="J106" s="23">
        <v>18</v>
      </c>
      <c r="K106" s="23">
        <v>108</v>
      </c>
      <c r="L106" s="25"/>
      <c r="M106" s="26">
        <v>3182550743471</v>
      </c>
      <c r="N106" s="26">
        <v>2309103100</v>
      </c>
    </row>
    <row r="107" spans="1:14" s="7" customFormat="1">
      <c r="A107" s="22">
        <v>3972075</v>
      </c>
      <c r="B107" s="23" t="s">
        <v>57</v>
      </c>
      <c r="C107" s="9"/>
      <c r="D107" s="23">
        <v>7.5</v>
      </c>
      <c r="E107" s="23">
        <v>1275.1199999999999</v>
      </c>
      <c r="F107" s="23">
        <f t="shared" si="21"/>
        <v>0</v>
      </c>
      <c r="G107" s="25">
        <f t="shared" si="22"/>
        <v>0</v>
      </c>
      <c r="H107" s="102">
        <f t="shared" si="23"/>
        <v>1593.8999999999999</v>
      </c>
      <c r="I107" s="23"/>
      <c r="J107" s="23"/>
      <c r="K107" s="23">
        <v>32</v>
      </c>
      <c r="L107" s="25"/>
      <c r="M107" s="26">
        <v>3182550811422</v>
      </c>
      <c r="N107" s="26">
        <v>2309103100</v>
      </c>
    </row>
    <row r="108" spans="1:14" s="7" customFormat="1">
      <c r="A108" s="22">
        <v>3051005</v>
      </c>
      <c r="B108" s="23" t="s">
        <v>58</v>
      </c>
      <c r="C108" s="9"/>
      <c r="D108" s="23">
        <v>0.5</v>
      </c>
      <c r="E108" s="23">
        <v>116.93</v>
      </c>
      <c r="F108" s="23">
        <f t="shared" si="21"/>
        <v>0</v>
      </c>
      <c r="G108" s="25">
        <f t="shared" si="22"/>
        <v>0</v>
      </c>
      <c r="H108" s="102">
        <f t="shared" si="23"/>
        <v>146.16250000000002</v>
      </c>
      <c r="I108" s="23">
        <v>12</v>
      </c>
      <c r="J108" s="23">
        <v>32</v>
      </c>
      <c r="K108" s="23">
        <v>384</v>
      </c>
      <c r="L108" s="25"/>
      <c r="M108" s="26">
        <v>3182550710046</v>
      </c>
      <c r="N108" s="26">
        <v>2309105100</v>
      </c>
    </row>
    <row r="109" spans="1:14" s="7" customFormat="1">
      <c r="A109" s="22">
        <v>3051015</v>
      </c>
      <c r="B109" s="23" t="s">
        <v>58</v>
      </c>
      <c r="C109" s="9"/>
      <c r="D109" s="23">
        <v>1.5</v>
      </c>
      <c r="E109" s="23">
        <v>292.45</v>
      </c>
      <c r="F109" s="23">
        <f t="shared" si="21"/>
        <v>0</v>
      </c>
      <c r="G109" s="25">
        <f t="shared" si="22"/>
        <v>0</v>
      </c>
      <c r="H109" s="102">
        <f t="shared" si="23"/>
        <v>365.5625</v>
      </c>
      <c r="I109" s="23">
        <v>6</v>
      </c>
      <c r="J109" s="23">
        <v>18</v>
      </c>
      <c r="K109" s="23">
        <v>108</v>
      </c>
      <c r="L109" s="25"/>
      <c r="M109" s="26">
        <v>3182550716857</v>
      </c>
      <c r="N109" s="26">
        <v>2309105100</v>
      </c>
    </row>
    <row r="110" spans="1:14" s="7" customFormat="1">
      <c r="A110" s="22">
        <v>3051075</v>
      </c>
      <c r="B110" s="23" t="s">
        <v>58</v>
      </c>
      <c r="C110" s="9"/>
      <c r="D110" s="23">
        <v>7.5</v>
      </c>
      <c r="E110" s="23">
        <v>1217.1600000000001</v>
      </c>
      <c r="F110" s="23">
        <f t="shared" si="21"/>
        <v>0</v>
      </c>
      <c r="G110" s="25">
        <f t="shared" si="22"/>
        <v>0</v>
      </c>
      <c r="H110" s="102">
        <f t="shared" si="23"/>
        <v>1521.45</v>
      </c>
      <c r="I110" s="23"/>
      <c r="J110" s="23"/>
      <c r="K110" s="23">
        <v>32</v>
      </c>
      <c r="L110" s="25"/>
      <c r="M110" s="26">
        <v>3182550716925</v>
      </c>
      <c r="N110" s="26">
        <v>2309105100</v>
      </c>
    </row>
    <row r="111" spans="1:14" s="7" customFormat="1">
      <c r="A111" s="22">
        <v>3057005</v>
      </c>
      <c r="B111" s="23" t="s">
        <v>59</v>
      </c>
      <c r="C111" s="9"/>
      <c r="D111" s="23">
        <v>0.5</v>
      </c>
      <c r="E111" s="23">
        <v>116.93</v>
      </c>
      <c r="F111" s="23">
        <f t="shared" si="21"/>
        <v>0</v>
      </c>
      <c r="G111" s="25">
        <f t="shared" si="22"/>
        <v>0</v>
      </c>
      <c r="H111" s="102">
        <f t="shared" si="23"/>
        <v>146.16250000000002</v>
      </c>
      <c r="I111" s="23">
        <v>12</v>
      </c>
      <c r="J111" s="23">
        <v>32</v>
      </c>
      <c r="K111" s="23">
        <v>384</v>
      </c>
      <c r="L111" s="25"/>
      <c r="M111" s="26">
        <v>3182550716826</v>
      </c>
      <c r="N111" s="26">
        <v>2309103100</v>
      </c>
    </row>
    <row r="112" spans="1:14" s="7" customFormat="1">
      <c r="A112" s="22">
        <v>3057015</v>
      </c>
      <c r="B112" s="23" t="s">
        <v>59</v>
      </c>
      <c r="C112" s="9"/>
      <c r="D112" s="23">
        <v>1.5</v>
      </c>
      <c r="E112" s="23">
        <v>292.45</v>
      </c>
      <c r="F112" s="23">
        <f t="shared" si="21"/>
        <v>0</v>
      </c>
      <c r="G112" s="25">
        <f t="shared" si="22"/>
        <v>0</v>
      </c>
      <c r="H112" s="102">
        <f t="shared" si="23"/>
        <v>365.5625</v>
      </c>
      <c r="I112" s="23">
        <v>6</v>
      </c>
      <c r="J112" s="23">
        <v>18</v>
      </c>
      <c r="K112" s="23">
        <v>108</v>
      </c>
      <c r="L112" s="25"/>
      <c r="M112" s="26">
        <v>3182550743174</v>
      </c>
      <c r="N112" s="26">
        <v>2309103100</v>
      </c>
    </row>
    <row r="113" spans="1:14" s="7" customFormat="1">
      <c r="A113" s="22">
        <v>2437015</v>
      </c>
      <c r="B113" s="23" t="s">
        <v>60</v>
      </c>
      <c r="C113" s="9"/>
      <c r="D113" s="23">
        <v>1.5</v>
      </c>
      <c r="E113" s="23">
        <v>292.45</v>
      </c>
      <c r="F113" s="23">
        <f>D113*C113</f>
        <v>0</v>
      </c>
      <c r="G113" s="25">
        <f>E113*C113</f>
        <v>0</v>
      </c>
      <c r="H113" s="102">
        <f t="shared" si="23"/>
        <v>365.5625</v>
      </c>
      <c r="I113" s="23">
        <v>6</v>
      </c>
      <c r="J113" s="23">
        <v>18</v>
      </c>
      <c r="K113" s="23">
        <v>108</v>
      </c>
      <c r="L113" s="25"/>
      <c r="M113" s="26">
        <v>3182550722575</v>
      </c>
      <c r="N113" s="26">
        <v>2309105100</v>
      </c>
    </row>
    <row r="114" spans="1:14" s="7" customFormat="1">
      <c r="A114" s="22">
        <v>3059005</v>
      </c>
      <c r="B114" s="23" t="s">
        <v>61</v>
      </c>
      <c r="C114" s="9"/>
      <c r="D114" s="23">
        <v>0.5</v>
      </c>
      <c r="E114" s="23">
        <v>116.93</v>
      </c>
      <c r="F114" s="23">
        <f t="shared" si="21"/>
        <v>0</v>
      </c>
      <c r="G114" s="25">
        <f t="shared" si="22"/>
        <v>0</v>
      </c>
      <c r="H114" s="102">
        <f t="shared" si="23"/>
        <v>146.16250000000002</v>
      </c>
      <c r="I114" s="23">
        <v>12</v>
      </c>
      <c r="J114" s="23">
        <v>32</v>
      </c>
      <c r="K114" s="23">
        <v>384</v>
      </c>
      <c r="L114" s="25"/>
      <c r="M114" s="26">
        <v>3182550717328</v>
      </c>
      <c r="N114" s="26">
        <v>2309105100</v>
      </c>
    </row>
    <row r="115" spans="1:14" s="7" customFormat="1">
      <c r="A115" s="22">
        <v>3059015</v>
      </c>
      <c r="B115" s="23" t="s">
        <v>61</v>
      </c>
      <c r="C115" s="9"/>
      <c r="D115" s="23">
        <v>1.5</v>
      </c>
      <c r="E115" s="23">
        <v>292.45</v>
      </c>
      <c r="F115" s="23">
        <f t="shared" si="21"/>
        <v>0</v>
      </c>
      <c r="G115" s="25">
        <f t="shared" si="22"/>
        <v>0</v>
      </c>
      <c r="H115" s="102">
        <f t="shared" si="23"/>
        <v>365.5625</v>
      </c>
      <c r="I115" s="23">
        <v>6</v>
      </c>
      <c r="J115" s="23">
        <v>18</v>
      </c>
      <c r="K115" s="23">
        <v>108</v>
      </c>
      <c r="L115" s="25"/>
      <c r="M115" s="26">
        <v>3182550717335</v>
      </c>
      <c r="N115" s="26">
        <v>2309105100</v>
      </c>
    </row>
    <row r="116" spans="1:14" s="7" customFormat="1">
      <c r="A116" s="22">
        <v>2491010</v>
      </c>
      <c r="B116" s="23" t="s">
        <v>62</v>
      </c>
      <c r="C116" s="9"/>
      <c r="D116" s="23">
        <v>1</v>
      </c>
      <c r="E116" s="23">
        <v>194.98</v>
      </c>
      <c r="F116" s="23">
        <f>D116*C116</f>
        <v>0</v>
      </c>
      <c r="G116" s="25">
        <f>E116*C116</f>
        <v>0</v>
      </c>
      <c r="H116" s="102">
        <f t="shared" si="23"/>
        <v>243.72499999999999</v>
      </c>
      <c r="I116" s="23">
        <v>10</v>
      </c>
      <c r="J116" s="23">
        <v>18</v>
      </c>
      <c r="K116" s="23">
        <v>180</v>
      </c>
      <c r="L116" s="25"/>
      <c r="M116" s="26">
        <v>3182550725484</v>
      </c>
      <c r="N116" s="26">
        <v>2309103100</v>
      </c>
    </row>
    <row r="117" spans="1:14" s="7" customFormat="1">
      <c r="A117" s="22">
        <v>2491030</v>
      </c>
      <c r="B117" s="23" t="s">
        <v>62</v>
      </c>
      <c r="C117" s="9"/>
      <c r="D117" s="23">
        <v>3</v>
      </c>
      <c r="E117" s="23">
        <v>550.37</v>
      </c>
      <c r="F117" s="23">
        <f>D117*C117</f>
        <v>0</v>
      </c>
      <c r="G117" s="25">
        <f>E117*C117</f>
        <v>0</v>
      </c>
      <c r="H117" s="102">
        <f t="shared" si="23"/>
        <v>687.96249999999998</v>
      </c>
      <c r="I117" s="23">
        <v>4</v>
      </c>
      <c r="J117" s="23">
        <v>18</v>
      </c>
      <c r="K117" s="23">
        <v>72</v>
      </c>
      <c r="L117" s="25"/>
      <c r="M117" s="26">
        <v>3182550725507</v>
      </c>
      <c r="N117" s="26">
        <v>2309103100</v>
      </c>
    </row>
    <row r="118" spans="1:14" s="7" customFormat="1">
      <c r="A118" s="22">
        <v>2491120</v>
      </c>
      <c r="B118" s="23" t="s">
        <v>62</v>
      </c>
      <c r="C118" s="9"/>
      <c r="D118" s="23">
        <v>12</v>
      </c>
      <c r="E118" s="23">
        <v>1784.52</v>
      </c>
      <c r="F118" s="23">
        <f>D118*C118</f>
        <v>0</v>
      </c>
      <c r="G118" s="25">
        <f>E118*C118</f>
        <v>0</v>
      </c>
      <c r="H118" s="102">
        <f t="shared" si="23"/>
        <v>2230.65</v>
      </c>
      <c r="I118" s="23"/>
      <c r="J118" s="23"/>
      <c r="K118" s="23">
        <v>42</v>
      </c>
      <c r="L118" s="25"/>
      <c r="M118" s="26">
        <v>3182550725514</v>
      </c>
      <c r="N118" s="26">
        <v>2309103100</v>
      </c>
    </row>
    <row r="119" spans="1:14" s="7" customFormat="1">
      <c r="A119" s="22">
        <v>2487030</v>
      </c>
      <c r="B119" s="23" t="s">
        <v>63</v>
      </c>
      <c r="C119" s="9"/>
      <c r="D119" s="23">
        <v>3</v>
      </c>
      <c r="E119" s="23">
        <v>550.37</v>
      </c>
      <c r="F119" s="23">
        <f t="shared" si="21"/>
        <v>0</v>
      </c>
      <c r="G119" s="25">
        <f t="shared" si="22"/>
        <v>0</v>
      </c>
      <c r="H119" s="102">
        <f t="shared" si="23"/>
        <v>687.96249999999998</v>
      </c>
      <c r="I119" s="23">
        <v>4</v>
      </c>
      <c r="J119" s="23">
        <v>18</v>
      </c>
      <c r="K119" s="23">
        <v>72</v>
      </c>
      <c r="L119" s="25"/>
      <c r="M119" s="26">
        <v>3182550715614</v>
      </c>
      <c r="N119" s="26">
        <v>2309105100</v>
      </c>
    </row>
    <row r="120" spans="1:14" s="7" customFormat="1">
      <c r="A120" s="22">
        <v>2487120</v>
      </c>
      <c r="B120" s="23" t="s">
        <v>63</v>
      </c>
      <c r="C120" s="9"/>
      <c r="D120" s="23">
        <v>12</v>
      </c>
      <c r="E120" s="23">
        <v>1784.52</v>
      </c>
      <c r="F120" s="23">
        <f t="shared" si="21"/>
        <v>0</v>
      </c>
      <c r="G120" s="25">
        <f t="shared" si="22"/>
        <v>0</v>
      </c>
      <c r="H120" s="102">
        <f t="shared" si="23"/>
        <v>2230.65</v>
      </c>
      <c r="I120" s="23"/>
      <c r="J120" s="23"/>
      <c r="K120" s="23">
        <v>36</v>
      </c>
      <c r="L120" s="25"/>
      <c r="M120" s="26">
        <v>3182550715645</v>
      </c>
      <c r="N120" s="26">
        <v>2309105100</v>
      </c>
    </row>
    <row r="121" spans="1:14" s="7" customFormat="1">
      <c r="A121" s="22">
        <v>25190301</v>
      </c>
      <c r="B121" s="23" t="s">
        <v>219</v>
      </c>
      <c r="C121" s="9"/>
      <c r="D121" s="23">
        <v>3</v>
      </c>
      <c r="E121" s="23">
        <v>550.37</v>
      </c>
      <c r="F121" s="23">
        <f>D121*C121</f>
        <v>0</v>
      </c>
      <c r="G121" s="25">
        <f>E121*C121</f>
        <v>0</v>
      </c>
      <c r="H121" s="102">
        <f t="shared" si="23"/>
        <v>687.96249999999998</v>
      </c>
      <c r="I121" s="23">
        <v>4</v>
      </c>
      <c r="J121" s="23">
        <v>18</v>
      </c>
      <c r="K121" s="23">
        <v>72</v>
      </c>
      <c r="L121" s="25"/>
      <c r="M121" s="26">
        <v>3182550724142</v>
      </c>
      <c r="N121" s="26">
        <v>2309105100</v>
      </c>
    </row>
    <row r="122" spans="1:14" s="7" customFormat="1">
      <c r="A122" s="22">
        <v>2519120</v>
      </c>
      <c r="B122" s="23" t="s">
        <v>64</v>
      </c>
      <c r="C122" s="9"/>
      <c r="D122" s="23">
        <v>12</v>
      </c>
      <c r="E122" s="23">
        <v>1784.89</v>
      </c>
      <c r="F122" s="23">
        <f>D122*C122</f>
        <v>0</v>
      </c>
      <c r="G122" s="25">
        <f>E122*C122</f>
        <v>0</v>
      </c>
      <c r="H122" s="102">
        <f t="shared" si="23"/>
        <v>2231.1125000000002</v>
      </c>
      <c r="I122" s="23"/>
      <c r="J122" s="23"/>
      <c r="K122" s="23">
        <v>42</v>
      </c>
      <c r="L122" s="25"/>
      <c r="M122" s="26">
        <v>3182550724159</v>
      </c>
      <c r="N122" s="26">
        <v>2309105100</v>
      </c>
    </row>
    <row r="123" spans="1:14" s="7" customFormat="1">
      <c r="A123" s="22">
        <v>2518030</v>
      </c>
      <c r="B123" s="23" t="s">
        <v>65</v>
      </c>
      <c r="C123" s="9"/>
      <c r="D123" s="23">
        <v>3</v>
      </c>
      <c r="E123" s="23">
        <v>550.37</v>
      </c>
      <c r="F123" s="23">
        <f t="shared" si="21"/>
        <v>0</v>
      </c>
      <c r="G123" s="25">
        <f t="shared" si="22"/>
        <v>0</v>
      </c>
      <c r="H123" s="102">
        <f t="shared" si="23"/>
        <v>687.96249999999998</v>
      </c>
      <c r="I123" s="23">
        <v>4</v>
      </c>
      <c r="J123" s="23">
        <v>18</v>
      </c>
      <c r="K123" s="23">
        <v>72</v>
      </c>
      <c r="L123" s="25"/>
      <c r="M123" s="26">
        <v>3182550715737</v>
      </c>
      <c r="N123" s="26">
        <v>2309105100</v>
      </c>
    </row>
    <row r="124" spans="1:14" s="7" customFormat="1">
      <c r="A124" s="22">
        <v>2518120</v>
      </c>
      <c r="B124" s="23" t="s">
        <v>65</v>
      </c>
      <c r="C124" s="9"/>
      <c r="D124" s="23">
        <v>12</v>
      </c>
      <c r="E124" s="23">
        <v>1784.52</v>
      </c>
      <c r="F124" s="23">
        <f t="shared" si="21"/>
        <v>0</v>
      </c>
      <c r="G124" s="25">
        <f t="shared" si="22"/>
        <v>0</v>
      </c>
      <c r="H124" s="102">
        <f t="shared" si="23"/>
        <v>2230.65</v>
      </c>
      <c r="I124" s="23"/>
      <c r="J124" s="23"/>
      <c r="K124" s="23">
        <v>36</v>
      </c>
      <c r="L124" s="25"/>
      <c r="M124" s="26">
        <v>3182550715744</v>
      </c>
      <c r="N124" s="26">
        <v>2309105100</v>
      </c>
    </row>
    <row r="125" spans="1:14" s="7" customFormat="1">
      <c r="A125" s="22">
        <v>2588120</v>
      </c>
      <c r="B125" s="23" t="s">
        <v>66</v>
      </c>
      <c r="C125" s="9"/>
      <c r="D125" s="23">
        <v>12</v>
      </c>
      <c r="E125" s="23">
        <v>1784.52</v>
      </c>
      <c r="F125" s="23">
        <f t="shared" si="21"/>
        <v>0</v>
      </c>
      <c r="G125" s="25">
        <f t="shared" si="22"/>
        <v>0</v>
      </c>
      <c r="H125" s="102">
        <f t="shared" si="23"/>
        <v>2230.65</v>
      </c>
      <c r="I125" s="23"/>
      <c r="J125" s="23"/>
      <c r="K125" s="23">
        <v>42</v>
      </c>
      <c r="L125" s="25"/>
      <c r="M125" s="26">
        <v>3182550719766</v>
      </c>
      <c r="N125" s="26">
        <v>2309105100</v>
      </c>
    </row>
    <row r="126" spans="1:14" s="7" customFormat="1">
      <c r="A126" s="22">
        <v>3967030</v>
      </c>
      <c r="B126" s="23" t="s">
        <v>67</v>
      </c>
      <c r="C126" s="9"/>
      <c r="D126" s="23">
        <v>3</v>
      </c>
      <c r="E126" s="23">
        <v>550.37</v>
      </c>
      <c r="F126" s="23">
        <f>D126*C126</f>
        <v>0</v>
      </c>
      <c r="G126" s="25">
        <f>E126*C126</f>
        <v>0</v>
      </c>
      <c r="H126" s="102">
        <f t="shared" si="23"/>
        <v>687.96249999999998</v>
      </c>
      <c r="I126" s="23">
        <v>4</v>
      </c>
      <c r="J126" s="23">
        <v>18</v>
      </c>
      <c r="K126" s="23">
        <v>72</v>
      </c>
      <c r="L126" s="25"/>
      <c r="M126" s="26">
        <v>3182550743952</v>
      </c>
      <c r="N126" s="26">
        <v>2309103100</v>
      </c>
    </row>
    <row r="127" spans="1:14" s="7" customFormat="1">
      <c r="A127" s="22">
        <v>39671201</v>
      </c>
      <c r="B127" s="23" t="s">
        <v>238</v>
      </c>
      <c r="C127" s="9"/>
      <c r="D127" s="23">
        <v>12</v>
      </c>
      <c r="E127" s="23">
        <v>1784.89</v>
      </c>
      <c r="F127" s="23">
        <f>D127*C127</f>
        <v>0</v>
      </c>
      <c r="G127" s="25">
        <f>E127*C127</f>
        <v>0</v>
      </c>
      <c r="H127" s="102">
        <f t="shared" si="23"/>
        <v>2231.1125000000002</v>
      </c>
      <c r="I127" s="23"/>
      <c r="J127" s="23"/>
      <c r="K127" s="23">
        <v>21</v>
      </c>
      <c r="L127" s="25"/>
      <c r="M127" s="26">
        <v>3182550743891</v>
      </c>
      <c r="N127" s="26">
        <v>2309103100</v>
      </c>
    </row>
    <row r="128" spans="1:14" s="7" customFormat="1">
      <c r="A128" s="22">
        <v>2590030</v>
      </c>
      <c r="B128" s="23" t="s">
        <v>68</v>
      </c>
      <c r="C128" s="9"/>
      <c r="D128" s="23">
        <v>3</v>
      </c>
      <c r="E128" s="23">
        <v>550.37</v>
      </c>
      <c r="F128" s="23">
        <f t="shared" si="21"/>
        <v>0</v>
      </c>
      <c r="G128" s="25">
        <f t="shared" si="22"/>
        <v>0</v>
      </c>
      <c r="H128" s="102">
        <f t="shared" si="23"/>
        <v>687.96249999999998</v>
      </c>
      <c r="I128" s="23">
        <v>4</v>
      </c>
      <c r="J128" s="23">
        <v>18</v>
      </c>
      <c r="K128" s="23">
        <v>72</v>
      </c>
      <c r="L128" s="25"/>
      <c r="M128" s="26">
        <v>3182550719797</v>
      </c>
      <c r="N128" s="26">
        <v>2309105100</v>
      </c>
    </row>
    <row r="129" spans="1:14" s="7" customFormat="1">
      <c r="A129" s="22">
        <v>2590120</v>
      </c>
      <c r="B129" s="23" t="s">
        <v>68</v>
      </c>
      <c r="C129" s="9"/>
      <c r="D129" s="23">
        <v>12</v>
      </c>
      <c r="E129" s="23">
        <v>1784.52</v>
      </c>
      <c r="F129" s="23">
        <f t="shared" si="21"/>
        <v>0</v>
      </c>
      <c r="G129" s="25">
        <f t="shared" si="22"/>
        <v>0</v>
      </c>
      <c r="H129" s="102">
        <f t="shared" si="23"/>
        <v>2230.65</v>
      </c>
      <c r="I129" s="23"/>
      <c r="J129" s="23"/>
      <c r="K129" s="23">
        <v>42</v>
      </c>
      <c r="L129" s="25"/>
      <c r="M129" s="26">
        <v>3182550719803</v>
      </c>
      <c r="N129" s="26">
        <v>2309105100</v>
      </c>
    </row>
    <row r="130" spans="1:14" s="7" customFormat="1">
      <c r="A130" s="22">
        <v>3979030</v>
      </c>
      <c r="B130" s="23" t="s">
        <v>69</v>
      </c>
      <c r="C130" s="9"/>
      <c r="D130" s="23">
        <v>3</v>
      </c>
      <c r="E130" s="23">
        <v>550.37</v>
      </c>
      <c r="F130" s="23">
        <f>D130*C130</f>
        <v>0</v>
      </c>
      <c r="G130" s="25">
        <f>E130*C130</f>
        <v>0</v>
      </c>
      <c r="H130" s="102">
        <f t="shared" si="23"/>
        <v>687.96249999999998</v>
      </c>
      <c r="I130" s="23">
        <v>4</v>
      </c>
      <c r="J130" s="23">
        <v>18</v>
      </c>
      <c r="K130" s="23">
        <v>72</v>
      </c>
      <c r="L130" s="25"/>
      <c r="M130" s="26">
        <v>3182550751254</v>
      </c>
      <c r="N130" s="26">
        <v>2309103100</v>
      </c>
    </row>
    <row r="131" spans="1:14" s="7" customFormat="1">
      <c r="A131" s="22">
        <v>39791201</v>
      </c>
      <c r="B131" s="23" t="s">
        <v>239</v>
      </c>
      <c r="C131" s="9"/>
      <c r="D131" s="23">
        <v>12</v>
      </c>
      <c r="E131" s="23">
        <v>1784.89</v>
      </c>
      <c r="F131" s="23">
        <f>D131*C131</f>
        <v>0</v>
      </c>
      <c r="G131" s="25">
        <f>E131*C131</f>
        <v>0</v>
      </c>
      <c r="H131" s="102">
        <f t="shared" si="23"/>
        <v>2231.1125000000002</v>
      </c>
      <c r="I131" s="23"/>
      <c r="J131" s="23"/>
      <c r="K131" s="23">
        <v>42</v>
      </c>
      <c r="L131" s="25"/>
      <c r="M131" s="26">
        <v>3182550751261</v>
      </c>
      <c r="N131" s="26">
        <v>2309103100</v>
      </c>
    </row>
    <row r="132" spans="1:14" s="7" customFormat="1">
      <c r="A132" s="22">
        <v>3970030</v>
      </c>
      <c r="B132" s="23" t="s">
        <v>70</v>
      </c>
      <c r="C132" s="9"/>
      <c r="D132" s="23">
        <v>3</v>
      </c>
      <c r="E132" s="23">
        <v>550.37</v>
      </c>
      <c r="F132" s="23">
        <f t="shared" si="21"/>
        <v>0</v>
      </c>
      <c r="G132" s="25">
        <f t="shared" si="22"/>
        <v>0</v>
      </c>
      <c r="H132" s="102">
        <f t="shared" si="23"/>
        <v>687.96249999999998</v>
      </c>
      <c r="I132" s="23">
        <v>4</v>
      </c>
      <c r="J132" s="23">
        <v>18</v>
      </c>
      <c r="K132" s="23">
        <v>72</v>
      </c>
      <c r="L132" s="25"/>
      <c r="M132" s="26">
        <v>3182550743433</v>
      </c>
      <c r="N132" s="26">
        <v>2309105100</v>
      </c>
    </row>
    <row r="133" spans="1:14" s="7" customFormat="1">
      <c r="A133" s="22">
        <v>3970120</v>
      </c>
      <c r="B133" s="23" t="s">
        <v>70</v>
      </c>
      <c r="C133" s="9"/>
      <c r="D133" s="23">
        <v>12</v>
      </c>
      <c r="E133" s="23">
        <v>1784.52</v>
      </c>
      <c r="F133" s="23">
        <f t="shared" si="21"/>
        <v>0</v>
      </c>
      <c r="G133" s="25">
        <f t="shared" si="22"/>
        <v>0</v>
      </c>
      <c r="H133" s="102">
        <f t="shared" si="23"/>
        <v>2230.65</v>
      </c>
      <c r="I133" s="23"/>
      <c r="J133" s="23"/>
      <c r="K133" s="23">
        <v>42</v>
      </c>
      <c r="L133" s="25"/>
      <c r="M133" s="26">
        <v>3182550743440</v>
      </c>
      <c r="N133" s="26">
        <v>2309105100</v>
      </c>
    </row>
    <row r="134" spans="1:14" s="7" customFormat="1">
      <c r="A134" s="22">
        <v>3969030</v>
      </c>
      <c r="B134" s="23" t="s">
        <v>71</v>
      </c>
      <c r="C134" s="9"/>
      <c r="D134" s="23">
        <v>3</v>
      </c>
      <c r="E134" s="23">
        <v>550.37</v>
      </c>
      <c r="F134" s="23">
        <f t="shared" si="21"/>
        <v>0</v>
      </c>
      <c r="G134" s="25">
        <f t="shared" si="22"/>
        <v>0</v>
      </c>
      <c r="H134" s="102">
        <f t="shared" si="23"/>
        <v>687.96249999999998</v>
      </c>
      <c r="I134" s="23">
        <v>4</v>
      </c>
      <c r="J134" s="23">
        <v>18</v>
      </c>
      <c r="K134" s="23">
        <v>72</v>
      </c>
      <c r="L134" s="25"/>
      <c r="M134" s="26">
        <v>3182550743709</v>
      </c>
      <c r="N134" s="26">
        <v>2309105100</v>
      </c>
    </row>
    <row r="135" spans="1:14" s="7" customFormat="1">
      <c r="A135" s="22">
        <v>3971030</v>
      </c>
      <c r="B135" s="23" t="s">
        <v>72</v>
      </c>
      <c r="C135" s="9"/>
      <c r="D135" s="23">
        <v>3</v>
      </c>
      <c r="E135" s="23">
        <v>550.37</v>
      </c>
      <c r="F135" s="23">
        <f t="shared" si="21"/>
        <v>0</v>
      </c>
      <c r="G135" s="25">
        <f t="shared" si="22"/>
        <v>0</v>
      </c>
      <c r="H135" s="102">
        <f t="shared" si="23"/>
        <v>687.96249999999998</v>
      </c>
      <c r="I135" s="23">
        <v>4</v>
      </c>
      <c r="J135" s="23">
        <v>18</v>
      </c>
      <c r="K135" s="23">
        <v>72</v>
      </c>
      <c r="L135" s="25"/>
      <c r="M135" s="26">
        <v>3182550736053</v>
      </c>
      <c r="N135" s="26">
        <v>2309105100</v>
      </c>
    </row>
    <row r="136" spans="1:14" s="7" customFormat="1">
      <c r="A136" s="22">
        <v>3971120</v>
      </c>
      <c r="B136" s="23" t="s">
        <v>72</v>
      </c>
      <c r="C136" s="9"/>
      <c r="D136" s="23">
        <v>12</v>
      </c>
      <c r="E136" s="23">
        <v>1784.52</v>
      </c>
      <c r="F136" s="23">
        <f t="shared" si="21"/>
        <v>0</v>
      </c>
      <c r="G136" s="25">
        <f t="shared" si="22"/>
        <v>0</v>
      </c>
      <c r="H136" s="102">
        <f t="shared" si="23"/>
        <v>2230.65</v>
      </c>
      <c r="I136" s="23"/>
      <c r="J136" s="23"/>
      <c r="K136" s="23">
        <v>42</v>
      </c>
      <c r="L136" s="25"/>
      <c r="M136" s="26">
        <v>3182550736060</v>
      </c>
      <c r="N136" s="26">
        <v>2309105100</v>
      </c>
    </row>
    <row r="137" spans="1:14" s="7" customFormat="1">
      <c r="A137" s="22">
        <v>4130005</v>
      </c>
      <c r="B137" s="23" t="s">
        <v>73</v>
      </c>
      <c r="C137" s="9"/>
      <c r="D137" s="23">
        <v>0.5</v>
      </c>
      <c r="E137" s="23">
        <v>116.93</v>
      </c>
      <c r="F137" s="23">
        <f>D137*C137</f>
        <v>0</v>
      </c>
      <c r="G137" s="25">
        <f>E137*C137</f>
        <v>0</v>
      </c>
      <c r="H137" s="102">
        <f t="shared" si="23"/>
        <v>146.16250000000002</v>
      </c>
      <c r="I137" s="23">
        <v>12</v>
      </c>
      <c r="J137" s="23">
        <v>32</v>
      </c>
      <c r="K137" s="23">
        <v>384</v>
      </c>
      <c r="L137" s="25"/>
      <c r="M137" s="26">
        <v>3182550813075</v>
      </c>
      <c r="N137" s="26">
        <v>2309103100</v>
      </c>
    </row>
    <row r="138" spans="1:14" s="7" customFormat="1">
      <c r="A138" s="22">
        <v>41300151</v>
      </c>
      <c r="B138" s="23" t="s">
        <v>240</v>
      </c>
      <c r="C138" s="9"/>
      <c r="D138" s="23">
        <v>1.5</v>
      </c>
      <c r="E138" s="23">
        <v>292.45</v>
      </c>
      <c r="F138" s="23">
        <f>D138*C138</f>
        <v>0</v>
      </c>
      <c r="G138" s="25">
        <f>E138*C138</f>
        <v>0</v>
      </c>
      <c r="H138" s="102">
        <f t="shared" si="23"/>
        <v>365.5625</v>
      </c>
      <c r="I138" s="23">
        <v>6</v>
      </c>
      <c r="J138" s="23">
        <v>18</v>
      </c>
      <c r="K138" s="23">
        <v>108</v>
      </c>
      <c r="L138" s="25"/>
      <c r="M138" s="26">
        <v>3182550813082</v>
      </c>
      <c r="N138" s="26">
        <v>2309103100</v>
      </c>
    </row>
    <row r="139" spans="1:14" s="7" customFormat="1">
      <c r="A139" s="22">
        <v>3985005</v>
      </c>
      <c r="B139" s="23" t="s">
        <v>74</v>
      </c>
      <c r="C139" s="9"/>
      <c r="D139" s="23">
        <v>0.5</v>
      </c>
      <c r="E139" s="23">
        <v>116.93</v>
      </c>
      <c r="F139" s="23">
        <f t="shared" si="21"/>
        <v>0</v>
      </c>
      <c r="G139" s="25">
        <f t="shared" si="22"/>
        <v>0</v>
      </c>
      <c r="H139" s="102">
        <f t="shared" si="23"/>
        <v>146.16250000000002</v>
      </c>
      <c r="I139" s="23">
        <v>12</v>
      </c>
      <c r="J139" s="23">
        <v>32</v>
      </c>
      <c r="K139" s="23">
        <v>384</v>
      </c>
      <c r="L139" s="25"/>
      <c r="M139" s="26">
        <v>3182550752398</v>
      </c>
      <c r="N139" s="26">
        <v>2309105100</v>
      </c>
    </row>
    <row r="140" spans="1:14" s="7" customFormat="1">
      <c r="A140" s="22">
        <v>3985015</v>
      </c>
      <c r="B140" s="23" t="s">
        <v>74</v>
      </c>
      <c r="C140" s="9"/>
      <c r="D140" s="23">
        <v>1.5</v>
      </c>
      <c r="E140" s="23">
        <v>292.45</v>
      </c>
      <c r="F140" s="23">
        <f t="shared" si="21"/>
        <v>0</v>
      </c>
      <c r="G140" s="25">
        <f t="shared" si="22"/>
        <v>0</v>
      </c>
      <c r="H140" s="102">
        <f t="shared" si="23"/>
        <v>365.5625</v>
      </c>
      <c r="I140" s="23">
        <v>6</v>
      </c>
      <c r="J140" s="23">
        <v>18</v>
      </c>
      <c r="K140" s="23">
        <v>108</v>
      </c>
      <c r="L140" s="25"/>
      <c r="M140" s="26">
        <v>3182550752404</v>
      </c>
      <c r="N140" s="26">
        <v>2309105100</v>
      </c>
    </row>
    <row r="141" spans="1:14" s="7" customFormat="1">
      <c r="A141" s="22">
        <v>3985030</v>
      </c>
      <c r="B141" s="35" t="s">
        <v>74</v>
      </c>
      <c r="C141" s="78"/>
      <c r="D141" s="23">
        <v>3</v>
      </c>
      <c r="E141" s="23">
        <v>550.37</v>
      </c>
      <c r="F141" s="23">
        <f t="shared" si="21"/>
        <v>0</v>
      </c>
      <c r="G141" s="25">
        <f t="shared" si="22"/>
        <v>0</v>
      </c>
      <c r="H141" s="104">
        <f t="shared" si="23"/>
        <v>687.96249999999998</v>
      </c>
      <c r="I141" s="23">
        <v>4</v>
      </c>
      <c r="J141" s="23">
        <v>18</v>
      </c>
      <c r="K141" s="23">
        <v>72</v>
      </c>
      <c r="L141" s="25"/>
      <c r="M141" s="26">
        <v>3182550799775</v>
      </c>
      <c r="N141" s="26">
        <v>2309105100</v>
      </c>
    </row>
    <row r="142" spans="1:14" s="7" customFormat="1">
      <c r="A142" s="65">
        <v>39900101</v>
      </c>
      <c r="B142" s="23" t="s">
        <v>231</v>
      </c>
      <c r="C142" s="78"/>
      <c r="D142" s="23">
        <v>1</v>
      </c>
      <c r="E142" s="23">
        <v>205.79</v>
      </c>
      <c r="F142" s="23">
        <f>D142*C142</f>
        <v>0</v>
      </c>
      <c r="G142" s="25">
        <f>E142*C142</f>
        <v>0</v>
      </c>
      <c r="H142" s="104">
        <f t="shared" si="23"/>
        <v>257.23750000000001</v>
      </c>
      <c r="I142" s="23">
        <v>10</v>
      </c>
      <c r="J142" s="23">
        <v>18</v>
      </c>
      <c r="K142" s="23">
        <v>180</v>
      </c>
      <c r="L142" s="37"/>
      <c r="M142" s="26">
        <v>3182550765220</v>
      </c>
      <c r="N142" s="26">
        <v>2309103100</v>
      </c>
    </row>
    <row r="143" spans="1:14" s="7" customFormat="1">
      <c r="A143" s="28">
        <v>3991015</v>
      </c>
      <c r="B143" s="31" t="s">
        <v>75</v>
      </c>
      <c r="C143" s="78"/>
      <c r="D143" s="23">
        <v>1.5</v>
      </c>
      <c r="E143" s="23">
        <v>292.45</v>
      </c>
      <c r="F143" s="23">
        <f t="shared" si="21"/>
        <v>0</v>
      </c>
      <c r="G143" s="25">
        <f t="shared" si="22"/>
        <v>0</v>
      </c>
      <c r="H143" s="104">
        <f t="shared" si="23"/>
        <v>365.5625</v>
      </c>
      <c r="I143" s="23">
        <v>6</v>
      </c>
      <c r="J143" s="23">
        <v>18</v>
      </c>
      <c r="K143" s="23">
        <v>108</v>
      </c>
      <c r="L143" s="25"/>
      <c r="M143" s="26">
        <v>3182550811620</v>
      </c>
      <c r="N143" s="26">
        <v>2309105100</v>
      </c>
    </row>
    <row r="144" spans="1:14" s="7" customFormat="1">
      <c r="A144" s="28">
        <v>3991030</v>
      </c>
      <c r="B144" s="31" t="s">
        <v>75</v>
      </c>
      <c r="C144" s="9"/>
      <c r="D144" s="23">
        <v>3</v>
      </c>
      <c r="E144" s="23">
        <v>550.37</v>
      </c>
      <c r="F144" s="23">
        <f t="shared" si="21"/>
        <v>0</v>
      </c>
      <c r="G144" s="25">
        <f t="shared" si="22"/>
        <v>0</v>
      </c>
      <c r="H144" s="102">
        <f t="shared" si="23"/>
        <v>687.96249999999998</v>
      </c>
      <c r="I144" s="23">
        <v>4</v>
      </c>
      <c r="J144" s="23">
        <v>18</v>
      </c>
      <c r="K144" s="23">
        <v>72</v>
      </c>
      <c r="L144" s="25"/>
      <c r="M144" s="26">
        <v>3182550811637</v>
      </c>
      <c r="N144" s="26">
        <v>2309105100</v>
      </c>
    </row>
    <row r="145" spans="1:15" s="7" customFormat="1">
      <c r="A145" s="28">
        <v>3995005</v>
      </c>
      <c r="B145" s="31" t="s">
        <v>76</v>
      </c>
      <c r="C145" s="9"/>
      <c r="D145" s="23">
        <v>0.5</v>
      </c>
      <c r="E145" s="23">
        <v>116.93</v>
      </c>
      <c r="F145" s="23">
        <f t="shared" si="21"/>
        <v>0</v>
      </c>
      <c r="G145" s="25">
        <f t="shared" si="22"/>
        <v>0</v>
      </c>
      <c r="H145" s="102">
        <f t="shared" si="23"/>
        <v>146.16250000000002</v>
      </c>
      <c r="I145" s="23">
        <v>12</v>
      </c>
      <c r="J145" s="23">
        <v>32</v>
      </c>
      <c r="K145" s="23">
        <v>384</v>
      </c>
      <c r="L145" s="25"/>
      <c r="M145" s="26">
        <v>3182550782180</v>
      </c>
      <c r="N145" s="26">
        <v>2309105100</v>
      </c>
    </row>
    <row r="146" spans="1:15" s="7" customFormat="1">
      <c r="A146" s="28">
        <v>3981005</v>
      </c>
      <c r="B146" s="31" t="s">
        <v>77</v>
      </c>
      <c r="C146" s="9"/>
      <c r="D146" s="23">
        <v>0.5</v>
      </c>
      <c r="E146" s="23">
        <v>116.93</v>
      </c>
      <c r="F146" s="23">
        <f t="shared" si="21"/>
        <v>0</v>
      </c>
      <c r="G146" s="25">
        <f t="shared" si="22"/>
        <v>0</v>
      </c>
      <c r="H146" s="102">
        <f t="shared" si="23"/>
        <v>146.16250000000002</v>
      </c>
      <c r="I146" s="23">
        <v>12</v>
      </c>
      <c r="J146" s="23">
        <v>32</v>
      </c>
      <c r="K146" s="23">
        <v>384</v>
      </c>
      <c r="L146" s="25"/>
      <c r="M146" s="26">
        <v>3182550751292</v>
      </c>
      <c r="N146" s="26">
        <v>2309105100</v>
      </c>
    </row>
    <row r="147" spans="1:15" s="7" customFormat="1">
      <c r="A147" s="22">
        <v>3981030</v>
      </c>
      <c r="B147" s="35" t="s">
        <v>77</v>
      </c>
      <c r="C147" s="9"/>
      <c r="D147" s="23">
        <v>3</v>
      </c>
      <c r="E147" s="23">
        <v>550.37</v>
      </c>
      <c r="F147" s="23">
        <f t="shared" si="21"/>
        <v>0</v>
      </c>
      <c r="G147" s="25">
        <f t="shared" si="22"/>
        <v>0</v>
      </c>
      <c r="H147" s="102">
        <f t="shared" si="23"/>
        <v>687.96249999999998</v>
      </c>
      <c r="I147" s="23">
        <v>4</v>
      </c>
      <c r="J147" s="23">
        <v>18</v>
      </c>
      <c r="K147" s="23">
        <v>72</v>
      </c>
      <c r="L147" s="25"/>
      <c r="M147" s="26">
        <v>3182550811774</v>
      </c>
      <c r="N147" s="26">
        <v>2309105100</v>
      </c>
    </row>
    <row r="148" spans="1:15" s="7" customFormat="1">
      <c r="A148" s="14"/>
      <c r="B148" s="14" t="s">
        <v>78</v>
      </c>
      <c r="C148" s="27"/>
      <c r="D148" s="23"/>
      <c r="E148" s="24"/>
      <c r="F148" s="23"/>
      <c r="G148" s="23"/>
      <c r="H148" s="103"/>
      <c r="I148" s="23"/>
      <c r="J148" s="23"/>
      <c r="K148" s="23"/>
      <c r="L148" s="25"/>
      <c r="M148" s="25"/>
      <c r="N148" s="26"/>
    </row>
    <row r="149" spans="1:15" s="7" customFormat="1">
      <c r="A149" s="67">
        <v>4077002</v>
      </c>
      <c r="B149" s="39" t="s">
        <v>79</v>
      </c>
      <c r="C149" s="78"/>
      <c r="D149" s="39">
        <v>0.19500000000000001</v>
      </c>
      <c r="E149" s="41">
        <v>44.16</v>
      </c>
      <c r="F149" s="39">
        <f t="shared" ref="F149:F157" si="26">D149*C149</f>
        <v>0</v>
      </c>
      <c r="G149" s="41">
        <f t="shared" ref="G149:G157" si="27">E149*C149</f>
        <v>0</v>
      </c>
      <c r="H149" s="102">
        <f t="shared" ref="H149:H159" si="28">E149*1.25</f>
        <v>55.199999999999996</v>
      </c>
      <c r="I149" s="39">
        <v>12</v>
      </c>
      <c r="J149" s="39">
        <v>180</v>
      </c>
      <c r="K149" s="39">
        <v>2160</v>
      </c>
      <c r="L149" s="41"/>
      <c r="M149" s="42">
        <v>9003579311462</v>
      </c>
      <c r="N149" s="42">
        <v>2309105100</v>
      </c>
    </row>
    <row r="150" spans="1:15" s="7" customFormat="1">
      <c r="A150" s="67">
        <v>4300002</v>
      </c>
      <c r="B150" s="39" t="s">
        <v>80</v>
      </c>
      <c r="C150" s="78"/>
      <c r="D150" s="39">
        <v>0.19500000000000001</v>
      </c>
      <c r="E150" s="41">
        <v>44.16</v>
      </c>
      <c r="F150" s="39">
        <f t="shared" si="26"/>
        <v>0</v>
      </c>
      <c r="G150" s="41">
        <f t="shared" si="27"/>
        <v>0</v>
      </c>
      <c r="H150" s="102">
        <f t="shared" si="28"/>
        <v>55.199999999999996</v>
      </c>
      <c r="I150" s="39">
        <v>12</v>
      </c>
      <c r="J150" s="39">
        <v>180</v>
      </c>
      <c r="K150" s="39">
        <v>2160</v>
      </c>
      <c r="L150" s="41"/>
      <c r="M150" s="42">
        <v>9003579311479</v>
      </c>
      <c r="N150" s="42">
        <v>2309101100</v>
      </c>
    </row>
    <row r="151" spans="1:15" s="7" customFormat="1">
      <c r="A151" s="67">
        <v>4301002</v>
      </c>
      <c r="B151" s="39" t="s">
        <v>81</v>
      </c>
      <c r="C151" s="78"/>
      <c r="D151" s="39">
        <v>0.19500000000000001</v>
      </c>
      <c r="E151" s="41">
        <v>44.16</v>
      </c>
      <c r="F151" s="39">
        <f t="shared" si="26"/>
        <v>0</v>
      </c>
      <c r="G151" s="41">
        <f t="shared" si="27"/>
        <v>0</v>
      </c>
      <c r="H151" s="102">
        <f t="shared" si="28"/>
        <v>55.199999999999996</v>
      </c>
      <c r="I151" s="39">
        <v>12</v>
      </c>
      <c r="J151" s="39">
        <v>180</v>
      </c>
      <c r="K151" s="39">
        <v>2160</v>
      </c>
      <c r="L151" s="41"/>
      <c r="M151" s="42">
        <v>9003579311486</v>
      </c>
      <c r="N151" s="42">
        <v>2309101100</v>
      </c>
    </row>
    <row r="152" spans="1:15" s="7" customFormat="1">
      <c r="A152" s="67">
        <v>4302002</v>
      </c>
      <c r="B152" s="39" t="s">
        <v>82</v>
      </c>
      <c r="C152" s="78"/>
      <c r="D152" s="39">
        <v>0.19500000000000001</v>
      </c>
      <c r="E152" s="41">
        <v>44.16</v>
      </c>
      <c r="F152" s="39">
        <f t="shared" si="26"/>
        <v>0</v>
      </c>
      <c r="G152" s="41">
        <f t="shared" si="27"/>
        <v>0</v>
      </c>
      <c r="H152" s="102">
        <f t="shared" si="28"/>
        <v>55.199999999999996</v>
      </c>
      <c r="I152" s="39">
        <v>12</v>
      </c>
      <c r="J152" s="39">
        <v>180</v>
      </c>
      <c r="K152" s="39">
        <v>2160</v>
      </c>
      <c r="L152" s="41"/>
      <c r="M152" s="42">
        <v>9003579311493</v>
      </c>
      <c r="N152" s="42">
        <v>2309101100</v>
      </c>
    </row>
    <row r="153" spans="1:15" s="7" customFormat="1">
      <c r="A153" s="67">
        <v>4303002</v>
      </c>
      <c r="B153" s="39" t="s">
        <v>83</v>
      </c>
      <c r="C153" s="78"/>
      <c r="D153" s="39">
        <v>0.19500000000000001</v>
      </c>
      <c r="E153" s="41">
        <v>44.16</v>
      </c>
      <c r="F153" s="39">
        <f t="shared" si="26"/>
        <v>0</v>
      </c>
      <c r="G153" s="41">
        <f t="shared" si="27"/>
        <v>0</v>
      </c>
      <c r="H153" s="102">
        <f t="shared" si="28"/>
        <v>55.199999999999996</v>
      </c>
      <c r="I153" s="39">
        <v>12</v>
      </c>
      <c r="J153" s="39">
        <v>180</v>
      </c>
      <c r="K153" s="39">
        <v>2160</v>
      </c>
      <c r="L153" s="41"/>
      <c r="M153" s="42">
        <v>9003579311509</v>
      </c>
      <c r="N153" s="42">
        <v>2309101100</v>
      </c>
    </row>
    <row r="154" spans="1:15" s="7" customFormat="1">
      <c r="A154" s="79">
        <v>1099001</v>
      </c>
      <c r="B154" s="80" t="s">
        <v>205</v>
      </c>
      <c r="C154" s="78"/>
      <c r="D154" s="39">
        <v>8.5000000000000006E-2</v>
      </c>
      <c r="E154" s="41">
        <v>22.2</v>
      </c>
      <c r="F154" s="39">
        <f t="shared" si="26"/>
        <v>0</v>
      </c>
      <c r="G154" s="41">
        <f t="shared" si="27"/>
        <v>0</v>
      </c>
      <c r="H154" s="104">
        <f t="shared" si="28"/>
        <v>27.75</v>
      </c>
      <c r="I154" s="39">
        <v>12</v>
      </c>
      <c r="J154" s="39">
        <v>180</v>
      </c>
      <c r="K154" s="39">
        <v>2160</v>
      </c>
      <c r="L154" s="44"/>
      <c r="M154" s="81">
        <v>9003579008201</v>
      </c>
      <c r="N154" s="81">
        <v>2309103100</v>
      </c>
      <c r="O154" s="69">
        <f t="shared" ref="O154:O156" si="29">MOD(C154,12)</f>
        <v>0</v>
      </c>
    </row>
    <row r="155" spans="1:15" s="7" customFormat="1">
      <c r="A155" s="79">
        <v>1098014</v>
      </c>
      <c r="B155" s="80" t="s">
        <v>206</v>
      </c>
      <c r="C155" s="78"/>
      <c r="D155" s="74">
        <v>0.14000000000000001</v>
      </c>
      <c r="E155" s="41">
        <v>36.49</v>
      </c>
      <c r="F155" s="39">
        <f t="shared" si="26"/>
        <v>0</v>
      </c>
      <c r="G155" s="41">
        <f t="shared" si="27"/>
        <v>0</v>
      </c>
      <c r="H155" s="104">
        <f t="shared" si="28"/>
        <v>45.612500000000004</v>
      </c>
      <c r="I155" s="39">
        <v>10</v>
      </c>
      <c r="J155" s="39"/>
      <c r="K155" s="39"/>
      <c r="L155" s="44"/>
      <c r="M155" s="81">
        <v>9003579008324</v>
      </c>
      <c r="N155" s="81">
        <v>2309103100</v>
      </c>
      <c r="O155" s="69">
        <f>MOD(C155,10)</f>
        <v>0</v>
      </c>
    </row>
    <row r="156" spans="1:15" s="7" customFormat="1">
      <c r="A156" s="79">
        <v>1096001</v>
      </c>
      <c r="B156" s="80" t="s">
        <v>20</v>
      </c>
      <c r="C156" s="78"/>
      <c r="D156" s="39">
        <v>8.5000000000000006E-2</v>
      </c>
      <c r="E156" s="41">
        <v>22.2</v>
      </c>
      <c r="F156" s="39">
        <f t="shared" si="26"/>
        <v>0</v>
      </c>
      <c r="G156" s="41">
        <f t="shared" si="27"/>
        <v>0</v>
      </c>
      <c r="H156" s="104">
        <f t="shared" si="28"/>
        <v>27.75</v>
      </c>
      <c r="I156" s="39">
        <v>12</v>
      </c>
      <c r="J156" s="39">
        <v>180</v>
      </c>
      <c r="K156" s="39">
        <v>2160</v>
      </c>
      <c r="L156" s="44"/>
      <c r="M156" s="81">
        <v>9003579008249</v>
      </c>
      <c r="N156" s="81">
        <v>2309103100</v>
      </c>
      <c r="O156" s="69">
        <f t="shared" si="29"/>
        <v>0</v>
      </c>
    </row>
    <row r="157" spans="1:15" s="7" customFormat="1">
      <c r="A157" s="79">
        <v>1095014</v>
      </c>
      <c r="B157" s="80" t="s">
        <v>30</v>
      </c>
      <c r="C157" s="78"/>
      <c r="D157" s="74">
        <v>0.14000000000000001</v>
      </c>
      <c r="E157" s="41">
        <v>36.49</v>
      </c>
      <c r="F157" s="39">
        <f t="shared" si="26"/>
        <v>0</v>
      </c>
      <c r="G157" s="41">
        <f t="shared" si="27"/>
        <v>0</v>
      </c>
      <c r="H157" s="104">
        <f t="shared" si="28"/>
        <v>45.612500000000004</v>
      </c>
      <c r="I157" s="39">
        <v>10</v>
      </c>
      <c r="J157" s="39"/>
      <c r="K157" s="39"/>
      <c r="L157" s="44"/>
      <c r="M157" s="81">
        <v>9003579008362</v>
      </c>
      <c r="N157" s="81">
        <v>2309103100</v>
      </c>
      <c r="O157" s="69">
        <f>MOD(C157,10)</f>
        <v>0</v>
      </c>
    </row>
    <row r="158" spans="1:15" s="7" customFormat="1">
      <c r="A158" s="67">
        <v>2041001</v>
      </c>
      <c r="B158" s="39" t="s">
        <v>55</v>
      </c>
      <c r="C158" s="78"/>
      <c r="D158" s="39">
        <v>8.5000000000000006E-2</v>
      </c>
      <c r="E158" s="41">
        <v>26.64</v>
      </c>
      <c r="F158" s="39">
        <f>D158*C158</f>
        <v>0</v>
      </c>
      <c r="G158" s="41">
        <f>E158*C158</f>
        <v>0</v>
      </c>
      <c r="H158" s="102">
        <f t="shared" si="28"/>
        <v>33.299999999999997</v>
      </c>
      <c r="I158" s="39">
        <v>12</v>
      </c>
      <c r="J158" s="43" t="s">
        <v>84</v>
      </c>
      <c r="K158" s="39">
        <v>3456</v>
      </c>
      <c r="L158" s="41"/>
      <c r="M158" s="42">
        <v>9003579001516</v>
      </c>
      <c r="N158" s="42">
        <v>2309101100</v>
      </c>
    </row>
    <row r="159" spans="1:15" s="7" customFormat="1">
      <c r="A159" s="67">
        <v>2040001</v>
      </c>
      <c r="B159" s="39" t="s">
        <v>58</v>
      </c>
      <c r="C159" s="78"/>
      <c r="D159" s="39">
        <v>8.5000000000000006E-2</v>
      </c>
      <c r="E159" s="41">
        <v>26.64</v>
      </c>
      <c r="F159" s="39">
        <f>D159*C159</f>
        <v>0</v>
      </c>
      <c r="G159" s="41">
        <f>E159*C159</f>
        <v>0</v>
      </c>
      <c r="H159" s="102">
        <f t="shared" si="28"/>
        <v>33.299999999999997</v>
      </c>
      <c r="I159" s="39">
        <v>12</v>
      </c>
      <c r="J159" s="43" t="s">
        <v>84</v>
      </c>
      <c r="K159" s="39">
        <v>3456</v>
      </c>
      <c r="L159" s="41"/>
      <c r="M159" s="42">
        <v>9003579001431</v>
      </c>
      <c r="N159" s="42">
        <v>2309101100</v>
      </c>
    </row>
    <row r="160" spans="1:15" s="7" customFormat="1">
      <c r="A160" s="14"/>
      <c r="B160" s="14" t="s">
        <v>85</v>
      </c>
      <c r="C160" s="27"/>
      <c r="D160" s="23"/>
      <c r="E160" s="24"/>
      <c r="F160" s="23"/>
      <c r="G160" s="23"/>
      <c r="H160" s="103"/>
      <c r="I160" s="23"/>
      <c r="J160" s="23"/>
      <c r="K160" s="23"/>
      <c r="L160" s="25"/>
      <c r="M160" s="25"/>
      <c r="N160" s="26"/>
    </row>
    <row r="161" spans="1:15" s="7" customFormat="1">
      <c r="A161" s="14"/>
      <c r="B161" s="14" t="s">
        <v>86</v>
      </c>
      <c r="C161" s="27"/>
      <c r="D161" s="23"/>
      <c r="E161" s="24"/>
      <c r="F161" s="23"/>
      <c r="G161" s="23"/>
      <c r="H161" s="103"/>
      <c r="I161" s="23"/>
      <c r="J161" s="23"/>
      <c r="K161" s="23"/>
      <c r="L161" s="25"/>
      <c r="M161" s="25"/>
      <c r="N161" s="26"/>
    </row>
    <row r="162" spans="1:15" s="7" customFormat="1">
      <c r="A162" s="22">
        <v>2553003</v>
      </c>
      <c r="B162" s="23" t="s">
        <v>87</v>
      </c>
      <c r="C162" s="9">
        <v>1</v>
      </c>
      <c r="D162" s="23">
        <v>0.3</v>
      </c>
      <c r="E162" s="23">
        <v>417.37</v>
      </c>
      <c r="F162" s="23">
        <f t="shared" ref="F162:F169" si="30">D162*C162</f>
        <v>0.3</v>
      </c>
      <c r="G162" s="25">
        <f t="shared" ref="G162:G169" si="31">E162*C162</f>
        <v>417.37</v>
      </c>
      <c r="H162" s="102">
        <f t="shared" ref="H162:H169" si="32">E162*1.25</f>
        <v>521.71249999999998</v>
      </c>
      <c r="I162" s="23">
        <v>18</v>
      </c>
      <c r="J162" s="23">
        <v>12</v>
      </c>
      <c r="K162" s="23">
        <v>216</v>
      </c>
      <c r="L162" s="25"/>
      <c r="M162" s="26">
        <v>3182550710862</v>
      </c>
      <c r="N162" s="26">
        <v>2309103100</v>
      </c>
      <c r="O162" s="63">
        <f>MOD(C158,12)</f>
        <v>0</v>
      </c>
    </row>
    <row r="163" spans="1:15" s="7" customFormat="1">
      <c r="A163" s="22">
        <v>2544004</v>
      </c>
      <c r="B163" s="23" t="s">
        <v>88</v>
      </c>
      <c r="C163" s="9"/>
      <c r="D163" s="23">
        <v>0.4</v>
      </c>
      <c r="E163" s="23">
        <v>90.49</v>
      </c>
      <c r="F163" s="23">
        <f t="shared" si="30"/>
        <v>0</v>
      </c>
      <c r="G163" s="25">
        <f t="shared" si="31"/>
        <v>0</v>
      </c>
      <c r="H163" s="102">
        <f t="shared" si="32"/>
        <v>113.1125</v>
      </c>
      <c r="I163" s="23">
        <v>12</v>
      </c>
      <c r="J163" s="23">
        <v>32</v>
      </c>
      <c r="K163" s="23">
        <v>384</v>
      </c>
      <c r="L163" s="25"/>
      <c r="M163" s="26">
        <v>3182550707305</v>
      </c>
      <c r="N163" s="26">
        <v>2309103100</v>
      </c>
      <c r="O163" s="63">
        <f>MOD(C159,12)</f>
        <v>0</v>
      </c>
    </row>
    <row r="164" spans="1:15" s="7" customFormat="1">
      <c r="A164" s="22">
        <v>2544020</v>
      </c>
      <c r="B164" s="23" t="s">
        <v>88</v>
      </c>
      <c r="C164" s="9"/>
      <c r="D164" s="23">
        <v>2</v>
      </c>
      <c r="E164" s="23">
        <v>396.11</v>
      </c>
      <c r="F164" s="23">
        <f t="shared" si="30"/>
        <v>0</v>
      </c>
      <c r="G164" s="25">
        <f t="shared" si="31"/>
        <v>0</v>
      </c>
      <c r="H164" s="102">
        <f t="shared" si="32"/>
        <v>495.13750000000005</v>
      </c>
      <c r="I164" s="23">
        <v>6</v>
      </c>
      <c r="J164" s="23">
        <v>18</v>
      </c>
      <c r="K164" s="23">
        <v>108</v>
      </c>
      <c r="L164" s="25"/>
      <c r="M164" s="26">
        <v>3182550707312</v>
      </c>
      <c r="N164" s="26">
        <v>2309103100</v>
      </c>
    </row>
    <row r="165" spans="1:15" s="7" customFormat="1">
      <c r="A165" s="22">
        <v>2544040</v>
      </c>
      <c r="B165" s="23" t="s">
        <v>88</v>
      </c>
      <c r="C165" s="9"/>
      <c r="D165" s="23">
        <v>4</v>
      </c>
      <c r="E165" s="23">
        <v>710.74</v>
      </c>
      <c r="F165" s="23">
        <f t="shared" si="30"/>
        <v>0</v>
      </c>
      <c r="G165" s="25">
        <f t="shared" si="31"/>
        <v>0</v>
      </c>
      <c r="H165" s="102">
        <f t="shared" si="32"/>
        <v>888.42499999999995</v>
      </c>
      <c r="I165" s="23">
        <v>4</v>
      </c>
      <c r="J165" s="23">
        <v>18</v>
      </c>
      <c r="K165" s="23">
        <v>72</v>
      </c>
      <c r="L165" s="25"/>
      <c r="M165" s="26">
        <v>3182550707329</v>
      </c>
      <c r="N165" s="26">
        <v>2309103100</v>
      </c>
    </row>
    <row r="166" spans="1:15" s="7" customFormat="1">
      <c r="A166" s="22">
        <v>2522004</v>
      </c>
      <c r="B166" s="23" t="s">
        <v>89</v>
      </c>
      <c r="C166" s="9"/>
      <c r="D166" s="23">
        <v>0.4</v>
      </c>
      <c r="E166" s="23">
        <v>90.28</v>
      </c>
      <c r="F166" s="23">
        <f t="shared" si="30"/>
        <v>0</v>
      </c>
      <c r="G166" s="25">
        <f t="shared" si="31"/>
        <v>0</v>
      </c>
      <c r="H166" s="102">
        <f t="shared" si="32"/>
        <v>112.85</v>
      </c>
      <c r="I166" s="23">
        <v>12</v>
      </c>
      <c r="J166" s="23">
        <v>32</v>
      </c>
      <c r="K166" s="23">
        <v>384</v>
      </c>
      <c r="L166" s="25"/>
      <c r="M166" s="26">
        <v>3182550702379</v>
      </c>
      <c r="N166" s="26">
        <v>2309105100</v>
      </c>
    </row>
    <row r="167" spans="1:15" s="7" customFormat="1">
      <c r="A167" s="22">
        <v>2522020</v>
      </c>
      <c r="B167" s="23" t="s">
        <v>89</v>
      </c>
      <c r="C167" s="9"/>
      <c r="D167" s="23">
        <v>2</v>
      </c>
      <c r="E167" s="23">
        <v>392.27</v>
      </c>
      <c r="F167" s="23">
        <f t="shared" si="30"/>
        <v>0</v>
      </c>
      <c r="G167" s="25">
        <f t="shared" si="31"/>
        <v>0</v>
      </c>
      <c r="H167" s="102">
        <f t="shared" si="32"/>
        <v>490.33749999999998</v>
      </c>
      <c r="I167" s="23">
        <v>6</v>
      </c>
      <c r="J167" s="23">
        <v>18</v>
      </c>
      <c r="K167" s="23">
        <v>108</v>
      </c>
      <c r="L167" s="25"/>
      <c r="M167" s="26">
        <v>3182550702423</v>
      </c>
      <c r="N167" s="26">
        <v>2309103100</v>
      </c>
    </row>
    <row r="168" spans="1:15" s="7" customFormat="1">
      <c r="A168" s="22">
        <v>2522040</v>
      </c>
      <c r="B168" s="23" t="s">
        <v>89</v>
      </c>
      <c r="C168" s="9"/>
      <c r="D168" s="23">
        <v>4</v>
      </c>
      <c r="E168" s="23">
        <v>717.56</v>
      </c>
      <c r="F168" s="23">
        <f t="shared" si="30"/>
        <v>0</v>
      </c>
      <c r="G168" s="25">
        <f t="shared" si="31"/>
        <v>0</v>
      </c>
      <c r="H168" s="102">
        <f t="shared" si="32"/>
        <v>896.94999999999993</v>
      </c>
      <c r="I168" s="23">
        <v>4</v>
      </c>
      <c r="J168" s="23">
        <v>18</v>
      </c>
      <c r="K168" s="23">
        <v>72</v>
      </c>
      <c r="L168" s="25"/>
      <c r="M168" s="26">
        <v>3182550702447</v>
      </c>
      <c r="N168" s="26">
        <v>2309103100</v>
      </c>
    </row>
    <row r="169" spans="1:15" s="7" customFormat="1">
      <c r="A169" s="22">
        <v>2522100</v>
      </c>
      <c r="B169" s="23" t="s">
        <v>89</v>
      </c>
      <c r="C169" s="9"/>
      <c r="D169" s="23">
        <v>10</v>
      </c>
      <c r="E169" s="23">
        <v>1751.46</v>
      </c>
      <c r="F169" s="23">
        <f t="shared" si="30"/>
        <v>0</v>
      </c>
      <c r="G169" s="25">
        <f t="shared" si="31"/>
        <v>0</v>
      </c>
      <c r="H169" s="102">
        <f t="shared" si="32"/>
        <v>2189.3249999999998</v>
      </c>
      <c r="I169" s="23"/>
      <c r="J169" s="23"/>
      <c r="K169" s="23">
        <v>32</v>
      </c>
      <c r="L169" s="25"/>
      <c r="M169" s="26">
        <v>3182550702973</v>
      </c>
      <c r="N169" s="26">
        <v>2309103100</v>
      </c>
    </row>
    <row r="170" spans="1:15" s="7" customFormat="1">
      <c r="A170" s="14"/>
      <c r="B170" s="14" t="s">
        <v>90</v>
      </c>
      <c r="C170" s="27"/>
      <c r="D170" s="23"/>
      <c r="E170" s="24"/>
      <c r="F170" s="23"/>
      <c r="G170" s="23"/>
      <c r="H170" s="103"/>
      <c r="I170" s="23"/>
      <c r="J170" s="23"/>
      <c r="K170" s="23"/>
      <c r="L170" s="25"/>
      <c r="M170" s="25"/>
      <c r="N170" s="26"/>
    </row>
    <row r="171" spans="1:15" s="7" customFormat="1">
      <c r="A171" s="22">
        <v>2529004</v>
      </c>
      <c r="B171" s="23" t="s">
        <v>90</v>
      </c>
      <c r="C171" s="9"/>
      <c r="D171" s="23">
        <v>0.4</v>
      </c>
      <c r="E171" s="23">
        <v>87.98</v>
      </c>
      <c r="F171" s="23">
        <f t="shared" ref="F171:F182" si="33">D171*C171</f>
        <v>0</v>
      </c>
      <c r="G171" s="25">
        <f t="shared" ref="G171:G182" si="34">E171*C171</f>
        <v>0</v>
      </c>
      <c r="H171" s="102">
        <f t="shared" ref="H171:H182" si="35">E171*1.25</f>
        <v>109.97500000000001</v>
      </c>
      <c r="I171" s="23">
        <v>12</v>
      </c>
      <c r="J171" s="23">
        <v>32</v>
      </c>
      <c r="K171" s="23">
        <v>384</v>
      </c>
      <c r="L171" s="25"/>
      <c r="M171" s="26">
        <v>3182550704618</v>
      </c>
      <c r="N171" s="26">
        <v>2309103100</v>
      </c>
    </row>
    <row r="172" spans="1:15" s="7" customFormat="1">
      <c r="A172" s="22">
        <v>2529020</v>
      </c>
      <c r="B172" s="23" t="s">
        <v>90</v>
      </c>
      <c r="C172" s="9"/>
      <c r="D172" s="23">
        <v>2</v>
      </c>
      <c r="E172" s="23">
        <v>396.16</v>
      </c>
      <c r="F172" s="23">
        <f t="shared" si="33"/>
        <v>0</v>
      </c>
      <c r="G172" s="25">
        <f t="shared" si="34"/>
        <v>0</v>
      </c>
      <c r="H172" s="102">
        <f t="shared" si="35"/>
        <v>495.20000000000005</v>
      </c>
      <c r="I172" s="23">
        <v>6</v>
      </c>
      <c r="J172" s="23">
        <v>18</v>
      </c>
      <c r="K172" s="23">
        <v>108</v>
      </c>
      <c r="L172" s="25"/>
      <c r="M172" s="26">
        <v>3182550704625</v>
      </c>
      <c r="N172" s="26">
        <v>2309103100</v>
      </c>
    </row>
    <row r="173" spans="1:15" s="7" customFormat="1">
      <c r="A173" s="22">
        <v>2529040</v>
      </c>
      <c r="B173" s="23" t="s">
        <v>90</v>
      </c>
      <c r="C173" s="9"/>
      <c r="D173" s="23">
        <v>4</v>
      </c>
      <c r="E173" s="23">
        <v>731.23</v>
      </c>
      <c r="F173" s="23">
        <f t="shared" si="33"/>
        <v>0</v>
      </c>
      <c r="G173" s="25">
        <f t="shared" si="34"/>
        <v>0</v>
      </c>
      <c r="H173" s="102">
        <f t="shared" si="35"/>
        <v>914.03750000000002</v>
      </c>
      <c r="I173" s="23">
        <v>4</v>
      </c>
      <c r="J173" s="23">
        <v>18</v>
      </c>
      <c r="K173" s="23">
        <v>72</v>
      </c>
      <c r="L173" s="25"/>
      <c r="M173" s="26">
        <v>3182550706933</v>
      </c>
      <c r="N173" s="26">
        <v>2309103100</v>
      </c>
    </row>
    <row r="174" spans="1:15" s="7" customFormat="1">
      <c r="A174" s="22">
        <v>2529100</v>
      </c>
      <c r="B174" s="23" t="s">
        <v>90</v>
      </c>
      <c r="C174" s="9"/>
      <c r="D174" s="23">
        <v>10</v>
      </c>
      <c r="E174" s="23">
        <v>1735.54</v>
      </c>
      <c r="F174" s="23">
        <f t="shared" si="33"/>
        <v>0</v>
      </c>
      <c r="G174" s="25">
        <f t="shared" si="34"/>
        <v>0</v>
      </c>
      <c r="H174" s="102">
        <f t="shared" si="35"/>
        <v>2169.4250000000002</v>
      </c>
      <c r="I174" s="23"/>
      <c r="J174" s="23"/>
      <c r="K174" s="23">
        <v>32</v>
      </c>
      <c r="L174" s="25"/>
      <c r="M174" s="26">
        <v>3182550706940</v>
      </c>
      <c r="N174" s="26">
        <v>2309103100</v>
      </c>
    </row>
    <row r="175" spans="1:15" s="7" customFormat="1">
      <c r="A175" s="22">
        <v>2549004</v>
      </c>
      <c r="B175" s="23" t="s">
        <v>91</v>
      </c>
      <c r="C175" s="9"/>
      <c r="D175" s="23">
        <v>0.4</v>
      </c>
      <c r="E175" s="23">
        <v>87.98</v>
      </c>
      <c r="F175" s="23">
        <f t="shared" si="33"/>
        <v>0</v>
      </c>
      <c r="G175" s="25">
        <f t="shared" si="34"/>
        <v>0</v>
      </c>
      <c r="H175" s="102">
        <f t="shared" si="35"/>
        <v>109.97500000000001</v>
      </c>
      <c r="I175" s="23">
        <v>12</v>
      </c>
      <c r="J175" s="23">
        <v>32</v>
      </c>
      <c r="K175" s="23">
        <v>384</v>
      </c>
      <c r="L175" s="25"/>
      <c r="M175" s="26">
        <v>3182550739344</v>
      </c>
      <c r="N175" s="26">
        <v>2309103100</v>
      </c>
    </row>
    <row r="176" spans="1:15" s="7" customFormat="1">
      <c r="A176" s="22">
        <v>2549020</v>
      </c>
      <c r="B176" s="23" t="s">
        <v>91</v>
      </c>
      <c r="C176" s="9"/>
      <c r="D176" s="23">
        <v>2</v>
      </c>
      <c r="E176" s="23">
        <v>396.11</v>
      </c>
      <c r="F176" s="23">
        <f t="shared" si="33"/>
        <v>0</v>
      </c>
      <c r="G176" s="25">
        <f t="shared" si="34"/>
        <v>0</v>
      </c>
      <c r="H176" s="102">
        <f t="shared" si="35"/>
        <v>495.13750000000005</v>
      </c>
      <c r="I176" s="23">
        <v>6</v>
      </c>
      <c r="J176" s="23">
        <v>18</v>
      </c>
      <c r="K176" s="23">
        <v>108</v>
      </c>
      <c r="L176" s="25"/>
      <c r="M176" s="26">
        <v>3182550739382</v>
      </c>
      <c r="N176" s="26">
        <v>2309103100</v>
      </c>
    </row>
    <row r="177" spans="1:14" s="7" customFormat="1">
      <c r="A177" s="22">
        <v>2549100</v>
      </c>
      <c r="B177" s="23" t="s">
        <v>91</v>
      </c>
      <c r="C177" s="9"/>
      <c r="D177" s="23">
        <v>10</v>
      </c>
      <c r="E177" s="23">
        <v>1843.7</v>
      </c>
      <c r="F177" s="23">
        <f t="shared" si="33"/>
        <v>0</v>
      </c>
      <c r="G177" s="25">
        <f t="shared" si="34"/>
        <v>0</v>
      </c>
      <c r="H177" s="102">
        <f t="shared" si="35"/>
        <v>2304.625</v>
      </c>
      <c r="I177" s="23"/>
      <c r="J177" s="23"/>
      <c r="K177" s="23">
        <v>32</v>
      </c>
      <c r="L177" s="25"/>
      <c r="M177" s="26">
        <v>3182550739429</v>
      </c>
      <c r="N177" s="26">
        <v>2309103100</v>
      </c>
    </row>
    <row r="178" spans="1:14" s="7" customFormat="1">
      <c r="A178" s="22">
        <v>2548004</v>
      </c>
      <c r="B178" s="23" t="s">
        <v>92</v>
      </c>
      <c r="C178" s="9"/>
      <c r="D178" s="23">
        <v>0.4</v>
      </c>
      <c r="E178" s="23">
        <v>87.98</v>
      </c>
      <c r="F178" s="23">
        <f t="shared" si="33"/>
        <v>0</v>
      </c>
      <c r="G178" s="25">
        <f t="shared" si="34"/>
        <v>0</v>
      </c>
      <c r="H178" s="102">
        <f t="shared" si="35"/>
        <v>109.97500000000001</v>
      </c>
      <c r="I178" s="23">
        <v>12</v>
      </c>
      <c r="J178" s="23">
        <v>32</v>
      </c>
      <c r="K178" s="23">
        <v>384</v>
      </c>
      <c r="L178" s="25"/>
      <c r="M178" s="26">
        <v>3182550784351</v>
      </c>
      <c r="N178" s="26">
        <v>2309103100</v>
      </c>
    </row>
    <row r="179" spans="1:14" s="7" customFormat="1">
      <c r="A179" s="22">
        <v>2548015</v>
      </c>
      <c r="B179" s="23" t="s">
        <v>92</v>
      </c>
      <c r="C179" s="9"/>
      <c r="D179" s="23">
        <v>1.5</v>
      </c>
      <c r="E179" s="23">
        <v>303.61</v>
      </c>
      <c r="F179" s="23">
        <f t="shared" si="33"/>
        <v>0</v>
      </c>
      <c r="G179" s="25">
        <f t="shared" si="34"/>
        <v>0</v>
      </c>
      <c r="H179" s="102">
        <f t="shared" si="35"/>
        <v>379.51250000000005</v>
      </c>
      <c r="I179" s="23">
        <v>6</v>
      </c>
      <c r="J179" s="23">
        <v>18</v>
      </c>
      <c r="K179" s="23">
        <v>108</v>
      </c>
      <c r="L179" s="25"/>
      <c r="M179" s="26">
        <v>3182550784399</v>
      </c>
      <c r="N179" s="26">
        <v>2309103100</v>
      </c>
    </row>
    <row r="180" spans="1:14" s="7" customFormat="1">
      <c r="A180" s="22">
        <v>2548035</v>
      </c>
      <c r="B180" s="23" t="s">
        <v>92</v>
      </c>
      <c r="C180" s="9"/>
      <c r="D180" s="23">
        <v>3.5</v>
      </c>
      <c r="E180" s="23">
        <v>680.82</v>
      </c>
      <c r="F180" s="23">
        <f t="shared" si="33"/>
        <v>0</v>
      </c>
      <c r="G180" s="25">
        <f t="shared" si="34"/>
        <v>0</v>
      </c>
      <c r="H180" s="102">
        <f t="shared" si="35"/>
        <v>851.02500000000009</v>
      </c>
      <c r="I180" s="23">
        <v>4</v>
      </c>
      <c r="J180" s="23">
        <v>18</v>
      </c>
      <c r="K180" s="23">
        <v>72</v>
      </c>
      <c r="L180" s="25"/>
      <c r="M180" s="26">
        <v>3182550784412</v>
      </c>
      <c r="N180" s="26">
        <v>2309103100</v>
      </c>
    </row>
    <row r="181" spans="1:14" s="7" customFormat="1">
      <c r="A181" s="22">
        <v>2561004</v>
      </c>
      <c r="B181" s="23" t="s">
        <v>93</v>
      </c>
      <c r="C181" s="9"/>
      <c r="D181" s="23">
        <v>0.4</v>
      </c>
      <c r="E181" s="23">
        <v>87.98</v>
      </c>
      <c r="F181" s="23">
        <f t="shared" si="33"/>
        <v>0</v>
      </c>
      <c r="G181" s="25">
        <f t="shared" si="34"/>
        <v>0</v>
      </c>
      <c r="H181" s="102">
        <f t="shared" si="35"/>
        <v>109.97500000000001</v>
      </c>
      <c r="I181" s="23">
        <v>12</v>
      </c>
      <c r="J181" s="23">
        <v>32</v>
      </c>
      <c r="K181" s="23">
        <v>384</v>
      </c>
      <c r="L181" s="25"/>
      <c r="M181" s="26">
        <v>3182550786201</v>
      </c>
      <c r="N181" s="26">
        <v>2309103100</v>
      </c>
    </row>
    <row r="182" spans="1:14" s="7" customFormat="1">
      <c r="A182" s="22">
        <v>2561020</v>
      </c>
      <c r="B182" s="23" t="s">
        <v>93</v>
      </c>
      <c r="C182" s="9"/>
      <c r="D182" s="23">
        <v>2</v>
      </c>
      <c r="E182" s="23">
        <v>415.91</v>
      </c>
      <c r="F182" s="23">
        <f t="shared" si="33"/>
        <v>0</v>
      </c>
      <c r="G182" s="25">
        <f t="shared" si="34"/>
        <v>0</v>
      </c>
      <c r="H182" s="102">
        <f t="shared" si="35"/>
        <v>519.88750000000005</v>
      </c>
      <c r="I182" s="23">
        <v>6</v>
      </c>
      <c r="J182" s="23">
        <v>18</v>
      </c>
      <c r="K182" s="23">
        <v>108</v>
      </c>
      <c r="L182" s="25"/>
      <c r="M182" s="26">
        <v>3182550786218</v>
      </c>
      <c r="N182" s="26">
        <v>2309103100</v>
      </c>
    </row>
    <row r="183" spans="1:14" s="7" customFormat="1">
      <c r="A183" s="14"/>
      <c r="B183" s="14" t="s">
        <v>94</v>
      </c>
      <c r="C183" s="27"/>
      <c r="D183" s="23"/>
      <c r="E183" s="24"/>
      <c r="F183" s="23"/>
      <c r="G183" s="23"/>
      <c r="H183" s="103"/>
      <c r="I183" s="23"/>
      <c r="J183" s="23"/>
      <c r="K183" s="23"/>
      <c r="L183" s="25"/>
      <c r="M183" s="25"/>
      <c r="N183" s="26"/>
    </row>
    <row r="184" spans="1:14" s="7" customFormat="1">
      <c r="A184" s="22">
        <v>2520004</v>
      </c>
      <c r="B184" s="23" t="s">
        <v>95</v>
      </c>
      <c r="C184" s="9"/>
      <c r="D184" s="23">
        <v>0.4</v>
      </c>
      <c r="E184" s="23">
        <v>83.8</v>
      </c>
      <c r="F184" s="23">
        <f>D184*C184</f>
        <v>0</v>
      </c>
      <c r="G184" s="25">
        <f>E184*C184</f>
        <v>0</v>
      </c>
      <c r="H184" s="102">
        <f t="shared" ref="H184:H187" si="36">E184*1.25</f>
        <v>104.75</v>
      </c>
      <c r="I184" s="23">
        <v>12</v>
      </c>
      <c r="J184" s="23">
        <v>32</v>
      </c>
      <c r="K184" s="23">
        <v>384</v>
      </c>
      <c r="L184" s="25"/>
      <c r="M184" s="26">
        <v>3182550702157</v>
      </c>
      <c r="N184" s="26">
        <v>2309103100</v>
      </c>
    </row>
    <row r="185" spans="1:14" s="7" customFormat="1">
      <c r="A185" s="22">
        <v>2520020</v>
      </c>
      <c r="B185" s="23" t="s">
        <v>95</v>
      </c>
      <c r="C185" s="9"/>
      <c r="D185" s="23">
        <v>2</v>
      </c>
      <c r="E185" s="23">
        <v>389.2</v>
      </c>
      <c r="F185" s="23">
        <f>D185*C185</f>
        <v>0</v>
      </c>
      <c r="G185" s="25">
        <f>E185*C185</f>
        <v>0</v>
      </c>
      <c r="H185" s="102">
        <f t="shared" si="36"/>
        <v>486.5</v>
      </c>
      <c r="I185" s="23">
        <v>6</v>
      </c>
      <c r="J185" s="23">
        <v>18</v>
      </c>
      <c r="K185" s="23">
        <v>108</v>
      </c>
      <c r="L185" s="25"/>
      <c r="M185" s="26">
        <v>3182550702201</v>
      </c>
      <c r="N185" s="26">
        <v>2309103100</v>
      </c>
    </row>
    <row r="186" spans="1:14" s="7" customFormat="1">
      <c r="A186" s="22">
        <v>2520040</v>
      </c>
      <c r="B186" s="23" t="s">
        <v>95</v>
      </c>
      <c r="C186" s="9"/>
      <c r="D186" s="23">
        <v>4</v>
      </c>
      <c r="E186" s="23">
        <v>706.82</v>
      </c>
      <c r="F186" s="23">
        <f>D186*C186</f>
        <v>0</v>
      </c>
      <c r="G186" s="25">
        <f>E186*C186</f>
        <v>0</v>
      </c>
      <c r="H186" s="102">
        <f t="shared" si="36"/>
        <v>883.52500000000009</v>
      </c>
      <c r="I186" s="23">
        <v>4</v>
      </c>
      <c r="J186" s="23">
        <v>18</v>
      </c>
      <c r="K186" s="23">
        <v>72</v>
      </c>
      <c r="L186" s="25"/>
      <c r="M186" s="26">
        <v>3182550702225</v>
      </c>
      <c r="N186" s="26">
        <v>2309103100</v>
      </c>
    </row>
    <row r="187" spans="1:14" s="7" customFormat="1">
      <c r="A187" s="22">
        <v>2520100</v>
      </c>
      <c r="B187" s="23" t="s">
        <v>95</v>
      </c>
      <c r="C187" s="9"/>
      <c r="D187" s="23">
        <v>10</v>
      </c>
      <c r="E187" s="23">
        <v>1732.03</v>
      </c>
      <c r="F187" s="23">
        <f>D187*C187</f>
        <v>0</v>
      </c>
      <c r="G187" s="25">
        <f>E187*C187</f>
        <v>0</v>
      </c>
      <c r="H187" s="102">
        <f t="shared" si="36"/>
        <v>2165.0374999999999</v>
      </c>
      <c r="I187" s="23"/>
      <c r="J187" s="23"/>
      <c r="K187" s="23">
        <v>32</v>
      </c>
      <c r="L187" s="25"/>
      <c r="M187" s="26">
        <v>3182550702249</v>
      </c>
      <c r="N187" s="26">
        <v>2309103100</v>
      </c>
    </row>
    <row r="188" spans="1:14" s="7" customFormat="1">
      <c r="A188" s="14"/>
      <c r="B188" s="14" t="s">
        <v>96</v>
      </c>
      <c r="C188" s="27"/>
      <c r="D188" s="23"/>
      <c r="E188" s="24"/>
      <c r="F188" s="23"/>
      <c r="G188" s="23"/>
      <c r="H188" s="103"/>
      <c r="I188" s="23"/>
      <c r="J188" s="23"/>
      <c r="K188" s="23"/>
      <c r="L188" s="25"/>
      <c r="M188" s="25"/>
      <c r="N188" s="26"/>
    </row>
    <row r="189" spans="1:14" s="7" customFormat="1">
      <c r="A189" s="22">
        <v>2521004</v>
      </c>
      <c r="B189" s="23" t="s">
        <v>97</v>
      </c>
      <c r="C189" s="9"/>
      <c r="D189" s="23">
        <v>0.4</v>
      </c>
      <c r="E189" s="23">
        <v>87.98</v>
      </c>
      <c r="F189" s="23">
        <f t="shared" ref="F189:F202" si="37">D189*C189</f>
        <v>0</v>
      </c>
      <c r="G189" s="25">
        <f t="shared" ref="G189:G202" si="38">E189*C189</f>
        <v>0</v>
      </c>
      <c r="H189" s="102">
        <f t="shared" ref="H189:H207" si="39">E189*1.25</f>
        <v>109.97500000000001</v>
      </c>
      <c r="I189" s="23">
        <v>12</v>
      </c>
      <c r="J189" s="23">
        <v>32</v>
      </c>
      <c r="K189" s="23">
        <v>384</v>
      </c>
      <c r="L189" s="25"/>
      <c r="M189" s="26">
        <v>3182550702263</v>
      </c>
      <c r="N189" s="26">
        <v>2309103100</v>
      </c>
    </row>
    <row r="190" spans="1:14" s="7" customFormat="1">
      <c r="A190" s="22">
        <v>2521020</v>
      </c>
      <c r="B190" s="23" t="s">
        <v>97</v>
      </c>
      <c r="C190" s="9"/>
      <c r="D190" s="23">
        <v>2</v>
      </c>
      <c r="E190" s="23">
        <v>396.16</v>
      </c>
      <c r="F190" s="23">
        <f t="shared" si="37"/>
        <v>0</v>
      </c>
      <c r="G190" s="25">
        <f t="shared" si="38"/>
        <v>0</v>
      </c>
      <c r="H190" s="102">
        <f t="shared" si="39"/>
        <v>495.20000000000005</v>
      </c>
      <c r="I190" s="23">
        <v>6</v>
      </c>
      <c r="J190" s="23">
        <v>18</v>
      </c>
      <c r="K190" s="23">
        <v>108</v>
      </c>
      <c r="L190" s="25"/>
      <c r="M190" s="26">
        <v>3182550702317</v>
      </c>
      <c r="N190" s="26">
        <v>2309103100</v>
      </c>
    </row>
    <row r="191" spans="1:14" s="7" customFormat="1">
      <c r="A191" s="22">
        <v>2521040</v>
      </c>
      <c r="B191" s="23" t="s">
        <v>97</v>
      </c>
      <c r="C191" s="9"/>
      <c r="D191" s="23">
        <v>4</v>
      </c>
      <c r="E191" s="23">
        <v>748.27</v>
      </c>
      <c r="F191" s="23">
        <f t="shared" si="37"/>
        <v>0</v>
      </c>
      <c r="G191" s="25">
        <f t="shared" si="38"/>
        <v>0</v>
      </c>
      <c r="H191" s="102">
        <f t="shared" si="39"/>
        <v>935.33749999999998</v>
      </c>
      <c r="I191" s="23">
        <v>4</v>
      </c>
      <c r="J191" s="23">
        <v>18</v>
      </c>
      <c r="K191" s="23">
        <v>72</v>
      </c>
      <c r="L191" s="25"/>
      <c r="M191" s="26">
        <v>3182550702331</v>
      </c>
      <c r="N191" s="26">
        <v>2309103100</v>
      </c>
    </row>
    <row r="192" spans="1:14" s="7" customFormat="1">
      <c r="A192" s="22">
        <v>2521100</v>
      </c>
      <c r="B192" s="23" t="s">
        <v>97</v>
      </c>
      <c r="C192" s="9"/>
      <c r="D192" s="23">
        <v>10</v>
      </c>
      <c r="E192" s="23">
        <v>1844.18</v>
      </c>
      <c r="F192" s="23">
        <f t="shared" si="37"/>
        <v>0</v>
      </c>
      <c r="G192" s="25">
        <f t="shared" si="38"/>
        <v>0</v>
      </c>
      <c r="H192" s="102">
        <f t="shared" si="39"/>
        <v>2305.2249999999999</v>
      </c>
      <c r="I192" s="23"/>
      <c r="J192" s="23"/>
      <c r="K192" s="23">
        <v>32</v>
      </c>
      <c r="L192" s="25"/>
      <c r="M192" s="26">
        <v>3182550702355</v>
      </c>
      <c r="N192" s="26">
        <v>2309103100</v>
      </c>
    </row>
    <row r="193" spans="1:14" s="7" customFormat="1">
      <c r="A193" s="22">
        <v>2531004</v>
      </c>
      <c r="B193" s="23" t="s">
        <v>98</v>
      </c>
      <c r="C193" s="9">
        <v>1</v>
      </c>
      <c r="D193" s="23">
        <v>0.4</v>
      </c>
      <c r="E193" s="23">
        <v>92.17</v>
      </c>
      <c r="F193" s="23">
        <f t="shared" si="37"/>
        <v>0.4</v>
      </c>
      <c r="G193" s="25">
        <f t="shared" si="38"/>
        <v>92.17</v>
      </c>
      <c r="H193" s="102">
        <f t="shared" si="39"/>
        <v>115.21250000000001</v>
      </c>
      <c r="I193" s="23">
        <v>12</v>
      </c>
      <c r="J193" s="23">
        <v>32</v>
      </c>
      <c r="K193" s="23">
        <v>384</v>
      </c>
      <c r="L193" s="25"/>
      <c r="M193" s="26">
        <v>3182550717120</v>
      </c>
      <c r="N193" s="26">
        <v>2309103100</v>
      </c>
    </row>
    <row r="194" spans="1:14" s="7" customFormat="1">
      <c r="A194" s="22">
        <v>2531020</v>
      </c>
      <c r="B194" s="23" t="s">
        <v>98</v>
      </c>
      <c r="C194" s="9"/>
      <c r="D194" s="23">
        <v>2</v>
      </c>
      <c r="E194" s="23">
        <v>396.11</v>
      </c>
      <c r="F194" s="23">
        <f t="shared" si="37"/>
        <v>0</v>
      </c>
      <c r="G194" s="25">
        <f t="shared" si="38"/>
        <v>0</v>
      </c>
      <c r="H194" s="102">
        <f t="shared" si="39"/>
        <v>495.13750000000005</v>
      </c>
      <c r="I194" s="23">
        <v>6</v>
      </c>
      <c r="J194" s="23">
        <v>18</v>
      </c>
      <c r="K194" s="23">
        <v>108</v>
      </c>
      <c r="L194" s="25"/>
      <c r="M194" s="26">
        <v>3182550717137</v>
      </c>
      <c r="N194" s="26">
        <v>2309103100</v>
      </c>
    </row>
    <row r="195" spans="1:14" s="7" customFormat="1">
      <c r="A195" s="22">
        <v>2531040</v>
      </c>
      <c r="B195" s="23" t="s">
        <v>98</v>
      </c>
      <c r="C195" s="9"/>
      <c r="D195" s="23">
        <v>4</v>
      </c>
      <c r="E195" s="23">
        <v>748.27</v>
      </c>
      <c r="F195" s="23">
        <f t="shared" si="37"/>
        <v>0</v>
      </c>
      <c r="G195" s="25">
        <f t="shared" si="38"/>
        <v>0</v>
      </c>
      <c r="H195" s="102">
        <f t="shared" si="39"/>
        <v>935.33749999999998</v>
      </c>
      <c r="I195" s="23">
        <v>4</v>
      </c>
      <c r="J195" s="23">
        <v>18</v>
      </c>
      <c r="K195" s="23">
        <v>72</v>
      </c>
      <c r="L195" s="25"/>
      <c r="M195" s="26">
        <v>3182550717144</v>
      </c>
      <c r="N195" s="26">
        <v>2309103100</v>
      </c>
    </row>
    <row r="196" spans="1:14" s="7" customFormat="1">
      <c r="A196" s="22">
        <v>2531100</v>
      </c>
      <c r="B196" s="23" t="s">
        <v>98</v>
      </c>
      <c r="C196" s="9"/>
      <c r="D196" s="23">
        <v>10</v>
      </c>
      <c r="E196" s="23">
        <v>1844.18</v>
      </c>
      <c r="F196" s="23">
        <f t="shared" si="37"/>
        <v>0</v>
      </c>
      <c r="G196" s="25">
        <f t="shared" si="38"/>
        <v>0</v>
      </c>
      <c r="H196" s="102">
        <f t="shared" si="39"/>
        <v>2305.2249999999999</v>
      </c>
      <c r="I196" s="23"/>
      <c r="J196" s="23"/>
      <c r="K196" s="23">
        <v>32</v>
      </c>
      <c r="L196" s="25"/>
      <c r="M196" s="26">
        <v>3182550721660</v>
      </c>
      <c r="N196" s="26">
        <v>2309103100</v>
      </c>
    </row>
    <row r="197" spans="1:14" s="7" customFormat="1">
      <c r="A197" s="22">
        <v>2543004</v>
      </c>
      <c r="B197" s="23" t="s">
        <v>99</v>
      </c>
      <c r="C197" s="9"/>
      <c r="D197" s="23">
        <v>0.4</v>
      </c>
      <c r="E197" s="23">
        <v>92.17</v>
      </c>
      <c r="F197" s="23">
        <f t="shared" si="37"/>
        <v>0</v>
      </c>
      <c r="G197" s="25">
        <f t="shared" si="38"/>
        <v>0</v>
      </c>
      <c r="H197" s="102">
        <f t="shared" si="39"/>
        <v>115.21250000000001</v>
      </c>
      <c r="I197" s="23">
        <v>12</v>
      </c>
      <c r="J197" s="23">
        <v>32</v>
      </c>
      <c r="K197" s="23">
        <v>384</v>
      </c>
      <c r="L197" s="25"/>
      <c r="M197" s="26">
        <v>3182550767262</v>
      </c>
      <c r="N197" s="26">
        <v>2309103100</v>
      </c>
    </row>
    <row r="198" spans="1:14" s="7" customFormat="1">
      <c r="A198" s="22">
        <v>2543020</v>
      </c>
      <c r="B198" s="23" t="s">
        <v>99</v>
      </c>
      <c r="C198" s="9"/>
      <c r="D198" s="23">
        <v>2</v>
      </c>
      <c r="E198" s="23">
        <v>396.11</v>
      </c>
      <c r="F198" s="23">
        <f t="shared" si="37"/>
        <v>0</v>
      </c>
      <c r="G198" s="25">
        <f t="shared" si="38"/>
        <v>0</v>
      </c>
      <c r="H198" s="102">
        <f t="shared" si="39"/>
        <v>495.13750000000005</v>
      </c>
      <c r="I198" s="23">
        <v>6</v>
      </c>
      <c r="J198" s="23">
        <v>18</v>
      </c>
      <c r="K198" s="23">
        <v>108</v>
      </c>
      <c r="L198" s="25"/>
      <c r="M198" s="26">
        <v>3182550767323</v>
      </c>
      <c r="N198" s="26">
        <v>2309103100</v>
      </c>
    </row>
    <row r="199" spans="1:14" s="7" customFormat="1">
      <c r="A199" s="22">
        <v>2543100</v>
      </c>
      <c r="B199" s="23" t="s">
        <v>99</v>
      </c>
      <c r="C199" s="9"/>
      <c r="D199" s="23">
        <v>10</v>
      </c>
      <c r="E199" s="23">
        <v>1842.91</v>
      </c>
      <c r="F199" s="23">
        <f t="shared" si="37"/>
        <v>0</v>
      </c>
      <c r="G199" s="25">
        <f t="shared" si="38"/>
        <v>0</v>
      </c>
      <c r="H199" s="102">
        <f t="shared" si="39"/>
        <v>2303.6375000000003</v>
      </c>
      <c r="I199" s="23"/>
      <c r="J199" s="23"/>
      <c r="K199" s="23">
        <v>32</v>
      </c>
      <c r="L199" s="25"/>
      <c r="M199" s="26">
        <v>3182550767361</v>
      </c>
      <c r="N199" s="26">
        <v>2309103100</v>
      </c>
    </row>
    <row r="200" spans="1:14" s="7" customFormat="1">
      <c r="A200" s="22">
        <v>2542004</v>
      </c>
      <c r="B200" s="23" t="s">
        <v>100</v>
      </c>
      <c r="C200" s="9"/>
      <c r="D200" s="23">
        <v>0.4</v>
      </c>
      <c r="E200" s="23">
        <v>92.17</v>
      </c>
      <c r="F200" s="23">
        <f t="shared" si="37"/>
        <v>0</v>
      </c>
      <c r="G200" s="25">
        <f t="shared" si="38"/>
        <v>0</v>
      </c>
      <c r="H200" s="102">
        <f t="shared" si="39"/>
        <v>115.21250000000001</v>
      </c>
      <c r="I200" s="23">
        <v>12</v>
      </c>
      <c r="J200" s="23">
        <v>32</v>
      </c>
      <c r="K200" s="23">
        <v>384</v>
      </c>
      <c r="L200" s="25"/>
      <c r="M200" s="26">
        <v>3182550767149</v>
      </c>
      <c r="N200" s="26">
        <v>2309103100</v>
      </c>
    </row>
    <row r="201" spans="1:14" s="7" customFormat="1">
      <c r="A201" s="22">
        <v>2542020</v>
      </c>
      <c r="B201" s="23" t="s">
        <v>100</v>
      </c>
      <c r="C201" s="9"/>
      <c r="D201" s="23">
        <v>2</v>
      </c>
      <c r="E201" s="23">
        <v>396.11</v>
      </c>
      <c r="F201" s="23">
        <f t="shared" si="37"/>
        <v>0</v>
      </c>
      <c r="G201" s="25">
        <f t="shared" si="38"/>
        <v>0</v>
      </c>
      <c r="H201" s="102">
        <f t="shared" si="39"/>
        <v>495.13750000000005</v>
      </c>
      <c r="I201" s="23">
        <v>6</v>
      </c>
      <c r="J201" s="23">
        <v>18</v>
      </c>
      <c r="K201" s="23">
        <v>108</v>
      </c>
      <c r="L201" s="25"/>
      <c r="M201" s="26">
        <v>3182550767194</v>
      </c>
      <c r="N201" s="26">
        <v>2309103100</v>
      </c>
    </row>
    <row r="202" spans="1:14" s="7" customFormat="1">
      <c r="A202" s="22">
        <v>2542100</v>
      </c>
      <c r="B202" s="23" t="s">
        <v>100</v>
      </c>
      <c r="C202" s="9"/>
      <c r="D202" s="23">
        <v>10</v>
      </c>
      <c r="E202" s="23">
        <v>1842.91</v>
      </c>
      <c r="F202" s="23">
        <f t="shared" si="37"/>
        <v>0</v>
      </c>
      <c r="G202" s="25">
        <f t="shared" si="38"/>
        <v>0</v>
      </c>
      <c r="H202" s="102">
        <f t="shared" si="39"/>
        <v>2303.6375000000003</v>
      </c>
      <c r="I202" s="23"/>
      <c r="J202" s="23"/>
      <c r="K202" s="23">
        <v>32</v>
      </c>
      <c r="L202" s="25"/>
      <c r="M202" s="26">
        <v>3182550767231</v>
      </c>
      <c r="N202" s="26">
        <v>2309103100</v>
      </c>
    </row>
    <row r="203" spans="1:14" s="7" customFormat="1">
      <c r="A203" s="14"/>
      <c r="B203" s="14" t="s">
        <v>101</v>
      </c>
      <c r="C203" s="27"/>
      <c r="D203" s="23"/>
      <c r="E203" s="24"/>
      <c r="F203" s="23"/>
      <c r="G203" s="23"/>
      <c r="H203" s="102"/>
      <c r="I203" s="23"/>
      <c r="J203" s="23"/>
      <c r="K203" s="23"/>
      <c r="L203" s="25"/>
      <c r="M203" s="25"/>
      <c r="N203" s="26"/>
    </row>
    <row r="204" spans="1:14" s="7" customFormat="1">
      <c r="A204" s="76">
        <v>1800004</v>
      </c>
      <c r="B204" s="77" t="s">
        <v>235</v>
      </c>
      <c r="C204" s="68"/>
      <c r="D204" s="70">
        <v>0.4</v>
      </c>
      <c r="E204" s="23">
        <v>104.16</v>
      </c>
      <c r="F204" s="70">
        <f t="shared" ref="F204:F207" si="40">D204*C204</f>
        <v>0</v>
      </c>
      <c r="G204" s="72">
        <f t="shared" ref="G204:G207" si="41">E204*C204</f>
        <v>0</v>
      </c>
      <c r="H204" s="105">
        <f t="shared" si="39"/>
        <v>130.19999999999999</v>
      </c>
      <c r="I204" s="70">
        <v>12</v>
      </c>
      <c r="J204" s="70">
        <v>32</v>
      </c>
      <c r="K204" s="70">
        <v>384</v>
      </c>
      <c r="L204" s="75" t="s">
        <v>218</v>
      </c>
      <c r="M204" s="72"/>
      <c r="N204" s="71"/>
    </row>
    <row r="205" spans="1:14" s="7" customFormat="1">
      <c r="A205" s="76">
        <v>1800020</v>
      </c>
      <c r="B205" s="77" t="s">
        <v>235</v>
      </c>
      <c r="C205" s="68"/>
      <c r="D205" s="70">
        <v>2</v>
      </c>
      <c r="E205" s="23">
        <v>434.1</v>
      </c>
      <c r="F205" s="70">
        <f t="shared" si="40"/>
        <v>0</v>
      </c>
      <c r="G205" s="72">
        <f t="shared" si="41"/>
        <v>0</v>
      </c>
      <c r="H205" s="105">
        <f t="shared" si="39"/>
        <v>542.625</v>
      </c>
      <c r="I205" s="70">
        <v>6</v>
      </c>
      <c r="J205" s="70">
        <v>18</v>
      </c>
      <c r="K205" s="70">
        <v>108</v>
      </c>
      <c r="L205" s="75" t="s">
        <v>218</v>
      </c>
      <c r="M205" s="72"/>
      <c r="N205" s="71"/>
    </row>
    <row r="206" spans="1:14" s="7" customFormat="1">
      <c r="A206" s="76">
        <v>1800040</v>
      </c>
      <c r="B206" s="77" t="s">
        <v>235</v>
      </c>
      <c r="C206" s="68"/>
      <c r="D206" s="70">
        <v>4</v>
      </c>
      <c r="E206" s="23">
        <v>786.16</v>
      </c>
      <c r="F206" s="70">
        <f t="shared" si="40"/>
        <v>0</v>
      </c>
      <c r="G206" s="72">
        <f t="shared" si="41"/>
        <v>0</v>
      </c>
      <c r="H206" s="105">
        <f t="shared" si="39"/>
        <v>982.69999999999993</v>
      </c>
      <c r="I206" s="70">
        <v>4</v>
      </c>
      <c r="J206" s="70">
        <v>18</v>
      </c>
      <c r="K206" s="70">
        <v>72</v>
      </c>
      <c r="L206" s="75" t="s">
        <v>218</v>
      </c>
      <c r="M206" s="72"/>
      <c r="N206" s="71"/>
    </row>
    <row r="207" spans="1:14" s="7" customFormat="1">
      <c r="A207" s="76">
        <v>1800100</v>
      </c>
      <c r="B207" s="77" t="s">
        <v>235</v>
      </c>
      <c r="C207" s="68"/>
      <c r="D207" s="70">
        <v>10</v>
      </c>
      <c r="E207" s="23">
        <v>1938.64</v>
      </c>
      <c r="F207" s="70">
        <f t="shared" si="40"/>
        <v>0</v>
      </c>
      <c r="G207" s="72">
        <f t="shared" si="41"/>
        <v>0</v>
      </c>
      <c r="H207" s="105">
        <f t="shared" si="39"/>
        <v>2423.3000000000002</v>
      </c>
      <c r="I207" s="70"/>
      <c r="J207" s="70"/>
      <c r="K207" s="70">
        <v>32</v>
      </c>
      <c r="L207" s="75" t="s">
        <v>218</v>
      </c>
      <c r="M207" s="72"/>
      <c r="N207" s="71"/>
    </row>
    <row r="208" spans="1:14" s="7" customFormat="1">
      <c r="A208" s="28">
        <v>2526004</v>
      </c>
      <c r="B208" s="31" t="s">
        <v>102</v>
      </c>
      <c r="C208" s="9"/>
      <c r="D208" s="23">
        <v>0.4</v>
      </c>
      <c r="E208" s="23">
        <v>104.16</v>
      </c>
      <c r="F208" s="23">
        <f t="shared" ref="F208:F220" si="42">D208*C208</f>
        <v>0</v>
      </c>
      <c r="G208" s="25">
        <f t="shared" ref="G208:G220" si="43">E208*C208</f>
        <v>0</v>
      </c>
      <c r="H208" s="102">
        <f t="shared" ref="H208:H220" si="44">E208*1.25</f>
        <v>130.19999999999999</v>
      </c>
      <c r="I208" s="23">
        <v>12</v>
      </c>
      <c r="J208" s="23">
        <v>32</v>
      </c>
      <c r="K208" s="23">
        <v>384</v>
      </c>
      <c r="L208" s="25"/>
      <c r="M208" s="26">
        <v>3182550721721</v>
      </c>
      <c r="N208" s="26">
        <v>2309103100</v>
      </c>
    </row>
    <row r="209" spans="1:14" s="7" customFormat="1">
      <c r="A209" s="28">
        <v>2526020</v>
      </c>
      <c r="B209" s="31" t="s">
        <v>102</v>
      </c>
      <c r="C209" s="9"/>
      <c r="D209" s="23">
        <v>2</v>
      </c>
      <c r="E209" s="23">
        <v>434.1</v>
      </c>
      <c r="F209" s="23">
        <f t="shared" si="42"/>
        <v>0</v>
      </c>
      <c r="G209" s="25">
        <f t="shared" si="43"/>
        <v>0</v>
      </c>
      <c r="H209" s="102">
        <f t="shared" si="44"/>
        <v>542.625</v>
      </c>
      <c r="I209" s="23">
        <v>6</v>
      </c>
      <c r="J209" s="23">
        <v>18</v>
      </c>
      <c r="K209" s="23">
        <v>108</v>
      </c>
      <c r="L209" s="25"/>
      <c r="M209" s="26">
        <v>3182550721738</v>
      </c>
      <c r="N209" s="26">
        <v>2309103100</v>
      </c>
    </row>
    <row r="210" spans="1:14" s="7" customFormat="1">
      <c r="A210" s="28">
        <v>2526040</v>
      </c>
      <c r="B210" s="31" t="s">
        <v>102</v>
      </c>
      <c r="C210" s="9"/>
      <c r="D210" s="23">
        <v>4</v>
      </c>
      <c r="E210" s="23">
        <v>786.16</v>
      </c>
      <c r="F210" s="23">
        <f t="shared" si="42"/>
        <v>0</v>
      </c>
      <c r="G210" s="25">
        <f t="shared" si="43"/>
        <v>0</v>
      </c>
      <c r="H210" s="102">
        <f t="shared" si="44"/>
        <v>982.69999999999993</v>
      </c>
      <c r="I210" s="23">
        <v>4</v>
      </c>
      <c r="J210" s="23">
        <v>18</v>
      </c>
      <c r="K210" s="23">
        <v>72</v>
      </c>
      <c r="L210" s="25"/>
      <c r="M210" s="26">
        <v>3182550721745</v>
      </c>
      <c r="N210" s="26">
        <v>2309103100</v>
      </c>
    </row>
    <row r="211" spans="1:14" s="7" customFormat="1">
      <c r="A211" s="28">
        <v>2526100</v>
      </c>
      <c r="B211" s="31" t="s">
        <v>102</v>
      </c>
      <c r="C211" s="9"/>
      <c r="D211" s="23">
        <v>10</v>
      </c>
      <c r="E211" s="23">
        <v>1938.64</v>
      </c>
      <c r="F211" s="23">
        <f t="shared" si="42"/>
        <v>0</v>
      </c>
      <c r="G211" s="25">
        <f t="shared" si="43"/>
        <v>0</v>
      </c>
      <c r="H211" s="102">
        <f t="shared" si="44"/>
        <v>2423.3000000000002</v>
      </c>
      <c r="I211" s="23"/>
      <c r="J211" s="23"/>
      <c r="K211" s="23">
        <v>32</v>
      </c>
      <c r="L211" s="25"/>
      <c r="M211" s="26">
        <v>3182550721752</v>
      </c>
      <c r="N211" s="26">
        <v>2309103100</v>
      </c>
    </row>
    <row r="212" spans="1:14" s="7" customFormat="1">
      <c r="A212" s="28">
        <v>2534004</v>
      </c>
      <c r="B212" s="31" t="s">
        <v>103</v>
      </c>
      <c r="C212" s="9"/>
      <c r="D212" s="23">
        <v>0.4</v>
      </c>
      <c r="E212" s="23">
        <v>104.16</v>
      </c>
      <c r="F212" s="23">
        <f t="shared" si="42"/>
        <v>0</v>
      </c>
      <c r="G212" s="25">
        <f t="shared" si="43"/>
        <v>0</v>
      </c>
      <c r="H212" s="102">
        <f t="shared" si="44"/>
        <v>130.19999999999999</v>
      </c>
      <c r="I212" s="23">
        <v>12</v>
      </c>
      <c r="J212" s="23">
        <v>32</v>
      </c>
      <c r="K212" s="23">
        <v>384</v>
      </c>
      <c r="L212" s="25"/>
      <c r="M212" s="26">
        <v>3182550721394</v>
      </c>
      <c r="N212" s="26">
        <v>2309103100</v>
      </c>
    </row>
    <row r="213" spans="1:14" s="7" customFormat="1">
      <c r="A213" s="28">
        <v>2534020</v>
      </c>
      <c r="B213" s="31" t="s">
        <v>103</v>
      </c>
      <c r="C213" s="9"/>
      <c r="D213" s="23">
        <v>2</v>
      </c>
      <c r="E213" s="23">
        <v>434.1</v>
      </c>
      <c r="F213" s="23">
        <f t="shared" si="42"/>
        <v>0</v>
      </c>
      <c r="G213" s="25">
        <f t="shared" si="43"/>
        <v>0</v>
      </c>
      <c r="H213" s="102">
        <f t="shared" si="44"/>
        <v>542.625</v>
      </c>
      <c r="I213" s="23">
        <v>6</v>
      </c>
      <c r="J213" s="23">
        <v>18</v>
      </c>
      <c r="K213" s="23">
        <v>108</v>
      </c>
      <c r="L213" s="25"/>
      <c r="M213" s="26">
        <v>3182550721400</v>
      </c>
      <c r="N213" s="26">
        <v>2309103100</v>
      </c>
    </row>
    <row r="214" spans="1:14" s="7" customFormat="1">
      <c r="A214" s="28">
        <v>2534100</v>
      </c>
      <c r="B214" s="31" t="s">
        <v>103</v>
      </c>
      <c r="C214" s="9"/>
      <c r="D214" s="23">
        <v>10</v>
      </c>
      <c r="E214" s="23">
        <v>1938.64</v>
      </c>
      <c r="F214" s="23">
        <f t="shared" si="42"/>
        <v>0</v>
      </c>
      <c r="G214" s="25">
        <f t="shared" si="43"/>
        <v>0</v>
      </c>
      <c r="H214" s="102">
        <f t="shared" si="44"/>
        <v>2423.3000000000002</v>
      </c>
      <c r="I214" s="23"/>
      <c r="J214" s="23"/>
      <c r="K214" s="23">
        <v>32</v>
      </c>
      <c r="L214" s="25"/>
      <c r="M214" s="26">
        <v>3182550721424</v>
      </c>
      <c r="N214" s="26">
        <v>2309103100</v>
      </c>
    </row>
    <row r="215" spans="1:14" s="7" customFormat="1">
      <c r="A215" s="28">
        <v>2524004</v>
      </c>
      <c r="B215" s="31" t="s">
        <v>104</v>
      </c>
      <c r="C215" s="9"/>
      <c r="D215" s="23">
        <v>0.4</v>
      </c>
      <c r="E215" s="23">
        <v>104.16</v>
      </c>
      <c r="F215" s="23">
        <f t="shared" si="42"/>
        <v>0</v>
      </c>
      <c r="G215" s="25">
        <f t="shared" si="43"/>
        <v>0</v>
      </c>
      <c r="H215" s="102">
        <f t="shared" si="44"/>
        <v>130.19999999999999</v>
      </c>
      <c r="I215" s="23">
        <v>12</v>
      </c>
      <c r="J215" s="23">
        <v>32</v>
      </c>
      <c r="K215" s="23">
        <v>384</v>
      </c>
      <c r="L215" s="25"/>
      <c r="M215" s="26">
        <v>3182550706810</v>
      </c>
      <c r="N215" s="26">
        <v>2309103100</v>
      </c>
    </row>
    <row r="216" spans="1:14" s="7" customFormat="1">
      <c r="A216" s="28">
        <v>2524020</v>
      </c>
      <c r="B216" s="31" t="s">
        <v>104</v>
      </c>
      <c r="C216" s="9"/>
      <c r="D216" s="23">
        <v>2</v>
      </c>
      <c r="E216" s="23">
        <v>434.1</v>
      </c>
      <c r="F216" s="23">
        <f t="shared" si="42"/>
        <v>0</v>
      </c>
      <c r="G216" s="25">
        <f t="shared" si="43"/>
        <v>0</v>
      </c>
      <c r="H216" s="102">
        <f t="shared" si="44"/>
        <v>542.625</v>
      </c>
      <c r="I216" s="23">
        <v>6</v>
      </c>
      <c r="J216" s="23">
        <v>18</v>
      </c>
      <c r="K216" s="23">
        <v>108</v>
      </c>
      <c r="L216" s="25"/>
      <c r="M216" s="26">
        <v>3182550706827</v>
      </c>
      <c r="N216" s="26">
        <v>2309103100</v>
      </c>
    </row>
    <row r="217" spans="1:14" s="7" customFormat="1">
      <c r="A217" s="28">
        <v>2524100</v>
      </c>
      <c r="B217" s="31" t="s">
        <v>104</v>
      </c>
      <c r="C217" s="9"/>
      <c r="D217" s="23">
        <v>10</v>
      </c>
      <c r="E217" s="23">
        <v>1938.64</v>
      </c>
      <c r="F217" s="23">
        <f t="shared" si="42"/>
        <v>0</v>
      </c>
      <c r="G217" s="25">
        <f t="shared" si="43"/>
        <v>0</v>
      </c>
      <c r="H217" s="102">
        <f t="shared" si="44"/>
        <v>2423.3000000000002</v>
      </c>
      <c r="I217" s="23"/>
      <c r="J217" s="23"/>
      <c r="K217" s="23">
        <v>21</v>
      </c>
      <c r="L217" s="25"/>
      <c r="M217" s="26">
        <v>3182550705004</v>
      </c>
      <c r="N217" s="26">
        <v>2309103100</v>
      </c>
    </row>
    <row r="218" spans="1:14" s="7" customFormat="1">
      <c r="A218" s="28">
        <v>2532004</v>
      </c>
      <c r="B218" s="31" t="s">
        <v>105</v>
      </c>
      <c r="C218" s="9"/>
      <c r="D218" s="23">
        <v>0.4</v>
      </c>
      <c r="E218" s="23">
        <v>104.16</v>
      </c>
      <c r="F218" s="23">
        <f t="shared" si="42"/>
        <v>0</v>
      </c>
      <c r="G218" s="25">
        <f t="shared" si="43"/>
        <v>0</v>
      </c>
      <c r="H218" s="102">
        <f t="shared" si="44"/>
        <v>130.19999999999999</v>
      </c>
      <c r="I218" s="23">
        <v>12</v>
      </c>
      <c r="J218" s="23">
        <v>32</v>
      </c>
      <c r="K218" s="23">
        <v>384</v>
      </c>
      <c r="L218" s="25"/>
      <c r="M218" s="26">
        <v>3182550717175</v>
      </c>
      <c r="N218" s="26">
        <v>2309103100</v>
      </c>
    </row>
    <row r="219" spans="1:14" s="7" customFormat="1">
      <c r="A219" s="28">
        <v>2532015</v>
      </c>
      <c r="B219" s="31" t="s">
        <v>105</v>
      </c>
      <c r="C219" s="9"/>
      <c r="D219" s="23">
        <v>1.5</v>
      </c>
      <c r="E219" s="23">
        <v>311.45999999999998</v>
      </c>
      <c r="F219" s="23">
        <f t="shared" si="42"/>
        <v>0</v>
      </c>
      <c r="G219" s="25">
        <f t="shared" si="43"/>
        <v>0</v>
      </c>
      <c r="H219" s="102">
        <f t="shared" si="44"/>
        <v>389.32499999999999</v>
      </c>
      <c r="I219" s="23">
        <v>6</v>
      </c>
      <c r="J219" s="23">
        <v>18</v>
      </c>
      <c r="K219" s="23">
        <v>108</v>
      </c>
      <c r="L219" s="25"/>
      <c r="M219" s="26">
        <v>3182550717182</v>
      </c>
      <c r="N219" s="26">
        <v>2309103100</v>
      </c>
    </row>
    <row r="220" spans="1:14" s="7" customFormat="1">
      <c r="A220" s="28">
        <v>2532080</v>
      </c>
      <c r="B220" s="31" t="s">
        <v>105</v>
      </c>
      <c r="C220" s="9"/>
      <c r="D220" s="23">
        <v>8</v>
      </c>
      <c r="E220" s="23">
        <v>1550.66</v>
      </c>
      <c r="F220" s="23">
        <f t="shared" si="42"/>
        <v>0</v>
      </c>
      <c r="G220" s="25">
        <f t="shared" si="43"/>
        <v>0</v>
      </c>
      <c r="H220" s="102">
        <f t="shared" si="44"/>
        <v>1938.325</v>
      </c>
      <c r="I220" s="23"/>
      <c r="J220" s="23"/>
      <c r="K220" s="23">
        <v>32</v>
      </c>
      <c r="L220" s="25"/>
      <c r="M220" s="26">
        <v>3182550721622</v>
      </c>
      <c r="N220" s="26">
        <v>2309103100</v>
      </c>
    </row>
    <row r="221" spans="1:14" s="7" customFormat="1">
      <c r="A221" s="14"/>
      <c r="B221" s="14" t="s">
        <v>106</v>
      </c>
      <c r="C221" s="27"/>
      <c r="D221" s="23"/>
      <c r="E221" s="24"/>
      <c r="F221" s="23"/>
      <c r="G221" s="23"/>
      <c r="H221" s="103"/>
      <c r="I221" s="23"/>
      <c r="J221" s="23"/>
      <c r="K221" s="23"/>
      <c r="L221" s="25"/>
      <c r="M221" s="25"/>
      <c r="N221" s="26"/>
    </row>
    <row r="222" spans="1:14" s="7" customFormat="1">
      <c r="A222" s="22">
        <v>2558004</v>
      </c>
      <c r="B222" s="23" t="s">
        <v>107</v>
      </c>
      <c r="C222" s="9"/>
      <c r="D222" s="23">
        <v>0.4</v>
      </c>
      <c r="E222" s="23">
        <v>106.75</v>
      </c>
      <c r="F222" s="23">
        <f t="shared" ref="F222:F250" si="45">D222*C222</f>
        <v>0</v>
      </c>
      <c r="G222" s="25">
        <f t="shared" ref="G222:G250" si="46">E222*C222</f>
        <v>0</v>
      </c>
      <c r="H222" s="102">
        <f t="shared" ref="H222:H250" si="47">E222*1.25</f>
        <v>133.4375</v>
      </c>
      <c r="I222" s="23">
        <v>12</v>
      </c>
      <c r="J222" s="23">
        <v>32</v>
      </c>
      <c r="K222" s="23">
        <v>384</v>
      </c>
      <c r="L222" s="25"/>
      <c r="M222" s="26">
        <v>3182550770941</v>
      </c>
      <c r="N222" s="26">
        <v>2309103100</v>
      </c>
    </row>
    <row r="223" spans="1:14" s="7" customFormat="1">
      <c r="A223" s="22">
        <v>2558020</v>
      </c>
      <c r="B223" s="23" t="s">
        <v>107</v>
      </c>
      <c r="C223" s="9"/>
      <c r="D223" s="23">
        <v>2</v>
      </c>
      <c r="E223" s="23">
        <v>445.26</v>
      </c>
      <c r="F223" s="23">
        <f t="shared" si="45"/>
        <v>0</v>
      </c>
      <c r="G223" s="25">
        <f t="shared" si="46"/>
        <v>0</v>
      </c>
      <c r="H223" s="102">
        <f t="shared" si="47"/>
        <v>556.57500000000005</v>
      </c>
      <c r="I223" s="23">
        <v>6</v>
      </c>
      <c r="J223" s="23">
        <v>18</v>
      </c>
      <c r="K223" s="23">
        <v>108</v>
      </c>
      <c r="L223" s="25"/>
      <c r="M223" s="26">
        <v>3182550816502</v>
      </c>
      <c r="N223" s="26">
        <v>2309103100</v>
      </c>
    </row>
    <row r="224" spans="1:14" s="7" customFormat="1">
      <c r="A224" s="22">
        <v>2558040</v>
      </c>
      <c r="B224" s="23" t="s">
        <v>107</v>
      </c>
      <c r="C224" s="9"/>
      <c r="D224" s="23">
        <v>4</v>
      </c>
      <c r="E224" s="23">
        <v>837.68</v>
      </c>
      <c r="F224" s="23">
        <f t="shared" si="45"/>
        <v>0</v>
      </c>
      <c r="G224" s="25">
        <f t="shared" si="46"/>
        <v>0</v>
      </c>
      <c r="H224" s="102">
        <f t="shared" si="47"/>
        <v>1047.0999999999999</v>
      </c>
      <c r="I224" s="23">
        <v>4</v>
      </c>
      <c r="J224" s="23">
        <v>18</v>
      </c>
      <c r="K224" s="23">
        <v>72</v>
      </c>
      <c r="L224" s="25"/>
      <c r="M224" s="26">
        <v>3182550770958</v>
      </c>
      <c r="N224" s="26">
        <v>2309103100</v>
      </c>
    </row>
    <row r="225" spans="1:14" s="7" customFormat="1">
      <c r="A225" s="22">
        <v>2550004</v>
      </c>
      <c r="B225" s="23" t="s">
        <v>108</v>
      </c>
      <c r="C225" s="9"/>
      <c r="D225" s="23">
        <v>0.4</v>
      </c>
      <c r="E225" s="23">
        <v>106.75</v>
      </c>
      <c r="F225" s="23">
        <f t="shared" si="45"/>
        <v>0</v>
      </c>
      <c r="G225" s="25">
        <f t="shared" si="46"/>
        <v>0</v>
      </c>
      <c r="H225" s="102">
        <f t="shared" si="47"/>
        <v>133.4375</v>
      </c>
      <c r="I225" s="23">
        <v>12</v>
      </c>
      <c r="J225" s="31">
        <v>32</v>
      </c>
      <c r="K225" s="23">
        <v>384</v>
      </c>
      <c r="L225" s="25"/>
      <c r="M225" s="26">
        <v>3182550710633</v>
      </c>
      <c r="N225" s="26">
        <v>2309103100</v>
      </c>
    </row>
    <row r="226" spans="1:14" s="7" customFormat="1">
      <c r="A226" s="22">
        <v>2550020</v>
      </c>
      <c r="B226" s="23" t="s">
        <v>108</v>
      </c>
      <c r="C226" s="9"/>
      <c r="D226" s="23">
        <v>2</v>
      </c>
      <c r="E226" s="23">
        <v>445.26</v>
      </c>
      <c r="F226" s="23">
        <f t="shared" si="45"/>
        <v>0</v>
      </c>
      <c r="G226" s="25">
        <f t="shared" si="46"/>
        <v>0</v>
      </c>
      <c r="H226" s="102">
        <f t="shared" si="47"/>
        <v>556.57500000000005</v>
      </c>
      <c r="I226" s="23">
        <v>6</v>
      </c>
      <c r="J226" s="23">
        <v>18</v>
      </c>
      <c r="K226" s="23">
        <v>108</v>
      </c>
      <c r="L226" s="25"/>
      <c r="M226" s="26">
        <v>3182550710640</v>
      </c>
      <c r="N226" s="26">
        <v>2309103100</v>
      </c>
    </row>
    <row r="227" spans="1:14" s="7" customFormat="1">
      <c r="A227" s="22">
        <v>2550040</v>
      </c>
      <c r="B227" s="23" t="s">
        <v>108</v>
      </c>
      <c r="C227" s="9"/>
      <c r="D227" s="23">
        <v>4</v>
      </c>
      <c r="E227" s="23">
        <v>837.68</v>
      </c>
      <c r="F227" s="23">
        <f t="shared" si="45"/>
        <v>0</v>
      </c>
      <c r="G227" s="25">
        <f t="shared" si="46"/>
        <v>0</v>
      </c>
      <c r="H227" s="102">
        <f t="shared" si="47"/>
        <v>1047.0999999999999</v>
      </c>
      <c r="I227" s="23">
        <v>4</v>
      </c>
      <c r="J227" s="31">
        <v>18</v>
      </c>
      <c r="K227" s="23">
        <v>72</v>
      </c>
      <c r="L227" s="25"/>
      <c r="M227" s="26">
        <v>3182550710657</v>
      </c>
      <c r="N227" s="26">
        <v>2309103100</v>
      </c>
    </row>
    <row r="228" spans="1:14" s="7" customFormat="1">
      <c r="A228" s="22">
        <v>2550100</v>
      </c>
      <c r="B228" s="23" t="s">
        <v>108</v>
      </c>
      <c r="C228" s="9"/>
      <c r="D228" s="23">
        <v>10</v>
      </c>
      <c r="E228" s="23">
        <v>2057.84</v>
      </c>
      <c r="F228" s="23">
        <f t="shared" si="45"/>
        <v>0</v>
      </c>
      <c r="G228" s="25">
        <f t="shared" si="46"/>
        <v>0</v>
      </c>
      <c r="H228" s="102">
        <f t="shared" si="47"/>
        <v>2572.3000000000002</v>
      </c>
      <c r="I228" s="23"/>
      <c r="J228" s="23"/>
      <c r="K228" s="23">
        <v>32</v>
      </c>
      <c r="L228" s="25"/>
      <c r="M228" s="26">
        <v>3182550710664</v>
      </c>
      <c r="N228" s="26">
        <v>2309103100</v>
      </c>
    </row>
    <row r="229" spans="1:14" s="7" customFormat="1">
      <c r="A229" s="22">
        <v>2551004</v>
      </c>
      <c r="B229" s="23" t="s">
        <v>109</v>
      </c>
      <c r="C229" s="9"/>
      <c r="D229" s="23">
        <v>0.4</v>
      </c>
      <c r="E229" s="23">
        <v>106.75</v>
      </c>
      <c r="F229" s="23">
        <f t="shared" si="45"/>
        <v>0</v>
      </c>
      <c r="G229" s="25">
        <f t="shared" si="46"/>
        <v>0</v>
      </c>
      <c r="H229" s="102">
        <f t="shared" si="47"/>
        <v>133.4375</v>
      </c>
      <c r="I229" s="23">
        <v>12</v>
      </c>
      <c r="J229" s="31">
        <v>32</v>
      </c>
      <c r="K229" s="23">
        <v>384</v>
      </c>
      <c r="L229" s="25"/>
      <c r="M229" s="26">
        <v>3182550710671</v>
      </c>
      <c r="N229" s="26">
        <v>2309103100</v>
      </c>
    </row>
    <row r="230" spans="1:14" s="7" customFormat="1">
      <c r="A230" s="22">
        <v>2551100</v>
      </c>
      <c r="B230" s="23" t="s">
        <v>109</v>
      </c>
      <c r="C230" s="9"/>
      <c r="D230" s="23">
        <v>10</v>
      </c>
      <c r="E230" s="23">
        <v>2057.84</v>
      </c>
      <c r="F230" s="23">
        <f t="shared" si="45"/>
        <v>0</v>
      </c>
      <c r="G230" s="25">
        <f t="shared" si="46"/>
        <v>0</v>
      </c>
      <c r="H230" s="102">
        <f t="shared" si="47"/>
        <v>2572.3000000000002</v>
      </c>
      <c r="I230" s="23"/>
      <c r="J230" s="23"/>
      <c r="K230" s="23">
        <v>32</v>
      </c>
      <c r="L230" s="25"/>
      <c r="M230" s="26">
        <v>3182550710701</v>
      </c>
      <c r="N230" s="26">
        <v>2309103100</v>
      </c>
    </row>
    <row r="231" spans="1:14" s="7" customFormat="1">
      <c r="A231" s="22">
        <v>2554004</v>
      </c>
      <c r="B231" s="23" t="s">
        <v>110</v>
      </c>
      <c r="C231" s="9"/>
      <c r="D231" s="23">
        <v>0.4</v>
      </c>
      <c r="E231" s="23">
        <v>106.75</v>
      </c>
      <c r="F231" s="23">
        <f t="shared" si="45"/>
        <v>0</v>
      </c>
      <c r="G231" s="25">
        <f t="shared" si="46"/>
        <v>0</v>
      </c>
      <c r="H231" s="102">
        <f t="shared" si="47"/>
        <v>133.4375</v>
      </c>
      <c r="I231" s="23">
        <v>12</v>
      </c>
      <c r="J231" s="23">
        <v>32</v>
      </c>
      <c r="K231" s="23">
        <v>384</v>
      </c>
      <c r="L231" s="25"/>
      <c r="M231" s="26">
        <v>3182550721202</v>
      </c>
      <c r="N231" s="26">
        <v>2309103100</v>
      </c>
    </row>
    <row r="232" spans="1:14" s="7" customFormat="1">
      <c r="A232" s="22">
        <v>2554020</v>
      </c>
      <c r="B232" s="23" t="s">
        <v>110</v>
      </c>
      <c r="C232" s="9"/>
      <c r="D232" s="23">
        <v>2</v>
      </c>
      <c r="E232" s="23">
        <v>445.26</v>
      </c>
      <c r="F232" s="23">
        <f t="shared" si="45"/>
        <v>0</v>
      </c>
      <c r="G232" s="25">
        <f t="shared" si="46"/>
        <v>0</v>
      </c>
      <c r="H232" s="102">
        <f t="shared" si="47"/>
        <v>556.57500000000005</v>
      </c>
      <c r="I232" s="23">
        <v>6</v>
      </c>
      <c r="J232" s="23">
        <v>18</v>
      </c>
      <c r="K232" s="23">
        <v>108</v>
      </c>
      <c r="L232" s="25"/>
      <c r="M232" s="26">
        <v>3182550721219</v>
      </c>
      <c r="N232" s="26">
        <v>2309103100</v>
      </c>
    </row>
    <row r="233" spans="1:14" s="7" customFormat="1">
      <c r="A233" s="22">
        <v>2554100</v>
      </c>
      <c r="B233" s="23" t="s">
        <v>110</v>
      </c>
      <c r="C233" s="9"/>
      <c r="D233" s="23">
        <v>10</v>
      </c>
      <c r="E233" s="23">
        <v>2057.5100000000002</v>
      </c>
      <c r="F233" s="23">
        <f t="shared" si="45"/>
        <v>0</v>
      </c>
      <c r="G233" s="25">
        <f t="shared" si="46"/>
        <v>0</v>
      </c>
      <c r="H233" s="102">
        <f t="shared" si="47"/>
        <v>2571.8875000000003</v>
      </c>
      <c r="I233" s="23"/>
      <c r="J233" s="23"/>
      <c r="K233" s="23">
        <v>32</v>
      </c>
      <c r="L233" s="25"/>
      <c r="M233" s="26">
        <v>3182550721233</v>
      </c>
      <c r="N233" s="26">
        <v>2309103100</v>
      </c>
    </row>
    <row r="234" spans="1:14" s="7" customFormat="1">
      <c r="A234" s="22">
        <v>2552004</v>
      </c>
      <c r="B234" s="23" t="s">
        <v>111</v>
      </c>
      <c r="C234" s="9"/>
      <c r="D234" s="23">
        <v>0.4</v>
      </c>
      <c r="E234" s="23">
        <v>106.75</v>
      </c>
      <c r="F234" s="23">
        <f t="shared" si="45"/>
        <v>0</v>
      </c>
      <c r="G234" s="25">
        <f t="shared" si="46"/>
        <v>0</v>
      </c>
      <c r="H234" s="102">
        <f t="shared" si="47"/>
        <v>133.4375</v>
      </c>
      <c r="I234" s="23">
        <v>12</v>
      </c>
      <c r="J234" s="23">
        <v>32</v>
      </c>
      <c r="K234" s="23">
        <v>384</v>
      </c>
      <c r="L234" s="25"/>
      <c r="M234" s="26">
        <v>3182550702607</v>
      </c>
      <c r="N234" s="26">
        <v>2309103100</v>
      </c>
    </row>
    <row r="235" spans="1:14" s="7" customFormat="1">
      <c r="A235" s="22">
        <v>2552020</v>
      </c>
      <c r="B235" s="23" t="s">
        <v>111</v>
      </c>
      <c r="C235" s="9"/>
      <c r="D235" s="23">
        <v>2</v>
      </c>
      <c r="E235" s="23">
        <v>445.62</v>
      </c>
      <c r="F235" s="23">
        <f t="shared" si="45"/>
        <v>0</v>
      </c>
      <c r="G235" s="25">
        <f t="shared" si="46"/>
        <v>0</v>
      </c>
      <c r="H235" s="102">
        <f t="shared" si="47"/>
        <v>557.02499999999998</v>
      </c>
      <c r="I235" s="23">
        <v>6</v>
      </c>
      <c r="J235" s="23">
        <v>18</v>
      </c>
      <c r="K235" s="23">
        <v>108</v>
      </c>
      <c r="L235" s="25"/>
      <c r="M235" s="26">
        <v>3182550702614</v>
      </c>
      <c r="N235" s="26">
        <v>2309103100</v>
      </c>
    </row>
    <row r="236" spans="1:14" s="7" customFormat="1">
      <c r="A236" s="22">
        <v>2552040</v>
      </c>
      <c r="B236" s="23" t="s">
        <v>111</v>
      </c>
      <c r="C236" s="9"/>
      <c r="D236" s="23">
        <v>4</v>
      </c>
      <c r="E236" s="23">
        <v>837.68</v>
      </c>
      <c r="F236" s="23">
        <f t="shared" si="45"/>
        <v>0</v>
      </c>
      <c r="G236" s="25">
        <f t="shared" si="46"/>
        <v>0</v>
      </c>
      <c r="H236" s="102">
        <f t="shared" si="47"/>
        <v>1047.0999999999999</v>
      </c>
      <c r="I236" s="23">
        <v>4</v>
      </c>
      <c r="J236" s="23">
        <v>18</v>
      </c>
      <c r="K236" s="23">
        <v>72</v>
      </c>
      <c r="L236" s="25"/>
      <c r="M236" s="26">
        <v>3182550704533</v>
      </c>
      <c r="N236" s="26">
        <v>2309103100</v>
      </c>
    </row>
    <row r="237" spans="1:14" s="7" customFormat="1">
      <c r="A237" s="22">
        <v>2552100</v>
      </c>
      <c r="B237" s="23" t="s">
        <v>111</v>
      </c>
      <c r="C237" s="9"/>
      <c r="D237" s="23">
        <v>10</v>
      </c>
      <c r="E237" s="23">
        <v>2057.84</v>
      </c>
      <c r="F237" s="23">
        <f t="shared" si="45"/>
        <v>0</v>
      </c>
      <c r="G237" s="25">
        <f t="shared" si="46"/>
        <v>0</v>
      </c>
      <c r="H237" s="102">
        <f t="shared" si="47"/>
        <v>2572.3000000000002</v>
      </c>
      <c r="I237" s="23"/>
      <c r="J237" s="23"/>
      <c r="K237" s="23">
        <v>32</v>
      </c>
      <c r="L237" s="25"/>
      <c r="M237" s="26">
        <v>3182550702621</v>
      </c>
      <c r="N237" s="26">
        <v>2309103100</v>
      </c>
    </row>
    <row r="238" spans="1:14" s="7" customFormat="1">
      <c r="A238" s="22">
        <v>2556004</v>
      </c>
      <c r="B238" s="23" t="s">
        <v>112</v>
      </c>
      <c r="C238" s="9"/>
      <c r="D238" s="23">
        <v>0.4</v>
      </c>
      <c r="E238" s="23">
        <v>106.75</v>
      </c>
      <c r="F238" s="23">
        <f t="shared" si="45"/>
        <v>0</v>
      </c>
      <c r="G238" s="25">
        <f t="shared" si="46"/>
        <v>0</v>
      </c>
      <c r="H238" s="102">
        <f t="shared" si="47"/>
        <v>133.4375</v>
      </c>
      <c r="I238" s="23">
        <v>12</v>
      </c>
      <c r="J238" s="23">
        <v>32</v>
      </c>
      <c r="K238" s="23">
        <v>384</v>
      </c>
      <c r="L238" s="25"/>
      <c r="M238" s="26">
        <v>3182550825948</v>
      </c>
      <c r="N238" s="26">
        <v>2309103100</v>
      </c>
    </row>
    <row r="239" spans="1:14" s="7" customFormat="1">
      <c r="A239" s="22">
        <v>2556020</v>
      </c>
      <c r="B239" s="23" t="s">
        <v>112</v>
      </c>
      <c r="C239" s="9"/>
      <c r="D239" s="23">
        <v>2</v>
      </c>
      <c r="E239" s="23">
        <v>445.62</v>
      </c>
      <c r="F239" s="23">
        <f t="shared" si="45"/>
        <v>0</v>
      </c>
      <c r="G239" s="25">
        <f t="shared" si="46"/>
        <v>0</v>
      </c>
      <c r="H239" s="102">
        <f t="shared" si="47"/>
        <v>557.02499999999998</v>
      </c>
      <c r="I239" s="23">
        <v>6</v>
      </c>
      <c r="J239" s="23">
        <v>18</v>
      </c>
      <c r="K239" s="23">
        <v>108</v>
      </c>
      <c r="L239" s="25"/>
      <c r="M239" s="26">
        <v>3182550758840</v>
      </c>
      <c r="N239" s="26">
        <v>2309103100</v>
      </c>
    </row>
    <row r="240" spans="1:14" s="7" customFormat="1">
      <c r="A240" s="22">
        <v>2556100</v>
      </c>
      <c r="B240" s="23" t="s">
        <v>112</v>
      </c>
      <c r="C240" s="9"/>
      <c r="D240" s="23">
        <v>10</v>
      </c>
      <c r="E240" s="23">
        <v>2057.84</v>
      </c>
      <c r="F240" s="23">
        <f t="shared" si="45"/>
        <v>0</v>
      </c>
      <c r="G240" s="25">
        <f t="shared" si="46"/>
        <v>0</v>
      </c>
      <c r="H240" s="102">
        <f t="shared" si="47"/>
        <v>2572.3000000000002</v>
      </c>
      <c r="I240" s="23"/>
      <c r="J240" s="23"/>
      <c r="K240" s="23">
        <v>32</v>
      </c>
      <c r="L240" s="25"/>
      <c r="M240" s="26">
        <v>3182550758857</v>
      </c>
      <c r="N240" s="26">
        <v>2309103100</v>
      </c>
    </row>
    <row r="241" spans="1:14" s="7" customFormat="1">
      <c r="A241" s="22">
        <v>2566004</v>
      </c>
      <c r="B241" s="23" t="s">
        <v>113</v>
      </c>
      <c r="C241" s="9"/>
      <c r="D241" s="23">
        <v>0.4</v>
      </c>
      <c r="E241" s="23">
        <v>106.75</v>
      </c>
      <c r="F241" s="23">
        <f t="shared" si="45"/>
        <v>0</v>
      </c>
      <c r="G241" s="25">
        <f t="shared" si="46"/>
        <v>0</v>
      </c>
      <c r="H241" s="102">
        <f t="shared" si="47"/>
        <v>133.4375</v>
      </c>
      <c r="I241" s="23">
        <v>12</v>
      </c>
      <c r="J241" s="23">
        <v>32</v>
      </c>
      <c r="K241" s="23">
        <v>384</v>
      </c>
      <c r="L241" s="25"/>
      <c r="M241" s="26">
        <v>3182550816526</v>
      </c>
      <c r="N241" s="26">
        <v>2309103100</v>
      </c>
    </row>
    <row r="242" spans="1:14" s="7" customFormat="1">
      <c r="A242" s="22">
        <v>2566020</v>
      </c>
      <c r="B242" s="23" t="s">
        <v>113</v>
      </c>
      <c r="C242" s="9"/>
      <c r="D242" s="23">
        <v>2</v>
      </c>
      <c r="E242" s="23">
        <v>445.26</v>
      </c>
      <c r="F242" s="23">
        <f t="shared" si="45"/>
        <v>0</v>
      </c>
      <c r="G242" s="25">
        <f t="shared" si="46"/>
        <v>0</v>
      </c>
      <c r="H242" s="102">
        <f t="shared" si="47"/>
        <v>556.57500000000005</v>
      </c>
      <c r="I242" s="23">
        <v>6</v>
      </c>
      <c r="J242" s="23">
        <v>18</v>
      </c>
      <c r="K242" s="23">
        <v>108</v>
      </c>
      <c r="L242" s="25"/>
      <c r="M242" s="26">
        <v>3182550816533</v>
      </c>
      <c r="N242" s="26">
        <v>2309103100</v>
      </c>
    </row>
    <row r="243" spans="1:14" s="7" customFormat="1">
      <c r="A243" s="22">
        <v>2566100</v>
      </c>
      <c r="B243" s="23" t="s">
        <v>113</v>
      </c>
      <c r="C243" s="9"/>
      <c r="D243" s="23">
        <v>10</v>
      </c>
      <c r="E243" s="23">
        <v>2057.5100000000002</v>
      </c>
      <c r="F243" s="23">
        <f t="shared" si="45"/>
        <v>0</v>
      </c>
      <c r="G243" s="25">
        <f t="shared" si="46"/>
        <v>0</v>
      </c>
      <c r="H243" s="102">
        <f t="shared" si="47"/>
        <v>2571.8875000000003</v>
      </c>
      <c r="I243" s="23"/>
      <c r="J243" s="23"/>
      <c r="K243" s="23">
        <v>32</v>
      </c>
      <c r="L243" s="25"/>
      <c r="M243" s="26">
        <v>3182550816540</v>
      </c>
      <c r="N243" s="26">
        <v>2309103100</v>
      </c>
    </row>
    <row r="244" spans="1:14" s="7" customFormat="1">
      <c r="A244" s="22">
        <v>2557004</v>
      </c>
      <c r="B244" s="23" t="s">
        <v>114</v>
      </c>
      <c r="C244" s="9">
        <v>1</v>
      </c>
      <c r="D244" s="23">
        <v>0.4</v>
      </c>
      <c r="E244" s="23">
        <v>106.75</v>
      </c>
      <c r="F244" s="23">
        <f t="shared" si="45"/>
        <v>0.4</v>
      </c>
      <c r="G244" s="25">
        <f t="shared" si="46"/>
        <v>106.75</v>
      </c>
      <c r="H244" s="102">
        <f t="shared" si="47"/>
        <v>133.4375</v>
      </c>
      <c r="I244" s="23">
        <v>12</v>
      </c>
      <c r="J244" s="23">
        <v>32</v>
      </c>
      <c r="K244" s="23">
        <v>384</v>
      </c>
      <c r="L244" s="25"/>
      <c r="M244" s="26">
        <v>3182550756402</v>
      </c>
      <c r="N244" s="26">
        <v>2309103100</v>
      </c>
    </row>
    <row r="245" spans="1:14" s="7" customFormat="1">
      <c r="A245" s="22">
        <v>2557020</v>
      </c>
      <c r="B245" s="23" t="s">
        <v>114</v>
      </c>
      <c r="C245" s="9"/>
      <c r="D245" s="23">
        <v>2</v>
      </c>
      <c r="E245" s="23">
        <v>445.62</v>
      </c>
      <c r="F245" s="23">
        <f t="shared" si="45"/>
        <v>0</v>
      </c>
      <c r="G245" s="25">
        <f t="shared" si="46"/>
        <v>0</v>
      </c>
      <c r="H245" s="102">
        <f t="shared" si="47"/>
        <v>557.02499999999998</v>
      </c>
      <c r="I245" s="23">
        <v>6</v>
      </c>
      <c r="J245" s="23">
        <v>18</v>
      </c>
      <c r="K245" s="23">
        <v>108</v>
      </c>
      <c r="L245" s="25"/>
      <c r="M245" s="26">
        <v>3182550756419</v>
      </c>
      <c r="N245" s="26">
        <v>2309103100</v>
      </c>
    </row>
    <row r="246" spans="1:14" s="7" customFormat="1">
      <c r="A246" s="22">
        <v>2557040</v>
      </c>
      <c r="B246" s="23" t="s">
        <v>114</v>
      </c>
      <c r="C246" s="9"/>
      <c r="D246" s="23">
        <v>4</v>
      </c>
      <c r="E246" s="23">
        <v>837.68</v>
      </c>
      <c r="F246" s="23">
        <f t="shared" si="45"/>
        <v>0</v>
      </c>
      <c r="G246" s="25">
        <f t="shared" si="46"/>
        <v>0</v>
      </c>
      <c r="H246" s="102">
        <f t="shared" si="47"/>
        <v>1047.0999999999999</v>
      </c>
      <c r="I246" s="23">
        <v>4</v>
      </c>
      <c r="J246" s="23">
        <v>18</v>
      </c>
      <c r="K246" s="23">
        <v>72</v>
      </c>
      <c r="L246" s="25"/>
      <c r="M246" s="26">
        <v>3182550756440</v>
      </c>
      <c r="N246" s="26">
        <v>2309103100</v>
      </c>
    </row>
    <row r="247" spans="1:14" s="7" customFormat="1">
      <c r="A247" s="22">
        <v>2557100</v>
      </c>
      <c r="B247" s="23" t="s">
        <v>114</v>
      </c>
      <c r="C247" s="9"/>
      <c r="D247" s="23">
        <v>10</v>
      </c>
      <c r="E247" s="23">
        <v>2057.84</v>
      </c>
      <c r="F247" s="23">
        <f t="shared" si="45"/>
        <v>0</v>
      </c>
      <c r="G247" s="25">
        <f t="shared" si="46"/>
        <v>0</v>
      </c>
      <c r="H247" s="102">
        <f t="shared" si="47"/>
        <v>2572.3000000000002</v>
      </c>
      <c r="I247" s="23"/>
      <c r="J247" s="23"/>
      <c r="K247" s="23">
        <v>32</v>
      </c>
      <c r="L247" s="25"/>
      <c r="M247" s="26">
        <v>3182550756464</v>
      </c>
      <c r="N247" s="26">
        <v>2309103100</v>
      </c>
    </row>
    <row r="248" spans="1:14" s="7" customFormat="1">
      <c r="A248" s="22">
        <v>4370004</v>
      </c>
      <c r="B248" s="23" t="s">
        <v>115</v>
      </c>
      <c r="C248" s="9"/>
      <c r="D248" s="23">
        <v>0.4</v>
      </c>
      <c r="E248" s="23">
        <v>106.75</v>
      </c>
      <c r="F248" s="23">
        <f t="shared" si="45"/>
        <v>0</v>
      </c>
      <c r="G248" s="25">
        <f t="shared" si="46"/>
        <v>0</v>
      </c>
      <c r="H248" s="102">
        <f t="shared" si="47"/>
        <v>133.4375</v>
      </c>
      <c r="I248" s="23">
        <v>12</v>
      </c>
      <c r="J248" s="23">
        <v>32</v>
      </c>
      <c r="K248" s="23">
        <v>384</v>
      </c>
      <c r="L248" s="25"/>
      <c r="M248" s="26">
        <v>3182550864084</v>
      </c>
      <c r="N248" s="26">
        <v>2309103100</v>
      </c>
    </row>
    <row r="249" spans="1:14" s="7" customFormat="1">
      <c r="A249" s="22">
        <v>4370020</v>
      </c>
      <c r="B249" s="23" t="s">
        <v>115</v>
      </c>
      <c r="C249" s="9"/>
      <c r="D249" s="23">
        <v>2</v>
      </c>
      <c r="E249" s="23">
        <v>445.62</v>
      </c>
      <c r="F249" s="23">
        <f t="shared" si="45"/>
        <v>0</v>
      </c>
      <c r="G249" s="25">
        <f t="shared" si="46"/>
        <v>0</v>
      </c>
      <c r="H249" s="102">
        <f t="shared" si="47"/>
        <v>557.02499999999998</v>
      </c>
      <c r="I249" s="23">
        <v>6</v>
      </c>
      <c r="J249" s="23">
        <v>18</v>
      </c>
      <c r="K249" s="23">
        <v>108</v>
      </c>
      <c r="L249" s="25"/>
      <c r="M249" s="26">
        <v>3182550864091</v>
      </c>
      <c r="N249" s="26">
        <v>2309103100</v>
      </c>
    </row>
    <row r="250" spans="1:14" s="7" customFormat="1">
      <c r="A250" s="22">
        <v>4370100</v>
      </c>
      <c r="B250" s="23" t="s">
        <v>115</v>
      </c>
      <c r="C250" s="9"/>
      <c r="D250" s="23">
        <v>10</v>
      </c>
      <c r="E250" s="23">
        <v>2057.84</v>
      </c>
      <c r="F250" s="23">
        <f t="shared" si="45"/>
        <v>0</v>
      </c>
      <c r="G250" s="25">
        <f t="shared" si="46"/>
        <v>0</v>
      </c>
      <c r="H250" s="102">
        <f t="shared" si="47"/>
        <v>2572.3000000000002</v>
      </c>
      <c r="I250" s="23"/>
      <c r="J250" s="23"/>
      <c r="K250" s="23">
        <v>32</v>
      </c>
      <c r="L250" s="25"/>
      <c r="M250" s="26">
        <v>3182550865111</v>
      </c>
      <c r="N250" s="26">
        <v>2309103100</v>
      </c>
    </row>
    <row r="251" spans="1:14" s="7" customFormat="1">
      <c r="A251" s="14"/>
      <c r="B251" s="14" t="s">
        <v>116</v>
      </c>
      <c r="C251" s="27"/>
      <c r="D251" s="23"/>
      <c r="E251" s="24"/>
      <c r="F251" s="23"/>
      <c r="G251" s="23"/>
      <c r="H251" s="103"/>
      <c r="I251" s="23"/>
      <c r="J251" s="23"/>
      <c r="K251" s="23"/>
      <c r="L251" s="25"/>
      <c r="M251" s="25"/>
      <c r="N251" s="26"/>
    </row>
    <row r="252" spans="1:14" s="7" customFormat="1">
      <c r="A252" s="28">
        <v>2562004</v>
      </c>
      <c r="B252" s="31" t="s">
        <v>117</v>
      </c>
      <c r="C252" s="9"/>
      <c r="D252" s="23">
        <v>0.4</v>
      </c>
      <c r="E252" s="23">
        <v>90.28</v>
      </c>
      <c r="F252" s="23">
        <f t="shared" ref="F252:F265" si="48">D252*C252</f>
        <v>0</v>
      </c>
      <c r="G252" s="25">
        <f t="shared" ref="G252:G265" si="49">E252*C252</f>
        <v>0</v>
      </c>
      <c r="H252" s="102">
        <f t="shared" ref="H252:H265" si="50">E252*1.25</f>
        <v>112.85</v>
      </c>
      <c r="I252" s="23">
        <v>12</v>
      </c>
      <c r="J252" s="23">
        <v>32</v>
      </c>
      <c r="K252" s="23">
        <v>384</v>
      </c>
      <c r="L252" s="25"/>
      <c r="M252" s="26">
        <v>3182550805155</v>
      </c>
      <c r="N252" s="26">
        <v>2309103100</v>
      </c>
    </row>
    <row r="253" spans="1:14" s="7" customFormat="1">
      <c r="A253" s="28">
        <v>2562020</v>
      </c>
      <c r="B253" s="31" t="s">
        <v>117</v>
      </c>
      <c r="C253" s="9"/>
      <c r="D253" s="23">
        <v>2</v>
      </c>
      <c r="E253" s="23">
        <v>392.27</v>
      </c>
      <c r="F253" s="23">
        <f t="shared" si="48"/>
        <v>0</v>
      </c>
      <c r="G253" s="25">
        <f t="shared" si="49"/>
        <v>0</v>
      </c>
      <c r="H253" s="102">
        <f t="shared" si="50"/>
        <v>490.33749999999998</v>
      </c>
      <c r="I253" s="23">
        <v>6</v>
      </c>
      <c r="J253" s="23">
        <v>18</v>
      </c>
      <c r="K253" s="23">
        <v>108</v>
      </c>
      <c r="L253" s="25"/>
      <c r="M253" s="26">
        <v>3182550805186</v>
      </c>
      <c r="N253" s="26">
        <v>2309103100</v>
      </c>
    </row>
    <row r="254" spans="1:14" s="7" customFormat="1">
      <c r="A254" s="28">
        <v>2537004</v>
      </c>
      <c r="B254" s="31" t="s">
        <v>116</v>
      </c>
      <c r="C254" s="9"/>
      <c r="D254" s="23">
        <v>0.4</v>
      </c>
      <c r="E254" s="23">
        <v>87.98</v>
      </c>
      <c r="F254" s="23">
        <f t="shared" si="48"/>
        <v>0</v>
      </c>
      <c r="G254" s="25">
        <f t="shared" si="49"/>
        <v>0</v>
      </c>
      <c r="H254" s="102">
        <f t="shared" si="50"/>
        <v>109.97500000000001</v>
      </c>
      <c r="I254" s="23">
        <v>12</v>
      </c>
      <c r="J254" s="23">
        <v>32</v>
      </c>
      <c r="K254" s="23">
        <v>384</v>
      </c>
      <c r="L254" s="25"/>
      <c r="M254" s="26">
        <v>3182550737555</v>
      </c>
      <c r="N254" s="26">
        <v>2309103100</v>
      </c>
    </row>
    <row r="255" spans="1:14" s="7" customFormat="1">
      <c r="A255" s="28">
        <v>2537020</v>
      </c>
      <c r="B255" s="31" t="s">
        <v>116</v>
      </c>
      <c r="C255" s="9"/>
      <c r="D255" s="23">
        <v>2</v>
      </c>
      <c r="E255" s="23">
        <v>396.16</v>
      </c>
      <c r="F255" s="23">
        <f t="shared" si="48"/>
        <v>0</v>
      </c>
      <c r="G255" s="25">
        <f t="shared" si="49"/>
        <v>0</v>
      </c>
      <c r="H255" s="102">
        <f t="shared" si="50"/>
        <v>495.20000000000005</v>
      </c>
      <c r="I255" s="23">
        <v>6</v>
      </c>
      <c r="J255" s="23">
        <v>18</v>
      </c>
      <c r="K255" s="23">
        <v>108</v>
      </c>
      <c r="L255" s="25"/>
      <c r="M255" s="26">
        <v>3182550737593</v>
      </c>
      <c r="N255" s="26">
        <v>2309103100</v>
      </c>
    </row>
    <row r="256" spans="1:14" s="7" customFormat="1">
      <c r="A256" s="28">
        <v>2537040</v>
      </c>
      <c r="B256" s="31" t="s">
        <v>116</v>
      </c>
      <c r="C256" s="9"/>
      <c r="D256" s="23">
        <v>4</v>
      </c>
      <c r="E256" s="23">
        <v>717.56</v>
      </c>
      <c r="F256" s="23">
        <f t="shared" si="48"/>
        <v>0</v>
      </c>
      <c r="G256" s="25">
        <f t="shared" si="49"/>
        <v>0</v>
      </c>
      <c r="H256" s="102">
        <f t="shared" si="50"/>
        <v>896.94999999999993</v>
      </c>
      <c r="I256" s="23">
        <v>4</v>
      </c>
      <c r="J256" s="23">
        <v>18</v>
      </c>
      <c r="K256" s="23">
        <v>72</v>
      </c>
      <c r="L256" s="25"/>
      <c r="M256" s="26">
        <v>3182550737616</v>
      </c>
      <c r="N256" s="26">
        <v>2309103100</v>
      </c>
    </row>
    <row r="257" spans="1:14" s="7" customFormat="1">
      <c r="A257" s="28">
        <v>2537100</v>
      </c>
      <c r="B257" s="31" t="s">
        <v>116</v>
      </c>
      <c r="C257" s="9"/>
      <c r="D257" s="23">
        <v>10</v>
      </c>
      <c r="E257" s="23">
        <v>1748.28</v>
      </c>
      <c r="F257" s="23">
        <f t="shared" si="48"/>
        <v>0</v>
      </c>
      <c r="G257" s="25">
        <f t="shared" si="49"/>
        <v>0</v>
      </c>
      <c r="H257" s="102">
        <f t="shared" si="50"/>
        <v>2185.35</v>
      </c>
      <c r="I257" s="23"/>
      <c r="J257" s="23"/>
      <c r="K257" s="23">
        <v>32</v>
      </c>
      <c r="L257" s="25"/>
      <c r="M257" s="26">
        <v>3182550737623</v>
      </c>
      <c r="N257" s="26">
        <v>2309103100</v>
      </c>
    </row>
    <row r="258" spans="1:14" s="7" customFormat="1">
      <c r="A258" s="28">
        <v>2563004</v>
      </c>
      <c r="B258" s="31" t="s">
        <v>118</v>
      </c>
      <c r="C258" s="9"/>
      <c r="D258" s="23">
        <v>0.4</v>
      </c>
      <c r="E258" s="23">
        <v>92.17</v>
      </c>
      <c r="F258" s="23">
        <f t="shared" si="48"/>
        <v>0</v>
      </c>
      <c r="G258" s="25">
        <f t="shared" si="49"/>
        <v>0</v>
      </c>
      <c r="H258" s="102">
        <f t="shared" si="50"/>
        <v>115.21250000000001</v>
      </c>
      <c r="I258" s="23">
        <v>12</v>
      </c>
      <c r="J258" s="23">
        <v>32</v>
      </c>
      <c r="K258" s="23">
        <v>384</v>
      </c>
      <c r="L258" s="25"/>
      <c r="M258" s="26">
        <v>3182550805216</v>
      </c>
      <c r="N258" s="26">
        <v>2309103100</v>
      </c>
    </row>
    <row r="259" spans="1:14" s="7" customFormat="1">
      <c r="A259" s="28">
        <v>2563020</v>
      </c>
      <c r="B259" s="31" t="s">
        <v>118</v>
      </c>
      <c r="C259" s="9"/>
      <c r="D259" s="23">
        <v>2</v>
      </c>
      <c r="E259" s="23">
        <v>396.11</v>
      </c>
      <c r="F259" s="23">
        <f t="shared" si="48"/>
        <v>0</v>
      </c>
      <c r="G259" s="25">
        <f t="shared" si="49"/>
        <v>0</v>
      </c>
      <c r="H259" s="102">
        <f t="shared" si="50"/>
        <v>495.13750000000005</v>
      </c>
      <c r="I259" s="23">
        <v>6</v>
      </c>
      <c r="J259" s="23">
        <v>18</v>
      </c>
      <c r="K259" s="23">
        <v>108</v>
      </c>
      <c r="L259" s="25"/>
      <c r="M259" s="26">
        <v>3182550805254</v>
      </c>
      <c r="N259" s="26">
        <v>2309103100</v>
      </c>
    </row>
    <row r="260" spans="1:14" s="7" customFormat="1">
      <c r="A260" s="28">
        <v>2560004</v>
      </c>
      <c r="B260" s="31" t="s">
        <v>119</v>
      </c>
      <c r="C260" s="9"/>
      <c r="D260" s="23">
        <v>0.4</v>
      </c>
      <c r="E260" s="23">
        <v>92.17</v>
      </c>
      <c r="F260" s="23">
        <f t="shared" si="48"/>
        <v>0</v>
      </c>
      <c r="G260" s="25">
        <f t="shared" si="49"/>
        <v>0</v>
      </c>
      <c r="H260" s="102">
        <f t="shared" si="50"/>
        <v>115.21250000000001</v>
      </c>
      <c r="I260" s="23">
        <v>12</v>
      </c>
      <c r="J260" s="23">
        <v>32</v>
      </c>
      <c r="K260" s="23">
        <v>384</v>
      </c>
      <c r="L260" s="25"/>
      <c r="M260" s="26">
        <v>3182550784511</v>
      </c>
      <c r="N260" s="26">
        <v>2309103100</v>
      </c>
    </row>
    <row r="261" spans="1:14" s="7" customFormat="1">
      <c r="A261" s="28">
        <v>2560015</v>
      </c>
      <c r="B261" s="31" t="s">
        <v>119</v>
      </c>
      <c r="C261" s="9"/>
      <c r="D261" s="23">
        <v>1.5</v>
      </c>
      <c r="E261" s="23">
        <v>300.37</v>
      </c>
      <c r="F261" s="23">
        <f t="shared" si="48"/>
        <v>0</v>
      </c>
      <c r="G261" s="25">
        <f t="shared" si="49"/>
        <v>0</v>
      </c>
      <c r="H261" s="102">
        <f t="shared" si="50"/>
        <v>375.46249999999998</v>
      </c>
      <c r="I261" s="23">
        <v>6</v>
      </c>
      <c r="J261" s="23">
        <v>18</v>
      </c>
      <c r="K261" s="23">
        <v>108</v>
      </c>
      <c r="L261" s="25"/>
      <c r="M261" s="26">
        <v>3182550784566</v>
      </c>
      <c r="N261" s="26">
        <v>2309103100</v>
      </c>
    </row>
    <row r="262" spans="1:14" s="7" customFormat="1">
      <c r="A262" s="28">
        <v>2564004</v>
      </c>
      <c r="B262" s="31" t="s">
        <v>120</v>
      </c>
      <c r="C262" s="9"/>
      <c r="D262" s="23">
        <v>0.4</v>
      </c>
      <c r="E262" s="23">
        <v>92.17</v>
      </c>
      <c r="F262" s="23">
        <f t="shared" si="48"/>
        <v>0</v>
      </c>
      <c r="G262" s="25">
        <f t="shared" si="49"/>
        <v>0</v>
      </c>
      <c r="H262" s="102">
        <f t="shared" si="50"/>
        <v>115.21250000000001</v>
      </c>
      <c r="I262" s="23">
        <v>12</v>
      </c>
      <c r="J262" s="23">
        <v>32</v>
      </c>
      <c r="K262" s="23">
        <v>384</v>
      </c>
      <c r="L262" s="25"/>
      <c r="M262" s="26">
        <v>3182550805292</v>
      </c>
      <c r="N262" s="26">
        <v>2309103100</v>
      </c>
    </row>
    <row r="263" spans="1:14" s="7" customFormat="1">
      <c r="A263" s="28">
        <v>2564015</v>
      </c>
      <c r="B263" s="31" t="s">
        <v>120</v>
      </c>
      <c r="C263" s="9"/>
      <c r="D263" s="23">
        <v>1.5</v>
      </c>
      <c r="E263" s="23">
        <v>300.37</v>
      </c>
      <c r="F263" s="23">
        <f t="shared" si="48"/>
        <v>0</v>
      </c>
      <c r="G263" s="25">
        <f t="shared" si="49"/>
        <v>0</v>
      </c>
      <c r="H263" s="102">
        <f t="shared" si="50"/>
        <v>375.46249999999998</v>
      </c>
      <c r="I263" s="23">
        <v>6</v>
      </c>
      <c r="J263" s="23">
        <v>18</v>
      </c>
      <c r="K263" s="23">
        <v>108</v>
      </c>
      <c r="L263" s="25"/>
      <c r="M263" s="26">
        <v>3182550805315</v>
      </c>
      <c r="N263" s="26">
        <v>2309103100</v>
      </c>
    </row>
    <row r="264" spans="1:14" s="7" customFormat="1">
      <c r="A264" s="28">
        <v>2565004</v>
      </c>
      <c r="B264" s="31" t="s">
        <v>121</v>
      </c>
      <c r="C264" s="9"/>
      <c r="D264" s="23">
        <v>0.4</v>
      </c>
      <c r="E264" s="23">
        <v>92.17</v>
      </c>
      <c r="F264" s="23">
        <f t="shared" si="48"/>
        <v>0</v>
      </c>
      <c r="G264" s="25">
        <f t="shared" si="49"/>
        <v>0</v>
      </c>
      <c r="H264" s="102">
        <f t="shared" si="50"/>
        <v>115.21250000000001</v>
      </c>
      <c r="I264" s="23">
        <v>12</v>
      </c>
      <c r="J264" s="23">
        <v>32</v>
      </c>
      <c r="K264" s="23">
        <v>384</v>
      </c>
      <c r="L264" s="25"/>
      <c r="M264" s="26">
        <v>3182550805353</v>
      </c>
      <c r="N264" s="26">
        <v>2309103100</v>
      </c>
    </row>
    <row r="265" spans="1:14" s="7" customFormat="1">
      <c r="A265" s="28">
        <v>2565020</v>
      </c>
      <c r="B265" s="31" t="s">
        <v>121</v>
      </c>
      <c r="C265" s="9"/>
      <c r="D265" s="23">
        <v>2</v>
      </c>
      <c r="E265" s="23">
        <v>396.11</v>
      </c>
      <c r="F265" s="23">
        <f t="shared" si="48"/>
        <v>0</v>
      </c>
      <c r="G265" s="25">
        <f t="shared" si="49"/>
        <v>0</v>
      </c>
      <c r="H265" s="102">
        <f t="shared" si="50"/>
        <v>495.13750000000005</v>
      </c>
      <c r="I265" s="23">
        <v>6</v>
      </c>
      <c r="J265" s="23">
        <v>18</v>
      </c>
      <c r="K265" s="23">
        <v>108</v>
      </c>
      <c r="L265" s="25"/>
      <c r="M265" s="26">
        <v>3182550805384</v>
      </c>
      <c r="N265" s="26">
        <v>2309103100</v>
      </c>
    </row>
    <row r="266" spans="1:14" s="7" customFormat="1">
      <c r="A266" s="28"/>
      <c r="B266" s="27" t="s">
        <v>208</v>
      </c>
      <c r="C266" s="6"/>
      <c r="D266" s="23"/>
      <c r="E266" s="24"/>
      <c r="F266" s="23"/>
      <c r="G266" s="23"/>
      <c r="H266" s="103"/>
      <c r="I266" s="23"/>
      <c r="J266" s="23"/>
      <c r="K266" s="23"/>
      <c r="L266" s="25"/>
      <c r="M266" s="25"/>
      <c r="N266" s="26"/>
    </row>
    <row r="267" spans="1:14" s="7" customFormat="1">
      <c r="A267" s="28">
        <v>2570040</v>
      </c>
      <c r="B267" s="31" t="s">
        <v>122</v>
      </c>
      <c r="C267" s="9"/>
      <c r="D267" s="31">
        <v>4</v>
      </c>
      <c r="E267" s="23">
        <v>762.94</v>
      </c>
      <c r="F267" s="23">
        <f>D267*C267</f>
        <v>0</v>
      </c>
      <c r="G267" s="25">
        <f>E267*C267</f>
        <v>0</v>
      </c>
      <c r="H267" s="102">
        <f t="shared" ref="H267:H268" si="51">E267*1.25</f>
        <v>953.67500000000007</v>
      </c>
      <c r="I267" s="31">
        <v>4</v>
      </c>
      <c r="J267" s="31">
        <v>18</v>
      </c>
      <c r="K267" s="31">
        <v>72</v>
      </c>
      <c r="L267" s="25"/>
      <c r="M267" s="26">
        <v>3182550725064</v>
      </c>
      <c r="N267" s="26">
        <v>2309103100</v>
      </c>
    </row>
    <row r="268" spans="1:14" s="7" customFormat="1">
      <c r="A268" s="22">
        <v>2571100</v>
      </c>
      <c r="B268" s="23" t="s">
        <v>88</v>
      </c>
      <c r="C268" s="9"/>
      <c r="D268" s="23">
        <v>10</v>
      </c>
      <c r="E268" s="23">
        <v>1402.91</v>
      </c>
      <c r="F268" s="23">
        <f>D268*C268</f>
        <v>0</v>
      </c>
      <c r="G268" s="25">
        <f>E268*C268</f>
        <v>0</v>
      </c>
      <c r="H268" s="102">
        <f t="shared" si="51"/>
        <v>1753.6375</v>
      </c>
      <c r="I268" s="23"/>
      <c r="J268" s="23"/>
      <c r="K268" s="23">
        <v>32</v>
      </c>
      <c r="L268" s="25"/>
      <c r="M268" s="26">
        <v>3182550724432</v>
      </c>
      <c r="N268" s="26">
        <v>2309103100</v>
      </c>
    </row>
    <row r="269" spans="1:14" s="7" customFormat="1">
      <c r="A269" s="14"/>
      <c r="B269" s="14" t="s">
        <v>123</v>
      </c>
      <c r="C269" s="27"/>
      <c r="D269" s="23"/>
      <c r="E269" s="24"/>
      <c r="F269" s="23"/>
      <c r="G269" s="23"/>
      <c r="H269" s="103"/>
      <c r="I269" s="23"/>
      <c r="J269" s="23"/>
      <c r="K269" s="23"/>
      <c r="L269" s="25"/>
      <c r="M269" s="25"/>
      <c r="N269" s="26"/>
    </row>
    <row r="270" spans="1:14" s="7" customFormat="1">
      <c r="A270" s="67">
        <v>2032001</v>
      </c>
      <c r="B270" s="39" t="s">
        <v>114</v>
      </c>
      <c r="C270" s="9"/>
      <c r="D270" s="39">
        <v>8.5000000000000006E-2</v>
      </c>
      <c r="E270" s="41">
        <v>26.64</v>
      </c>
      <c r="F270" s="39">
        <f t="shared" ref="F270:F288" si="52">D270*C270</f>
        <v>0</v>
      </c>
      <c r="G270" s="41">
        <f t="shared" ref="G270:G288" si="53">E270*C270</f>
        <v>0</v>
      </c>
      <c r="H270" s="102">
        <f t="shared" ref="H270:H288" si="54">E270*1.25</f>
        <v>33.299999999999997</v>
      </c>
      <c r="I270" s="39">
        <v>12</v>
      </c>
      <c r="J270" s="43" t="s">
        <v>84</v>
      </c>
      <c r="K270" s="39">
        <v>3456</v>
      </c>
      <c r="L270" s="41"/>
      <c r="M270" s="42">
        <v>9003579001257</v>
      </c>
      <c r="N270" s="42">
        <v>2309101100</v>
      </c>
    </row>
    <row r="271" spans="1:14" s="7" customFormat="1">
      <c r="A271" s="67">
        <v>2031001</v>
      </c>
      <c r="B271" s="39" t="s">
        <v>108</v>
      </c>
      <c r="C271" s="9"/>
      <c r="D271" s="39">
        <v>8.5000000000000006E-2</v>
      </c>
      <c r="E271" s="41">
        <v>26.64</v>
      </c>
      <c r="F271" s="39">
        <f t="shared" si="52"/>
        <v>0</v>
      </c>
      <c r="G271" s="41">
        <f t="shared" si="53"/>
        <v>0</v>
      </c>
      <c r="H271" s="102">
        <f t="shared" si="54"/>
        <v>33.299999999999997</v>
      </c>
      <c r="I271" s="39">
        <v>12</v>
      </c>
      <c r="J271" s="43" t="s">
        <v>84</v>
      </c>
      <c r="K271" s="39">
        <v>3456</v>
      </c>
      <c r="L271" s="41"/>
      <c r="M271" s="42">
        <v>9003579001219</v>
      </c>
      <c r="N271" s="42">
        <v>2309101100</v>
      </c>
    </row>
    <row r="272" spans="1:14" s="7" customFormat="1">
      <c r="A272" s="67">
        <v>4098002</v>
      </c>
      <c r="B272" s="39" t="s">
        <v>211</v>
      </c>
      <c r="C272" s="9"/>
      <c r="D272" s="39">
        <v>0.19500000000000001</v>
      </c>
      <c r="E272" s="41">
        <v>45.97</v>
      </c>
      <c r="F272" s="39">
        <f t="shared" si="52"/>
        <v>0</v>
      </c>
      <c r="G272" s="41">
        <f t="shared" si="53"/>
        <v>0</v>
      </c>
      <c r="H272" s="102">
        <f t="shared" si="54"/>
        <v>57.462499999999999</v>
      </c>
      <c r="I272" s="39">
        <v>12</v>
      </c>
      <c r="J272" s="43">
        <v>180</v>
      </c>
      <c r="K272" s="39">
        <v>2160</v>
      </c>
      <c r="L272" s="41"/>
      <c r="M272" s="42">
        <v>9003579311660</v>
      </c>
      <c r="N272" s="42">
        <v>2309101100</v>
      </c>
    </row>
    <row r="273" spans="1:15" s="7" customFormat="1">
      <c r="A273" s="67">
        <v>4058001</v>
      </c>
      <c r="B273" s="39" t="s">
        <v>220</v>
      </c>
      <c r="C273" s="9"/>
      <c r="D273" s="39">
        <v>8.5000000000000006E-2</v>
      </c>
      <c r="E273" s="41">
        <v>22.2</v>
      </c>
      <c r="F273" s="39">
        <f t="shared" si="52"/>
        <v>0</v>
      </c>
      <c r="G273" s="41">
        <f t="shared" si="53"/>
        <v>0</v>
      </c>
      <c r="H273" s="102">
        <f t="shared" si="54"/>
        <v>27.75</v>
      </c>
      <c r="I273" s="39">
        <v>12</v>
      </c>
      <c r="J273" s="43" t="s">
        <v>84</v>
      </c>
      <c r="K273" s="39">
        <v>3456</v>
      </c>
      <c r="L273" s="41"/>
      <c r="M273" s="42">
        <v>9003579308943</v>
      </c>
      <c r="N273" s="42">
        <v>2309101100</v>
      </c>
    </row>
    <row r="274" spans="1:15" s="7" customFormat="1">
      <c r="A274" s="67">
        <v>4150001</v>
      </c>
      <c r="B274" s="39" t="s">
        <v>124</v>
      </c>
      <c r="C274" s="9"/>
      <c r="D274" s="39">
        <v>8.5000000000000006E-2</v>
      </c>
      <c r="E274" s="41">
        <v>22.2</v>
      </c>
      <c r="F274" s="39">
        <f t="shared" si="52"/>
        <v>0</v>
      </c>
      <c r="G274" s="41">
        <f t="shared" si="53"/>
        <v>0</v>
      </c>
      <c r="H274" s="102">
        <f t="shared" si="54"/>
        <v>27.75</v>
      </c>
      <c r="I274" s="39">
        <v>12</v>
      </c>
      <c r="J274" s="43" t="s">
        <v>84</v>
      </c>
      <c r="K274" s="39">
        <v>3456</v>
      </c>
      <c r="L274" s="41"/>
      <c r="M274" s="42">
        <v>9003579311714</v>
      </c>
      <c r="N274" s="42">
        <v>2309101100</v>
      </c>
      <c r="O274" s="63">
        <f>MOD(C270,12)</f>
        <v>0</v>
      </c>
    </row>
    <row r="275" spans="1:15" s="7" customFormat="1">
      <c r="A275" s="38">
        <v>41450011</v>
      </c>
      <c r="B275" s="39" t="s">
        <v>204</v>
      </c>
      <c r="C275" s="9"/>
      <c r="D275" s="39">
        <v>8.5000000000000006E-2</v>
      </c>
      <c r="E275" s="41">
        <v>22.2</v>
      </c>
      <c r="F275" s="39">
        <f t="shared" si="52"/>
        <v>0</v>
      </c>
      <c r="G275" s="41">
        <f t="shared" si="53"/>
        <v>0</v>
      </c>
      <c r="H275" s="102">
        <f t="shared" si="54"/>
        <v>27.75</v>
      </c>
      <c r="I275" s="39">
        <v>12</v>
      </c>
      <c r="J275" s="43" t="s">
        <v>84</v>
      </c>
      <c r="K275" s="39">
        <v>3456</v>
      </c>
      <c r="L275" s="44"/>
      <c r="M275" s="42">
        <v>9003579003831</v>
      </c>
      <c r="N275" s="42">
        <v>2309103100</v>
      </c>
      <c r="O275" s="63">
        <f>MOD(C271,12)</f>
        <v>0</v>
      </c>
    </row>
    <row r="276" spans="1:15" s="7" customFormat="1">
      <c r="A276" s="45">
        <v>1071001</v>
      </c>
      <c r="B276" s="39" t="s">
        <v>117</v>
      </c>
      <c r="C276" s="9"/>
      <c r="D276" s="39">
        <v>8.5000000000000006E-2</v>
      </c>
      <c r="E276" s="41">
        <v>22.2</v>
      </c>
      <c r="F276" s="39">
        <f t="shared" si="52"/>
        <v>0</v>
      </c>
      <c r="G276" s="41">
        <f t="shared" si="53"/>
        <v>0</v>
      </c>
      <c r="H276" s="102">
        <f t="shared" si="54"/>
        <v>27.75</v>
      </c>
      <c r="I276" s="39">
        <v>12</v>
      </c>
      <c r="J276" s="43" t="s">
        <v>212</v>
      </c>
      <c r="K276" s="39">
        <v>3456</v>
      </c>
      <c r="L276" s="44"/>
      <c r="M276" s="46">
        <v>9003579007129</v>
      </c>
      <c r="N276" s="46">
        <v>2309101100</v>
      </c>
    </row>
    <row r="277" spans="1:15" s="7" customFormat="1">
      <c r="A277" s="67">
        <v>4059001</v>
      </c>
      <c r="B277" s="39" t="s">
        <v>125</v>
      </c>
      <c r="C277" s="9"/>
      <c r="D277" s="39">
        <v>8.5000000000000006E-2</v>
      </c>
      <c r="E277" s="41">
        <v>22.2</v>
      </c>
      <c r="F277" s="39">
        <f t="shared" si="52"/>
        <v>0</v>
      </c>
      <c r="G277" s="41">
        <f t="shared" si="53"/>
        <v>0</v>
      </c>
      <c r="H277" s="102">
        <f t="shared" si="54"/>
        <v>27.75</v>
      </c>
      <c r="I277" s="39">
        <v>12</v>
      </c>
      <c r="J277" s="43" t="s">
        <v>84</v>
      </c>
      <c r="K277" s="39">
        <v>3456</v>
      </c>
      <c r="L277" s="41"/>
      <c r="M277" s="42">
        <v>9003579308936</v>
      </c>
      <c r="N277" s="42">
        <v>2309101100</v>
      </c>
      <c r="O277" s="63">
        <f t="shared" ref="O277:O288" si="55">MOD(C273,12)</f>
        <v>0</v>
      </c>
    </row>
    <row r="278" spans="1:15" s="7" customFormat="1">
      <c r="A278" s="67">
        <v>4074001</v>
      </c>
      <c r="B278" s="39" t="s">
        <v>126</v>
      </c>
      <c r="C278" s="9"/>
      <c r="D278" s="39">
        <v>8.5000000000000006E-2</v>
      </c>
      <c r="E278" s="41">
        <v>22.2</v>
      </c>
      <c r="F278" s="39">
        <f t="shared" si="52"/>
        <v>0</v>
      </c>
      <c r="G278" s="41">
        <f t="shared" si="53"/>
        <v>0</v>
      </c>
      <c r="H278" s="102">
        <f t="shared" si="54"/>
        <v>27.75</v>
      </c>
      <c r="I278" s="39">
        <v>12</v>
      </c>
      <c r="J278" s="43" t="s">
        <v>84</v>
      </c>
      <c r="K278" s="39">
        <v>3456</v>
      </c>
      <c r="L278" s="41"/>
      <c r="M278" s="42">
        <v>9003579309513</v>
      </c>
      <c r="N278" s="42">
        <v>2309101100</v>
      </c>
      <c r="O278" s="63">
        <f t="shared" si="55"/>
        <v>0</v>
      </c>
    </row>
    <row r="279" spans="1:15" s="8" customFormat="1">
      <c r="A279" s="67">
        <v>4146001</v>
      </c>
      <c r="B279" s="39" t="s">
        <v>221</v>
      </c>
      <c r="C279" s="9"/>
      <c r="D279" s="39">
        <v>8.5000000000000006E-2</v>
      </c>
      <c r="E279" s="41">
        <v>22.2</v>
      </c>
      <c r="F279" s="39">
        <f t="shared" si="52"/>
        <v>0</v>
      </c>
      <c r="G279" s="41">
        <f t="shared" si="53"/>
        <v>0</v>
      </c>
      <c r="H279" s="102">
        <f t="shared" si="54"/>
        <v>27.75</v>
      </c>
      <c r="I279" s="39">
        <v>12</v>
      </c>
      <c r="J279" s="43" t="s">
        <v>84</v>
      </c>
      <c r="K279" s="39">
        <v>3456</v>
      </c>
      <c r="L279" s="41"/>
      <c r="M279" s="42">
        <v>9003579003886</v>
      </c>
      <c r="N279" s="42">
        <v>2309101100</v>
      </c>
      <c r="O279" s="63">
        <f t="shared" si="55"/>
        <v>0</v>
      </c>
    </row>
    <row r="280" spans="1:15" s="7" customFormat="1">
      <c r="A280" s="67">
        <v>4083001</v>
      </c>
      <c r="B280" s="39" t="s">
        <v>222</v>
      </c>
      <c r="C280" s="9"/>
      <c r="D280" s="39">
        <v>8.5000000000000006E-2</v>
      </c>
      <c r="E280" s="41">
        <v>22.2</v>
      </c>
      <c r="F280" s="39">
        <f t="shared" si="52"/>
        <v>0</v>
      </c>
      <c r="G280" s="41">
        <f t="shared" si="53"/>
        <v>0</v>
      </c>
      <c r="H280" s="102">
        <f t="shared" si="54"/>
        <v>27.75</v>
      </c>
      <c r="I280" s="39">
        <v>12</v>
      </c>
      <c r="J280" s="43" t="s">
        <v>84</v>
      </c>
      <c r="K280" s="39">
        <v>3456</v>
      </c>
      <c r="L280" s="47"/>
      <c r="M280" s="42">
        <v>9003579310168</v>
      </c>
      <c r="N280" s="42">
        <v>2309101100</v>
      </c>
      <c r="O280" s="63">
        <f t="shared" si="55"/>
        <v>0</v>
      </c>
    </row>
    <row r="281" spans="1:15" s="7" customFormat="1">
      <c r="A281" s="67">
        <v>4082001</v>
      </c>
      <c r="B281" s="39" t="s">
        <v>93</v>
      </c>
      <c r="C281" s="9"/>
      <c r="D281" s="39">
        <v>8.5000000000000006E-2</v>
      </c>
      <c r="E281" s="41">
        <v>22.2</v>
      </c>
      <c r="F281" s="39">
        <f t="shared" si="52"/>
        <v>0</v>
      </c>
      <c r="G281" s="41">
        <f t="shared" si="53"/>
        <v>0</v>
      </c>
      <c r="H281" s="102">
        <f t="shared" si="54"/>
        <v>27.75</v>
      </c>
      <c r="I281" s="39">
        <v>12</v>
      </c>
      <c r="J281" s="43" t="s">
        <v>84</v>
      </c>
      <c r="K281" s="39">
        <v>3456</v>
      </c>
      <c r="L281" s="47"/>
      <c r="M281" s="42">
        <v>9003579310151</v>
      </c>
      <c r="N281" s="42">
        <v>2309101100</v>
      </c>
      <c r="O281" s="63">
        <f t="shared" si="55"/>
        <v>0</v>
      </c>
    </row>
    <row r="282" spans="1:15" s="7" customFormat="1">
      <c r="A282" s="67">
        <v>4095001</v>
      </c>
      <c r="B282" s="39" t="s">
        <v>116</v>
      </c>
      <c r="C282" s="9"/>
      <c r="D282" s="39">
        <v>8.5000000000000006E-2</v>
      </c>
      <c r="E282" s="41">
        <v>22.2</v>
      </c>
      <c r="F282" s="39">
        <f t="shared" si="52"/>
        <v>0</v>
      </c>
      <c r="G282" s="41">
        <f t="shared" si="53"/>
        <v>0</v>
      </c>
      <c r="H282" s="102">
        <f t="shared" si="54"/>
        <v>27.75</v>
      </c>
      <c r="I282" s="39">
        <v>12</v>
      </c>
      <c r="J282" s="43" t="s">
        <v>84</v>
      </c>
      <c r="K282" s="39">
        <v>3456</v>
      </c>
      <c r="L282" s="47"/>
      <c r="M282" s="42">
        <v>9003579311295</v>
      </c>
      <c r="N282" s="42">
        <v>2309101100</v>
      </c>
      <c r="O282" s="63">
        <f t="shared" si="55"/>
        <v>0</v>
      </c>
    </row>
    <row r="283" spans="1:15" s="8" customFormat="1">
      <c r="A283" s="67">
        <v>4147001</v>
      </c>
      <c r="B283" s="39" t="s">
        <v>223</v>
      </c>
      <c r="C283" s="9"/>
      <c r="D283" s="39">
        <v>8.5000000000000006E-2</v>
      </c>
      <c r="E283" s="41">
        <v>22.2</v>
      </c>
      <c r="F283" s="39">
        <f t="shared" si="52"/>
        <v>0</v>
      </c>
      <c r="G283" s="41">
        <f t="shared" si="53"/>
        <v>0</v>
      </c>
      <c r="H283" s="102">
        <f t="shared" si="54"/>
        <v>27.75</v>
      </c>
      <c r="I283" s="39">
        <v>12</v>
      </c>
      <c r="J283" s="43" t="s">
        <v>84</v>
      </c>
      <c r="K283" s="39">
        <v>3456</v>
      </c>
      <c r="L283" s="41"/>
      <c r="M283" s="42">
        <v>9003579003923</v>
      </c>
      <c r="N283" s="42">
        <v>2309101100</v>
      </c>
      <c r="O283" s="63">
        <f t="shared" si="55"/>
        <v>0</v>
      </c>
    </row>
    <row r="284" spans="1:15" s="7" customFormat="1">
      <c r="A284" s="67">
        <v>4071001</v>
      </c>
      <c r="B284" s="39" t="s">
        <v>224</v>
      </c>
      <c r="C284" s="9"/>
      <c r="D284" s="39">
        <v>8.5000000000000006E-2</v>
      </c>
      <c r="E284" s="41">
        <v>22.2</v>
      </c>
      <c r="F284" s="39">
        <f t="shared" si="52"/>
        <v>0</v>
      </c>
      <c r="G284" s="41">
        <f t="shared" si="53"/>
        <v>0</v>
      </c>
      <c r="H284" s="102">
        <f t="shared" si="54"/>
        <v>27.75</v>
      </c>
      <c r="I284" s="39">
        <v>12</v>
      </c>
      <c r="J284" s="43" t="s">
        <v>84</v>
      </c>
      <c r="K284" s="39">
        <v>3456</v>
      </c>
      <c r="L284" s="41"/>
      <c r="M284" s="42">
        <v>9003579308929</v>
      </c>
      <c r="N284" s="42">
        <v>2309101100</v>
      </c>
      <c r="O284" s="63">
        <f t="shared" si="55"/>
        <v>0</v>
      </c>
    </row>
    <row r="285" spans="1:15" s="7" customFormat="1">
      <c r="A285" s="67">
        <v>4151001</v>
      </c>
      <c r="B285" s="39" t="s">
        <v>127</v>
      </c>
      <c r="C285" s="9"/>
      <c r="D285" s="39">
        <v>8.5000000000000006E-2</v>
      </c>
      <c r="E285" s="41">
        <v>22.2</v>
      </c>
      <c r="F285" s="39">
        <f t="shared" si="52"/>
        <v>0</v>
      </c>
      <c r="G285" s="41">
        <f t="shared" si="53"/>
        <v>0</v>
      </c>
      <c r="H285" s="102">
        <f t="shared" si="54"/>
        <v>27.75</v>
      </c>
      <c r="I285" s="39">
        <v>12</v>
      </c>
      <c r="J285" s="43" t="s">
        <v>84</v>
      </c>
      <c r="K285" s="39">
        <v>3456</v>
      </c>
      <c r="L285" s="41"/>
      <c r="M285" s="42">
        <v>9003579311721</v>
      </c>
      <c r="N285" s="42">
        <v>2309101100</v>
      </c>
      <c r="O285" s="63">
        <f t="shared" si="55"/>
        <v>0</v>
      </c>
    </row>
    <row r="286" spans="1:15" s="7" customFormat="1">
      <c r="A286" s="67">
        <v>4158001</v>
      </c>
      <c r="B286" s="39" t="s">
        <v>103</v>
      </c>
      <c r="C286" s="9"/>
      <c r="D286" s="39">
        <v>8.5000000000000006E-2</v>
      </c>
      <c r="E286" s="41">
        <v>22.2</v>
      </c>
      <c r="F286" s="39">
        <f t="shared" si="52"/>
        <v>0</v>
      </c>
      <c r="G286" s="41">
        <f t="shared" si="53"/>
        <v>0</v>
      </c>
      <c r="H286" s="102">
        <f t="shared" si="54"/>
        <v>27.75</v>
      </c>
      <c r="I286" s="39">
        <v>12</v>
      </c>
      <c r="J286" s="43" t="s">
        <v>84</v>
      </c>
      <c r="K286" s="39">
        <v>3456</v>
      </c>
      <c r="L286" s="41"/>
      <c r="M286" s="42">
        <v>9003579000403</v>
      </c>
      <c r="N286" s="42">
        <v>2309101100</v>
      </c>
      <c r="O286" s="63">
        <f t="shared" si="55"/>
        <v>0</v>
      </c>
    </row>
    <row r="287" spans="1:15" s="7" customFormat="1">
      <c r="A287" s="67">
        <v>4070001</v>
      </c>
      <c r="B287" s="39" t="s">
        <v>128</v>
      </c>
      <c r="C287" s="9"/>
      <c r="D287" s="39">
        <v>8.5000000000000006E-2</v>
      </c>
      <c r="E287" s="41">
        <v>22.2</v>
      </c>
      <c r="F287" s="39">
        <f t="shared" si="52"/>
        <v>0</v>
      </c>
      <c r="G287" s="41">
        <f t="shared" si="53"/>
        <v>0</v>
      </c>
      <c r="H287" s="102">
        <f t="shared" si="54"/>
        <v>27.75</v>
      </c>
      <c r="I287" s="39">
        <v>12</v>
      </c>
      <c r="J287" s="43" t="s">
        <v>84</v>
      </c>
      <c r="K287" s="39">
        <v>3456</v>
      </c>
      <c r="L287" s="41"/>
      <c r="M287" s="42">
        <v>9003579308769</v>
      </c>
      <c r="N287" s="42">
        <v>2309101100</v>
      </c>
      <c r="O287" s="63">
        <f t="shared" si="55"/>
        <v>0</v>
      </c>
    </row>
    <row r="288" spans="1:15" s="7" customFormat="1">
      <c r="A288" s="67">
        <v>4076001</v>
      </c>
      <c r="B288" s="39" t="s">
        <v>129</v>
      </c>
      <c r="C288" s="9"/>
      <c r="D288" s="39">
        <v>8.5000000000000006E-2</v>
      </c>
      <c r="E288" s="41">
        <v>22.2</v>
      </c>
      <c r="F288" s="39">
        <f t="shared" si="52"/>
        <v>0</v>
      </c>
      <c r="G288" s="41">
        <f t="shared" si="53"/>
        <v>0</v>
      </c>
      <c r="H288" s="102">
        <f t="shared" si="54"/>
        <v>27.75</v>
      </c>
      <c r="I288" s="39">
        <v>12</v>
      </c>
      <c r="J288" s="43" t="s">
        <v>84</v>
      </c>
      <c r="K288" s="39">
        <v>3456</v>
      </c>
      <c r="L288" s="41"/>
      <c r="M288" s="42">
        <v>9003579309537</v>
      </c>
      <c r="N288" s="42">
        <v>2309101100</v>
      </c>
      <c r="O288" s="63">
        <f t="shared" si="55"/>
        <v>0</v>
      </c>
    </row>
    <row r="289" spans="1:15" s="7" customFormat="1">
      <c r="A289" s="85">
        <v>4157001</v>
      </c>
      <c r="B289" s="86" t="s">
        <v>236</v>
      </c>
      <c r="C289" s="68"/>
      <c r="D289" s="86">
        <v>8.5000000000000006E-2</v>
      </c>
      <c r="E289" s="87">
        <v>22.2</v>
      </c>
      <c r="F289" s="86">
        <f t="shared" ref="F289" si="56">D289*C289</f>
        <v>0</v>
      </c>
      <c r="G289" s="87">
        <f t="shared" ref="G289" si="57">E289*C289</f>
        <v>0</v>
      </c>
      <c r="H289" s="105">
        <f t="shared" ref="H289" si="58">E289*1.25</f>
        <v>27.75</v>
      </c>
      <c r="I289" s="86">
        <v>13</v>
      </c>
      <c r="J289" s="88" t="s">
        <v>212</v>
      </c>
      <c r="K289" s="86">
        <v>3457</v>
      </c>
      <c r="L289" s="90" t="s">
        <v>218</v>
      </c>
      <c r="M289" s="89"/>
      <c r="N289" s="89"/>
      <c r="O289" s="63"/>
    </row>
    <row r="290" spans="1:15" s="7" customFormat="1">
      <c r="A290" s="14"/>
      <c r="B290" s="14" t="s">
        <v>130</v>
      </c>
      <c r="C290" s="27"/>
      <c r="D290" s="23"/>
      <c r="E290" s="24"/>
      <c r="F290" s="23"/>
      <c r="G290" s="23"/>
      <c r="H290" s="103"/>
      <c r="I290" s="23"/>
      <c r="J290" s="23"/>
      <c r="K290" s="23"/>
      <c r="L290" s="25"/>
      <c r="M290" s="25"/>
      <c r="N290" s="26"/>
      <c r="O290" s="63">
        <f>MOD(C285,12)</f>
        <v>0</v>
      </c>
    </row>
    <row r="291" spans="1:15" s="7" customFormat="1">
      <c r="A291" s="22">
        <v>3946005</v>
      </c>
      <c r="B291" s="23" t="s">
        <v>131</v>
      </c>
      <c r="C291" s="9"/>
      <c r="D291" s="23">
        <v>0.5</v>
      </c>
      <c r="E291" s="23">
        <v>173.9</v>
      </c>
      <c r="F291" s="23">
        <f t="shared" ref="F291:F327" si="59">D291*C291</f>
        <v>0</v>
      </c>
      <c r="G291" s="25">
        <f t="shared" ref="G291:G327" si="60">E291*C291</f>
        <v>0</v>
      </c>
      <c r="H291" s="102">
        <f t="shared" ref="H291:H327" si="61">E291*1.25</f>
        <v>217.375</v>
      </c>
      <c r="I291" s="23">
        <v>12</v>
      </c>
      <c r="J291" s="23">
        <v>32</v>
      </c>
      <c r="K291" s="23">
        <v>384</v>
      </c>
      <c r="L291" s="25"/>
      <c r="M291" s="26">
        <v>3182550767637</v>
      </c>
      <c r="N291" s="26">
        <v>2309105100</v>
      </c>
      <c r="O291" s="63">
        <f>MOD(C286,12)</f>
        <v>0</v>
      </c>
    </row>
    <row r="292" spans="1:15" s="7" customFormat="1">
      <c r="A292" s="22">
        <v>3946020</v>
      </c>
      <c r="B292" s="23" t="s">
        <v>131</v>
      </c>
      <c r="C292" s="9"/>
      <c r="D292" s="23">
        <v>2</v>
      </c>
      <c r="E292" s="23">
        <v>595.99</v>
      </c>
      <c r="F292" s="23">
        <f t="shared" si="59"/>
        <v>0</v>
      </c>
      <c r="G292" s="25">
        <f t="shared" si="60"/>
        <v>0</v>
      </c>
      <c r="H292" s="102">
        <f t="shared" si="61"/>
        <v>744.98749999999995</v>
      </c>
      <c r="I292" s="23">
        <v>6</v>
      </c>
      <c r="J292" s="23">
        <v>18</v>
      </c>
      <c r="K292" s="23">
        <v>108</v>
      </c>
      <c r="L292" s="25"/>
      <c r="M292" s="26">
        <v>3182550767644</v>
      </c>
      <c r="N292" s="26">
        <v>2309105100</v>
      </c>
      <c r="O292" s="63">
        <f>MOD(C287,12)</f>
        <v>0</v>
      </c>
    </row>
    <row r="293" spans="1:15" s="7" customFormat="1">
      <c r="A293" s="22">
        <v>3900005</v>
      </c>
      <c r="B293" s="23" t="s">
        <v>132</v>
      </c>
      <c r="C293" s="9"/>
      <c r="D293" s="23">
        <v>0.5</v>
      </c>
      <c r="E293" s="23">
        <v>168.54</v>
      </c>
      <c r="F293" s="23">
        <f t="shared" si="59"/>
        <v>0</v>
      </c>
      <c r="G293" s="25">
        <f t="shared" si="60"/>
        <v>0</v>
      </c>
      <c r="H293" s="102">
        <f t="shared" si="61"/>
        <v>210.67499999999998</v>
      </c>
      <c r="I293" s="23">
        <v>12</v>
      </c>
      <c r="J293" s="23">
        <v>32</v>
      </c>
      <c r="K293" s="23">
        <v>384</v>
      </c>
      <c r="L293" s="25"/>
      <c r="M293" s="26">
        <v>3182550711005</v>
      </c>
      <c r="N293" s="26">
        <v>2309103100</v>
      </c>
      <c r="O293" s="63">
        <f>MOD(C288,12)</f>
        <v>0</v>
      </c>
    </row>
    <row r="294" spans="1:15" s="7" customFormat="1">
      <c r="A294" s="22">
        <v>3900020</v>
      </c>
      <c r="B294" s="23" t="s">
        <v>132</v>
      </c>
      <c r="C294" s="9"/>
      <c r="D294" s="23">
        <v>2</v>
      </c>
      <c r="E294" s="23">
        <v>577.91</v>
      </c>
      <c r="F294" s="23">
        <f t="shared" si="59"/>
        <v>0</v>
      </c>
      <c r="G294" s="25">
        <f t="shared" si="60"/>
        <v>0</v>
      </c>
      <c r="H294" s="102">
        <f t="shared" si="61"/>
        <v>722.38749999999993</v>
      </c>
      <c r="I294" s="23">
        <v>6</v>
      </c>
      <c r="J294" s="23">
        <v>18</v>
      </c>
      <c r="K294" s="23">
        <v>108</v>
      </c>
      <c r="L294" s="25"/>
      <c r="M294" s="26">
        <v>3182550711142</v>
      </c>
      <c r="N294" s="26">
        <v>2309103100</v>
      </c>
    </row>
    <row r="295" spans="1:15" s="7" customFormat="1">
      <c r="A295" s="22">
        <v>3900040</v>
      </c>
      <c r="B295" s="23" t="s">
        <v>132</v>
      </c>
      <c r="C295" s="9"/>
      <c r="D295" s="23">
        <v>4</v>
      </c>
      <c r="E295" s="23">
        <v>1058.56</v>
      </c>
      <c r="F295" s="23">
        <f t="shared" si="59"/>
        <v>0</v>
      </c>
      <c r="G295" s="25">
        <f t="shared" si="60"/>
        <v>0</v>
      </c>
      <c r="H295" s="102">
        <f t="shared" si="61"/>
        <v>1323.1999999999998</v>
      </c>
      <c r="I295" s="23">
        <v>4</v>
      </c>
      <c r="J295" s="23">
        <v>18</v>
      </c>
      <c r="K295" s="23">
        <v>72</v>
      </c>
      <c r="L295" s="25"/>
      <c r="M295" s="26">
        <v>3182550711012</v>
      </c>
      <c r="N295" s="26">
        <v>2309103100</v>
      </c>
    </row>
    <row r="296" spans="1:15" s="7" customFormat="1">
      <c r="A296" s="22">
        <v>3949005</v>
      </c>
      <c r="B296" s="23" t="s">
        <v>133</v>
      </c>
      <c r="C296" s="9"/>
      <c r="D296" s="23">
        <v>0.5</v>
      </c>
      <c r="E296" s="23">
        <v>168.58</v>
      </c>
      <c r="F296" s="23">
        <f t="shared" si="59"/>
        <v>0</v>
      </c>
      <c r="G296" s="25">
        <f t="shared" si="60"/>
        <v>0</v>
      </c>
      <c r="H296" s="102">
        <f t="shared" si="61"/>
        <v>210.72500000000002</v>
      </c>
      <c r="I296" s="23">
        <v>12</v>
      </c>
      <c r="J296" s="23">
        <v>32</v>
      </c>
      <c r="K296" s="23">
        <v>384</v>
      </c>
      <c r="L296" s="25"/>
      <c r="M296" s="26">
        <v>3182550748148</v>
      </c>
      <c r="N296" s="26">
        <v>2309103100</v>
      </c>
    </row>
    <row r="297" spans="1:15" s="7" customFormat="1">
      <c r="A297" s="22">
        <v>3949020</v>
      </c>
      <c r="B297" s="23" t="s">
        <v>133</v>
      </c>
      <c r="C297" s="9"/>
      <c r="D297" s="23">
        <v>2</v>
      </c>
      <c r="E297" s="23">
        <v>577.96</v>
      </c>
      <c r="F297" s="23">
        <f t="shared" si="59"/>
        <v>0</v>
      </c>
      <c r="G297" s="25">
        <f t="shared" si="60"/>
        <v>0</v>
      </c>
      <c r="H297" s="102">
        <f t="shared" si="61"/>
        <v>722.45</v>
      </c>
      <c r="I297" s="23">
        <v>6</v>
      </c>
      <c r="J297" s="23">
        <v>18</v>
      </c>
      <c r="K297" s="23">
        <v>108</v>
      </c>
      <c r="L297" s="25"/>
      <c r="M297" s="26">
        <v>3182550748155</v>
      </c>
      <c r="N297" s="26">
        <v>2309103100</v>
      </c>
    </row>
    <row r="298" spans="1:15" s="7" customFormat="1">
      <c r="A298" s="65">
        <v>4160005</v>
      </c>
      <c r="B298" s="23" t="s">
        <v>215</v>
      </c>
      <c r="C298" s="9"/>
      <c r="D298" s="23">
        <v>0.5</v>
      </c>
      <c r="E298" s="23">
        <v>168.58</v>
      </c>
      <c r="F298" s="23">
        <f t="shared" si="59"/>
        <v>0</v>
      </c>
      <c r="G298" s="32">
        <f t="shared" si="60"/>
        <v>0</v>
      </c>
      <c r="H298" s="102">
        <f t="shared" si="61"/>
        <v>210.72500000000002</v>
      </c>
      <c r="I298" s="23">
        <v>12</v>
      </c>
      <c r="J298" s="23">
        <v>32</v>
      </c>
      <c r="K298" s="23">
        <v>384</v>
      </c>
      <c r="L298" s="66"/>
      <c r="M298" s="26">
        <v>3182550842198</v>
      </c>
      <c r="N298" s="26">
        <v>2309103100</v>
      </c>
    </row>
    <row r="299" spans="1:15" s="7" customFormat="1">
      <c r="A299" s="65">
        <v>4160020</v>
      </c>
      <c r="B299" s="23" t="s">
        <v>216</v>
      </c>
      <c r="C299" s="9"/>
      <c r="D299" s="23">
        <v>2</v>
      </c>
      <c r="E299" s="23">
        <v>577.97</v>
      </c>
      <c r="F299" s="23">
        <f t="shared" si="59"/>
        <v>0</v>
      </c>
      <c r="G299" s="32">
        <f t="shared" si="60"/>
        <v>0</v>
      </c>
      <c r="H299" s="102">
        <f t="shared" si="61"/>
        <v>722.46250000000009</v>
      </c>
      <c r="I299" s="23">
        <v>6</v>
      </c>
      <c r="J299" s="23">
        <v>18</v>
      </c>
      <c r="K299" s="23">
        <v>108</v>
      </c>
      <c r="L299" s="66"/>
      <c r="M299" s="26">
        <v>3182550842204</v>
      </c>
      <c r="N299" s="26">
        <v>2309103100</v>
      </c>
    </row>
    <row r="300" spans="1:15" s="7" customFormat="1">
      <c r="A300" s="65">
        <v>4160040</v>
      </c>
      <c r="B300" s="23" t="s">
        <v>215</v>
      </c>
      <c r="C300" s="9"/>
      <c r="D300" s="23">
        <v>4</v>
      </c>
      <c r="E300" s="23">
        <v>1058.57</v>
      </c>
      <c r="F300" s="23">
        <f t="shared" si="59"/>
        <v>0</v>
      </c>
      <c r="G300" s="32">
        <f t="shared" si="60"/>
        <v>0</v>
      </c>
      <c r="H300" s="102">
        <f t="shared" si="61"/>
        <v>1323.2124999999999</v>
      </c>
      <c r="I300" s="23">
        <v>4</v>
      </c>
      <c r="J300" s="23">
        <v>18</v>
      </c>
      <c r="K300" s="23">
        <v>72</v>
      </c>
      <c r="L300" s="66"/>
      <c r="M300" s="26">
        <v>3182550842211</v>
      </c>
      <c r="N300" s="26">
        <v>2309103100</v>
      </c>
    </row>
    <row r="301" spans="1:15" s="7" customFormat="1">
      <c r="A301" s="22">
        <v>3901004</v>
      </c>
      <c r="B301" s="23" t="s">
        <v>134</v>
      </c>
      <c r="C301" s="9"/>
      <c r="D301" s="23">
        <v>0.4</v>
      </c>
      <c r="E301" s="23">
        <v>118.02</v>
      </c>
      <c r="F301" s="23">
        <f t="shared" si="59"/>
        <v>0</v>
      </c>
      <c r="G301" s="25">
        <f t="shared" si="60"/>
        <v>0</v>
      </c>
      <c r="H301" s="102">
        <f t="shared" si="61"/>
        <v>147.52500000000001</v>
      </c>
      <c r="I301" s="23">
        <v>10</v>
      </c>
      <c r="J301" s="23">
        <v>32</v>
      </c>
      <c r="K301" s="23">
        <v>320</v>
      </c>
      <c r="L301" s="25"/>
      <c r="M301" s="26">
        <v>3182550711043</v>
      </c>
      <c r="N301" s="26">
        <v>2309103100</v>
      </c>
    </row>
    <row r="302" spans="1:15" s="7" customFormat="1">
      <c r="A302" s="22">
        <v>3901015</v>
      </c>
      <c r="B302" s="23" t="s">
        <v>134</v>
      </c>
      <c r="C302" s="9"/>
      <c r="D302" s="23">
        <v>1.5</v>
      </c>
      <c r="E302" s="23">
        <v>379.13</v>
      </c>
      <c r="F302" s="23">
        <f t="shared" si="59"/>
        <v>0</v>
      </c>
      <c r="G302" s="25">
        <f t="shared" si="60"/>
        <v>0</v>
      </c>
      <c r="H302" s="102">
        <f t="shared" si="61"/>
        <v>473.91250000000002</v>
      </c>
      <c r="I302" s="23">
        <v>6</v>
      </c>
      <c r="J302" s="23">
        <v>18</v>
      </c>
      <c r="K302" s="23">
        <v>108</v>
      </c>
      <c r="L302" s="25"/>
      <c r="M302" s="26">
        <v>3182550711159</v>
      </c>
      <c r="N302" s="26">
        <v>2309103100</v>
      </c>
    </row>
    <row r="303" spans="1:15" s="7" customFormat="1">
      <c r="A303" s="22">
        <v>3901035</v>
      </c>
      <c r="B303" s="23" t="s">
        <v>134</v>
      </c>
      <c r="C303" s="9"/>
      <c r="D303" s="23">
        <v>3.5</v>
      </c>
      <c r="E303" s="23">
        <v>815.32</v>
      </c>
      <c r="F303" s="23">
        <f t="shared" si="59"/>
        <v>0</v>
      </c>
      <c r="G303" s="25">
        <f t="shared" si="60"/>
        <v>0</v>
      </c>
      <c r="H303" s="102">
        <f t="shared" si="61"/>
        <v>1019.1500000000001</v>
      </c>
      <c r="I303" s="23">
        <v>4</v>
      </c>
      <c r="J303" s="23">
        <v>18</v>
      </c>
      <c r="K303" s="23">
        <v>72</v>
      </c>
      <c r="L303" s="25"/>
      <c r="M303" s="26">
        <v>3182550711050</v>
      </c>
      <c r="N303" s="26">
        <v>2309103100</v>
      </c>
    </row>
    <row r="304" spans="1:15" s="7" customFormat="1">
      <c r="A304" s="22">
        <v>3901070</v>
      </c>
      <c r="B304" s="23" t="s">
        <v>134</v>
      </c>
      <c r="C304" s="9"/>
      <c r="D304" s="23">
        <v>7</v>
      </c>
      <c r="E304" s="23">
        <v>1501.54</v>
      </c>
      <c r="F304" s="23">
        <f t="shared" si="59"/>
        <v>0</v>
      </c>
      <c r="G304" s="25">
        <f t="shared" si="60"/>
        <v>0</v>
      </c>
      <c r="H304" s="102">
        <f t="shared" si="61"/>
        <v>1876.925</v>
      </c>
      <c r="I304" s="23"/>
      <c r="J304" s="23"/>
      <c r="K304" s="23">
        <v>32</v>
      </c>
      <c r="L304" s="25"/>
      <c r="M304" s="26">
        <v>3182550859554</v>
      </c>
      <c r="N304" s="26">
        <v>2309103100</v>
      </c>
    </row>
    <row r="305" spans="1:14" s="7" customFormat="1">
      <c r="A305" s="28">
        <v>3941004</v>
      </c>
      <c r="B305" s="31" t="s">
        <v>135</v>
      </c>
      <c r="C305" s="9"/>
      <c r="D305" s="31">
        <v>0.4</v>
      </c>
      <c r="E305" s="23">
        <v>129.07</v>
      </c>
      <c r="F305" s="23">
        <f t="shared" si="59"/>
        <v>0</v>
      </c>
      <c r="G305" s="25">
        <f t="shared" si="60"/>
        <v>0</v>
      </c>
      <c r="H305" s="102">
        <f t="shared" si="61"/>
        <v>161.33749999999998</v>
      </c>
      <c r="I305" s="23">
        <v>12</v>
      </c>
      <c r="J305" s="23">
        <v>32</v>
      </c>
      <c r="K305" s="23">
        <v>384</v>
      </c>
      <c r="L305" s="25"/>
      <c r="M305" s="26">
        <v>3182550747349</v>
      </c>
      <c r="N305" s="26">
        <v>2309103100</v>
      </c>
    </row>
    <row r="306" spans="1:14" s="7" customFormat="1">
      <c r="A306" s="28">
        <v>3941015</v>
      </c>
      <c r="B306" s="31" t="s">
        <v>135</v>
      </c>
      <c r="C306" s="9"/>
      <c r="D306" s="31">
        <v>1.5</v>
      </c>
      <c r="E306" s="23">
        <v>414.94</v>
      </c>
      <c r="F306" s="23">
        <f t="shared" si="59"/>
        <v>0</v>
      </c>
      <c r="G306" s="25">
        <f t="shared" si="60"/>
        <v>0</v>
      </c>
      <c r="H306" s="102">
        <f t="shared" si="61"/>
        <v>518.67499999999995</v>
      </c>
      <c r="I306" s="23">
        <v>6</v>
      </c>
      <c r="J306" s="23">
        <v>18</v>
      </c>
      <c r="K306" s="23">
        <v>108</v>
      </c>
      <c r="L306" s="25"/>
      <c r="M306" s="26">
        <v>3182550747356</v>
      </c>
      <c r="N306" s="26">
        <v>2309103100</v>
      </c>
    </row>
    <row r="307" spans="1:14" s="7" customFormat="1">
      <c r="A307" s="28">
        <v>3941070</v>
      </c>
      <c r="B307" s="31" t="s">
        <v>135</v>
      </c>
      <c r="C307" s="9"/>
      <c r="D307" s="31">
        <v>7</v>
      </c>
      <c r="E307" s="23">
        <v>1613.5</v>
      </c>
      <c r="F307" s="23">
        <f t="shared" si="59"/>
        <v>0</v>
      </c>
      <c r="G307" s="25">
        <f t="shared" si="60"/>
        <v>0</v>
      </c>
      <c r="H307" s="102">
        <f t="shared" si="61"/>
        <v>2016.875</v>
      </c>
      <c r="I307" s="23"/>
      <c r="J307" s="23"/>
      <c r="K307" s="23">
        <v>32</v>
      </c>
      <c r="L307" s="25"/>
      <c r="M307" s="26">
        <v>3182550859547</v>
      </c>
      <c r="N307" s="26">
        <v>2309103100</v>
      </c>
    </row>
    <row r="308" spans="1:14" s="7" customFormat="1">
      <c r="A308" s="28">
        <v>3944004</v>
      </c>
      <c r="B308" s="31" t="s">
        <v>136</v>
      </c>
      <c r="C308" s="9">
        <v>1</v>
      </c>
      <c r="D308" s="31">
        <v>0.4</v>
      </c>
      <c r="E308" s="23">
        <v>129.07</v>
      </c>
      <c r="F308" s="23">
        <f t="shared" si="59"/>
        <v>0.4</v>
      </c>
      <c r="G308" s="25">
        <f t="shared" si="60"/>
        <v>129.07</v>
      </c>
      <c r="H308" s="102">
        <f t="shared" si="61"/>
        <v>161.33749999999998</v>
      </c>
      <c r="I308" s="23">
        <v>12</v>
      </c>
      <c r="J308" s="23">
        <v>32</v>
      </c>
      <c r="K308" s="23">
        <v>384</v>
      </c>
      <c r="L308" s="25"/>
      <c r="M308" s="26">
        <v>3182550817790</v>
      </c>
      <c r="N308" s="26">
        <v>2309103100</v>
      </c>
    </row>
    <row r="309" spans="1:14" s="7" customFormat="1">
      <c r="A309" s="28">
        <v>3944015</v>
      </c>
      <c r="B309" s="31" t="s">
        <v>136</v>
      </c>
      <c r="C309" s="9"/>
      <c r="D309" s="31">
        <v>1.5</v>
      </c>
      <c r="E309" s="23">
        <v>414.94</v>
      </c>
      <c r="F309" s="23">
        <f t="shared" si="59"/>
        <v>0</v>
      </c>
      <c r="G309" s="25">
        <f t="shared" si="60"/>
        <v>0</v>
      </c>
      <c r="H309" s="102">
        <f t="shared" si="61"/>
        <v>518.67499999999995</v>
      </c>
      <c r="I309" s="23">
        <v>6</v>
      </c>
      <c r="J309" s="23">
        <v>18</v>
      </c>
      <c r="K309" s="23">
        <v>108</v>
      </c>
      <c r="L309" s="25"/>
      <c r="M309" s="26">
        <v>3182550817820</v>
      </c>
      <c r="N309" s="26">
        <v>2309103100</v>
      </c>
    </row>
    <row r="310" spans="1:14" s="7" customFormat="1">
      <c r="A310" s="28">
        <v>1950020</v>
      </c>
      <c r="B310" s="31" t="s">
        <v>137</v>
      </c>
      <c r="C310" s="9"/>
      <c r="D310" s="31">
        <v>2</v>
      </c>
      <c r="E310" s="23">
        <v>745.61</v>
      </c>
      <c r="F310" s="23">
        <f t="shared" si="59"/>
        <v>0</v>
      </c>
      <c r="G310" s="25">
        <f t="shared" si="60"/>
        <v>0</v>
      </c>
      <c r="H310" s="102">
        <f t="shared" si="61"/>
        <v>932.01250000000005</v>
      </c>
      <c r="I310" s="23">
        <v>6</v>
      </c>
      <c r="J310" s="23">
        <v>18</v>
      </c>
      <c r="K310" s="23">
        <v>108</v>
      </c>
      <c r="L310" s="25"/>
      <c r="M310" s="26">
        <v>3182550866231</v>
      </c>
      <c r="N310" s="26">
        <v>2309103100</v>
      </c>
    </row>
    <row r="311" spans="1:14" s="7" customFormat="1">
      <c r="A311" s="28">
        <v>3902005</v>
      </c>
      <c r="B311" s="31" t="s">
        <v>138</v>
      </c>
      <c r="C311" s="9">
        <v>1</v>
      </c>
      <c r="D311" s="31">
        <v>0.5</v>
      </c>
      <c r="E311" s="23">
        <v>167.68</v>
      </c>
      <c r="F311" s="23">
        <f t="shared" si="59"/>
        <v>0.5</v>
      </c>
      <c r="G311" s="25">
        <f t="shared" si="60"/>
        <v>167.68</v>
      </c>
      <c r="H311" s="102">
        <f t="shared" si="61"/>
        <v>209.60000000000002</v>
      </c>
      <c r="I311" s="23">
        <v>12</v>
      </c>
      <c r="J311" s="23">
        <v>32</v>
      </c>
      <c r="K311" s="23">
        <v>384</v>
      </c>
      <c r="L311" s="25"/>
      <c r="M311" s="26">
        <v>3182550710930</v>
      </c>
      <c r="N311" s="26">
        <v>2309105100</v>
      </c>
    </row>
    <row r="312" spans="1:14" s="7" customFormat="1">
      <c r="A312" s="22">
        <v>3902025</v>
      </c>
      <c r="B312" s="23" t="s">
        <v>138</v>
      </c>
      <c r="C312" s="9"/>
      <c r="D312" s="23">
        <v>2.5</v>
      </c>
      <c r="E312" s="23">
        <v>717.11</v>
      </c>
      <c r="F312" s="23">
        <f t="shared" si="59"/>
        <v>0</v>
      </c>
      <c r="G312" s="25">
        <f t="shared" si="60"/>
        <v>0</v>
      </c>
      <c r="H312" s="102">
        <f t="shared" si="61"/>
        <v>896.38750000000005</v>
      </c>
      <c r="I312" s="23">
        <v>6</v>
      </c>
      <c r="J312" s="23">
        <v>18</v>
      </c>
      <c r="K312" s="23">
        <v>108</v>
      </c>
      <c r="L312" s="25"/>
      <c r="M312" s="26">
        <v>3182550711111</v>
      </c>
      <c r="N312" s="26">
        <v>2309105100</v>
      </c>
    </row>
    <row r="313" spans="1:14" s="7" customFormat="1">
      <c r="A313" s="22">
        <v>3909004</v>
      </c>
      <c r="B313" s="23" t="s">
        <v>139</v>
      </c>
      <c r="C313" s="9"/>
      <c r="D313" s="23">
        <v>0.4</v>
      </c>
      <c r="E313" s="23">
        <v>134.16</v>
      </c>
      <c r="F313" s="23">
        <f t="shared" si="59"/>
        <v>0</v>
      </c>
      <c r="G313" s="25">
        <f t="shared" si="60"/>
        <v>0</v>
      </c>
      <c r="H313" s="102">
        <f t="shared" si="61"/>
        <v>167.7</v>
      </c>
      <c r="I313" s="23">
        <v>12</v>
      </c>
      <c r="J313" s="23">
        <v>32</v>
      </c>
      <c r="K313" s="23">
        <v>384</v>
      </c>
      <c r="L313" s="25"/>
      <c r="M313" s="26">
        <v>3182550759670</v>
      </c>
      <c r="N313" s="26">
        <v>2309105100</v>
      </c>
    </row>
    <row r="314" spans="1:14" s="7" customFormat="1">
      <c r="A314" s="22">
        <v>3909015</v>
      </c>
      <c r="B314" s="23" t="s">
        <v>139</v>
      </c>
      <c r="C314" s="9"/>
      <c r="D314" s="23">
        <v>1.5</v>
      </c>
      <c r="E314" s="23">
        <v>430.37</v>
      </c>
      <c r="F314" s="23">
        <f t="shared" si="59"/>
        <v>0</v>
      </c>
      <c r="G314" s="25">
        <f t="shared" si="60"/>
        <v>0</v>
      </c>
      <c r="H314" s="102">
        <f t="shared" si="61"/>
        <v>537.96249999999998</v>
      </c>
      <c r="I314" s="23">
        <v>6</v>
      </c>
      <c r="J314" s="23">
        <v>18</v>
      </c>
      <c r="K314" s="23">
        <v>108</v>
      </c>
      <c r="L314" s="25"/>
      <c r="M314" s="26">
        <v>3182550759687</v>
      </c>
      <c r="N314" s="26">
        <v>2309105100</v>
      </c>
    </row>
    <row r="315" spans="1:14" s="7" customFormat="1">
      <c r="A315" s="22">
        <v>4012020</v>
      </c>
      <c r="B315" s="23" t="s">
        <v>140</v>
      </c>
      <c r="C315" s="9"/>
      <c r="D315" s="23">
        <v>2</v>
      </c>
      <c r="E315" s="23">
        <v>557.39</v>
      </c>
      <c r="F315" s="23">
        <f t="shared" si="59"/>
        <v>0</v>
      </c>
      <c r="G315" s="25">
        <f t="shared" si="60"/>
        <v>0</v>
      </c>
      <c r="H315" s="102">
        <f t="shared" si="61"/>
        <v>696.73749999999995</v>
      </c>
      <c r="I315" s="23">
        <v>6</v>
      </c>
      <c r="J315" s="23">
        <v>18</v>
      </c>
      <c r="K315" s="23">
        <v>108</v>
      </c>
      <c r="L315" s="25"/>
      <c r="M315" s="26">
        <v>3182550787963</v>
      </c>
      <c r="N315" s="26">
        <v>2309105100</v>
      </c>
    </row>
    <row r="316" spans="1:14" s="7" customFormat="1">
      <c r="A316" s="22">
        <v>4007004</v>
      </c>
      <c r="B316" s="23" t="s">
        <v>141</v>
      </c>
      <c r="C316" s="9"/>
      <c r="D316" s="23">
        <v>0.4</v>
      </c>
      <c r="E316" s="23">
        <v>135.32</v>
      </c>
      <c r="F316" s="23">
        <f t="shared" si="59"/>
        <v>0</v>
      </c>
      <c r="G316" s="25">
        <f t="shared" si="60"/>
        <v>0</v>
      </c>
      <c r="H316" s="102">
        <f t="shared" si="61"/>
        <v>169.14999999999998</v>
      </c>
      <c r="I316" s="23">
        <v>12</v>
      </c>
      <c r="J316" s="23">
        <v>32</v>
      </c>
      <c r="K316" s="23">
        <v>384</v>
      </c>
      <c r="L316" s="25"/>
      <c r="M316" s="26">
        <v>3182550771320</v>
      </c>
      <c r="N316" s="26">
        <v>2309105100</v>
      </c>
    </row>
    <row r="317" spans="1:14" s="7" customFormat="1">
      <c r="A317" s="22">
        <v>4007020</v>
      </c>
      <c r="B317" s="23" t="s">
        <v>141</v>
      </c>
      <c r="C317" s="9"/>
      <c r="D317" s="23">
        <v>2</v>
      </c>
      <c r="E317" s="23">
        <v>578.77</v>
      </c>
      <c r="F317" s="23">
        <f t="shared" si="59"/>
        <v>0</v>
      </c>
      <c r="G317" s="25">
        <f t="shared" si="60"/>
        <v>0</v>
      </c>
      <c r="H317" s="102">
        <f t="shared" si="61"/>
        <v>723.46249999999998</v>
      </c>
      <c r="I317" s="23">
        <v>6</v>
      </c>
      <c r="J317" s="23">
        <v>18</v>
      </c>
      <c r="K317" s="23">
        <v>108</v>
      </c>
      <c r="L317" s="25"/>
      <c r="M317" s="26">
        <v>3182550771337</v>
      </c>
      <c r="N317" s="26">
        <v>2309105100</v>
      </c>
    </row>
    <row r="318" spans="1:14" s="7" customFormat="1">
      <c r="A318" s="22">
        <v>3905004</v>
      </c>
      <c r="B318" s="23" t="s">
        <v>142</v>
      </c>
      <c r="C318" s="9"/>
      <c r="D318" s="23">
        <v>0.4</v>
      </c>
      <c r="E318" s="23">
        <v>122.64</v>
      </c>
      <c r="F318" s="23">
        <f t="shared" si="59"/>
        <v>0</v>
      </c>
      <c r="G318" s="25">
        <f t="shared" si="60"/>
        <v>0</v>
      </c>
      <c r="H318" s="102">
        <f t="shared" si="61"/>
        <v>153.30000000000001</v>
      </c>
      <c r="I318" s="23">
        <v>12</v>
      </c>
      <c r="J318" s="23">
        <v>32</v>
      </c>
      <c r="K318" s="23">
        <v>384</v>
      </c>
      <c r="L318" s="25"/>
      <c r="M318" s="26">
        <v>3182550771245</v>
      </c>
      <c r="N318" s="26">
        <v>2309103100</v>
      </c>
    </row>
    <row r="319" spans="1:14" s="7" customFormat="1">
      <c r="A319" s="22">
        <v>3905020</v>
      </c>
      <c r="B319" s="23" t="s">
        <v>142</v>
      </c>
      <c r="C319" s="9"/>
      <c r="D319" s="23">
        <v>2</v>
      </c>
      <c r="E319" s="23">
        <v>529.39</v>
      </c>
      <c r="F319" s="23">
        <f t="shared" si="59"/>
        <v>0</v>
      </c>
      <c r="G319" s="25">
        <f t="shared" si="60"/>
        <v>0</v>
      </c>
      <c r="H319" s="102">
        <f t="shared" si="61"/>
        <v>661.73749999999995</v>
      </c>
      <c r="I319" s="23">
        <v>6</v>
      </c>
      <c r="J319" s="23">
        <v>18</v>
      </c>
      <c r="K319" s="23">
        <v>108</v>
      </c>
      <c r="L319" s="25"/>
      <c r="M319" s="26">
        <v>3182550771252</v>
      </c>
      <c r="N319" s="26">
        <v>2309103100</v>
      </c>
    </row>
    <row r="320" spans="1:14" s="7" customFormat="1">
      <c r="A320" s="22">
        <v>4008004</v>
      </c>
      <c r="B320" s="23" t="s">
        <v>143</v>
      </c>
      <c r="C320" s="9"/>
      <c r="D320" s="23">
        <v>0.4</v>
      </c>
      <c r="E320" s="23">
        <v>126.23</v>
      </c>
      <c r="F320" s="23">
        <f t="shared" si="59"/>
        <v>0</v>
      </c>
      <c r="G320" s="25">
        <f t="shared" si="60"/>
        <v>0</v>
      </c>
      <c r="H320" s="102">
        <f t="shared" si="61"/>
        <v>157.78749999999999</v>
      </c>
      <c r="I320" s="23">
        <v>12</v>
      </c>
      <c r="J320" s="23">
        <v>32</v>
      </c>
      <c r="K320" s="23">
        <v>384</v>
      </c>
      <c r="L320" s="25"/>
      <c r="M320" s="26">
        <v>3182550771283</v>
      </c>
      <c r="N320" s="26">
        <v>2309103100</v>
      </c>
    </row>
    <row r="321" spans="1:15" s="7" customFormat="1">
      <c r="A321" s="22">
        <v>4008020</v>
      </c>
      <c r="B321" s="23" t="s">
        <v>143</v>
      </c>
      <c r="C321" s="9"/>
      <c r="D321" s="23">
        <v>2</v>
      </c>
      <c r="E321" s="23">
        <v>545.47</v>
      </c>
      <c r="F321" s="23">
        <f t="shared" si="59"/>
        <v>0</v>
      </c>
      <c r="G321" s="25">
        <f t="shared" si="60"/>
        <v>0</v>
      </c>
      <c r="H321" s="102">
        <f t="shared" si="61"/>
        <v>681.83750000000009</v>
      </c>
      <c r="I321" s="23">
        <v>6</v>
      </c>
      <c r="J321" s="23">
        <v>18</v>
      </c>
      <c r="K321" s="23">
        <v>108</v>
      </c>
      <c r="L321" s="25"/>
      <c r="M321" s="26">
        <v>3182550771290</v>
      </c>
      <c r="N321" s="26">
        <v>2309103100</v>
      </c>
    </row>
    <row r="322" spans="1:15" s="7" customFormat="1">
      <c r="A322" s="22">
        <v>3943015</v>
      </c>
      <c r="B322" s="23" t="s">
        <v>144</v>
      </c>
      <c r="C322" s="9"/>
      <c r="D322" s="23">
        <v>1.5</v>
      </c>
      <c r="E322" s="23">
        <v>403.61</v>
      </c>
      <c r="F322" s="23">
        <f t="shared" si="59"/>
        <v>0</v>
      </c>
      <c r="G322" s="25">
        <f t="shared" si="60"/>
        <v>0</v>
      </c>
      <c r="H322" s="102">
        <f t="shared" si="61"/>
        <v>504.51250000000005</v>
      </c>
      <c r="I322" s="23">
        <v>6</v>
      </c>
      <c r="J322" s="23">
        <v>18</v>
      </c>
      <c r="K322" s="23">
        <v>108</v>
      </c>
      <c r="L322" s="25"/>
      <c r="M322" s="26">
        <v>3182550768474</v>
      </c>
      <c r="N322" s="26">
        <v>2309103100</v>
      </c>
    </row>
    <row r="323" spans="1:15" s="7" customFormat="1">
      <c r="A323" s="22">
        <v>3943035</v>
      </c>
      <c r="B323" s="23" t="s">
        <v>144</v>
      </c>
      <c r="C323" s="9"/>
      <c r="D323" s="23">
        <v>3.5</v>
      </c>
      <c r="E323" s="23">
        <v>864.86</v>
      </c>
      <c r="F323" s="23">
        <f t="shared" si="59"/>
        <v>0</v>
      </c>
      <c r="G323" s="25">
        <f t="shared" si="60"/>
        <v>0</v>
      </c>
      <c r="H323" s="102">
        <f t="shared" si="61"/>
        <v>1081.075</v>
      </c>
      <c r="I323" s="23">
        <v>4</v>
      </c>
      <c r="J323" s="23">
        <v>18</v>
      </c>
      <c r="K323" s="23">
        <v>72</v>
      </c>
      <c r="L323" s="25"/>
      <c r="M323" s="26">
        <v>3182550768481</v>
      </c>
      <c r="N323" s="26">
        <v>2309103100</v>
      </c>
    </row>
    <row r="324" spans="1:15" s="7" customFormat="1">
      <c r="A324" s="22">
        <v>3904004</v>
      </c>
      <c r="B324" s="23" t="s">
        <v>145</v>
      </c>
      <c r="C324" s="9"/>
      <c r="D324" s="23">
        <v>0.4</v>
      </c>
      <c r="E324" s="23">
        <v>127.03</v>
      </c>
      <c r="F324" s="23">
        <f t="shared" si="59"/>
        <v>0</v>
      </c>
      <c r="G324" s="25">
        <f t="shared" si="60"/>
        <v>0</v>
      </c>
      <c r="H324" s="102">
        <f t="shared" si="61"/>
        <v>158.78749999999999</v>
      </c>
      <c r="I324" s="23">
        <v>12</v>
      </c>
      <c r="J324" s="23">
        <v>32</v>
      </c>
      <c r="K324" s="23">
        <v>384</v>
      </c>
      <c r="L324" s="25"/>
      <c r="M324" s="26">
        <v>3182550710886</v>
      </c>
      <c r="N324" s="26">
        <v>2309103100</v>
      </c>
    </row>
    <row r="325" spans="1:15" s="7" customFormat="1">
      <c r="A325" s="22">
        <v>3904015</v>
      </c>
      <c r="B325" s="23" t="s">
        <v>145</v>
      </c>
      <c r="C325" s="9"/>
      <c r="D325" s="23">
        <v>1.5</v>
      </c>
      <c r="E325" s="23">
        <v>404.96</v>
      </c>
      <c r="F325" s="23">
        <f t="shared" si="59"/>
        <v>0</v>
      </c>
      <c r="G325" s="25">
        <f t="shared" si="60"/>
        <v>0</v>
      </c>
      <c r="H325" s="102">
        <f t="shared" si="61"/>
        <v>506.2</v>
      </c>
      <c r="I325" s="23">
        <v>6</v>
      </c>
      <c r="J325" s="23">
        <v>18</v>
      </c>
      <c r="K325" s="23">
        <v>108</v>
      </c>
      <c r="L325" s="25"/>
      <c r="M325" s="26">
        <v>3182550711104</v>
      </c>
      <c r="N325" s="26">
        <v>2309103100</v>
      </c>
    </row>
    <row r="326" spans="1:15" s="7" customFormat="1">
      <c r="A326" s="22">
        <v>3906004</v>
      </c>
      <c r="B326" s="23" t="s">
        <v>146</v>
      </c>
      <c r="C326" s="9"/>
      <c r="D326" s="23">
        <v>0.4</v>
      </c>
      <c r="E326" s="23">
        <v>121.93</v>
      </c>
      <c r="F326" s="23">
        <f t="shared" si="59"/>
        <v>0</v>
      </c>
      <c r="G326" s="25">
        <f t="shared" si="60"/>
        <v>0</v>
      </c>
      <c r="H326" s="102">
        <f t="shared" si="61"/>
        <v>152.41250000000002</v>
      </c>
      <c r="I326" s="23">
        <v>12</v>
      </c>
      <c r="J326" s="23">
        <v>32</v>
      </c>
      <c r="K326" s="23">
        <v>384</v>
      </c>
      <c r="L326" s="25"/>
      <c r="M326" s="26">
        <v>3182550711074</v>
      </c>
      <c r="N326" s="26">
        <v>2309103100</v>
      </c>
    </row>
    <row r="327" spans="1:15" s="7" customFormat="1">
      <c r="A327" s="22">
        <v>3906015</v>
      </c>
      <c r="B327" s="23" t="s">
        <v>146</v>
      </c>
      <c r="C327" s="9"/>
      <c r="D327" s="23">
        <v>1.5</v>
      </c>
      <c r="E327" s="23">
        <v>391.87</v>
      </c>
      <c r="F327" s="23">
        <f t="shared" si="59"/>
        <v>0</v>
      </c>
      <c r="G327" s="25">
        <f t="shared" si="60"/>
        <v>0</v>
      </c>
      <c r="H327" s="102">
        <f t="shared" si="61"/>
        <v>489.83749999999998</v>
      </c>
      <c r="I327" s="23">
        <v>6</v>
      </c>
      <c r="J327" s="23">
        <v>18</v>
      </c>
      <c r="K327" s="23">
        <v>108</v>
      </c>
      <c r="L327" s="25"/>
      <c r="M327" s="26">
        <v>3182550711166</v>
      </c>
      <c r="N327" s="26">
        <v>2309103100</v>
      </c>
    </row>
    <row r="328" spans="1:15" s="7" customFormat="1">
      <c r="A328" s="14"/>
      <c r="B328" s="14" t="s">
        <v>147</v>
      </c>
      <c r="C328" s="27"/>
      <c r="D328" s="23"/>
      <c r="E328" s="24"/>
      <c r="F328" s="23"/>
      <c r="G328" s="23"/>
      <c r="H328" s="103"/>
      <c r="I328" s="23"/>
      <c r="J328" s="23"/>
      <c r="K328" s="23"/>
      <c r="L328" s="25"/>
      <c r="M328" s="25"/>
      <c r="N328" s="26"/>
    </row>
    <row r="329" spans="1:15" s="7" customFormat="1">
      <c r="A329" s="67">
        <v>4030001</v>
      </c>
      <c r="B329" s="39" t="s">
        <v>148</v>
      </c>
      <c r="C329" s="9"/>
      <c r="D329" s="39">
        <v>8.5000000000000006E-2</v>
      </c>
      <c r="E329" s="39">
        <v>25.66</v>
      </c>
      <c r="F329" s="39">
        <f t="shared" ref="F329:F337" si="62">D329*C329</f>
        <v>0</v>
      </c>
      <c r="G329" s="41">
        <f t="shared" ref="G329:G337" si="63">E329*C329</f>
        <v>0</v>
      </c>
      <c r="H329" s="102">
        <f t="shared" ref="H329:H337" si="64">E329*1.25</f>
        <v>32.075000000000003</v>
      </c>
      <c r="I329" s="39">
        <v>12</v>
      </c>
      <c r="J329" s="43" t="s">
        <v>84</v>
      </c>
      <c r="K329" s="39">
        <v>3456</v>
      </c>
      <c r="L329" s="41"/>
      <c r="M329" s="42">
        <v>9003579000458</v>
      </c>
      <c r="N329" s="42">
        <v>2309101100</v>
      </c>
    </row>
    <row r="330" spans="1:15" s="7" customFormat="1">
      <c r="A330" s="67">
        <v>4067001</v>
      </c>
      <c r="B330" s="39" t="s">
        <v>225</v>
      </c>
      <c r="C330" s="9"/>
      <c r="D330" s="39">
        <v>8.5000000000000006E-2</v>
      </c>
      <c r="E330" s="39">
        <v>25.66</v>
      </c>
      <c r="F330" s="39">
        <f t="shared" si="62"/>
        <v>0</v>
      </c>
      <c r="G330" s="41">
        <f t="shared" si="63"/>
        <v>0</v>
      </c>
      <c r="H330" s="102">
        <f t="shared" si="64"/>
        <v>32.075000000000003</v>
      </c>
      <c r="I330" s="39">
        <v>12</v>
      </c>
      <c r="J330" s="43" t="s">
        <v>84</v>
      </c>
      <c r="K330" s="39">
        <v>3456</v>
      </c>
      <c r="L330" s="47"/>
      <c r="M330" s="42">
        <v>9003579000519</v>
      </c>
      <c r="N330" s="42">
        <v>2309101100</v>
      </c>
    </row>
    <row r="331" spans="1:15" s="7" customFormat="1">
      <c r="A331" s="67">
        <v>4031001</v>
      </c>
      <c r="B331" s="39" t="s">
        <v>226</v>
      </c>
      <c r="C331" s="9"/>
      <c r="D331" s="39">
        <v>8.5000000000000006E-2</v>
      </c>
      <c r="E331" s="39">
        <v>25.66</v>
      </c>
      <c r="F331" s="39">
        <f t="shared" si="62"/>
        <v>0</v>
      </c>
      <c r="G331" s="41">
        <f t="shared" si="63"/>
        <v>0</v>
      </c>
      <c r="H331" s="102">
        <f t="shared" si="64"/>
        <v>32.075000000000003</v>
      </c>
      <c r="I331" s="39">
        <v>12</v>
      </c>
      <c r="J331" s="43" t="s">
        <v>84</v>
      </c>
      <c r="K331" s="39">
        <v>3456</v>
      </c>
      <c r="L331" s="47"/>
      <c r="M331" s="42">
        <v>9003579010044</v>
      </c>
      <c r="N331" s="42">
        <v>2309101100</v>
      </c>
    </row>
    <row r="332" spans="1:15" s="7" customFormat="1">
      <c r="A332" s="67">
        <v>4032001</v>
      </c>
      <c r="B332" s="39" t="s">
        <v>149</v>
      </c>
      <c r="C332" s="9">
        <v>12</v>
      </c>
      <c r="D332" s="39">
        <v>0.1</v>
      </c>
      <c r="E332" s="39">
        <v>26.16</v>
      </c>
      <c r="F332" s="39">
        <f t="shared" si="62"/>
        <v>1.2000000000000002</v>
      </c>
      <c r="G332" s="41">
        <f t="shared" si="63"/>
        <v>313.92</v>
      </c>
      <c r="H332" s="102">
        <f t="shared" si="64"/>
        <v>32.700000000000003</v>
      </c>
      <c r="I332" s="39">
        <v>12</v>
      </c>
      <c r="J332" s="43" t="s">
        <v>84</v>
      </c>
      <c r="K332" s="39">
        <v>3456</v>
      </c>
      <c r="L332" s="41"/>
      <c r="M332" s="42">
        <v>9003579305461</v>
      </c>
      <c r="N332" s="42">
        <v>2309101100</v>
      </c>
    </row>
    <row r="333" spans="1:15" s="7" customFormat="1">
      <c r="A333" s="67">
        <v>4039001</v>
      </c>
      <c r="B333" s="39" t="s">
        <v>150</v>
      </c>
      <c r="C333" s="9"/>
      <c r="D333" s="39">
        <v>0.1</v>
      </c>
      <c r="E333" s="39">
        <v>27.94</v>
      </c>
      <c r="F333" s="39">
        <f t="shared" si="62"/>
        <v>0</v>
      </c>
      <c r="G333" s="41">
        <f t="shared" si="63"/>
        <v>0</v>
      </c>
      <c r="H333" s="102">
        <f t="shared" si="64"/>
        <v>34.925000000000004</v>
      </c>
      <c r="I333" s="39">
        <v>12</v>
      </c>
      <c r="J333" s="43" t="s">
        <v>84</v>
      </c>
      <c r="K333" s="39">
        <v>3456</v>
      </c>
      <c r="L333" s="41"/>
      <c r="M333" s="42">
        <v>9003579309506</v>
      </c>
      <c r="N333" s="42">
        <v>2309101100</v>
      </c>
      <c r="O333" s="63">
        <f t="shared" ref="O333:O341" si="65">MOD(C329,12)</f>
        <v>0</v>
      </c>
    </row>
    <row r="334" spans="1:15" s="7" customFormat="1">
      <c r="A334" s="67">
        <v>4009001</v>
      </c>
      <c r="B334" s="39" t="s">
        <v>227</v>
      </c>
      <c r="C334" s="9"/>
      <c r="D334" s="39">
        <v>0.1</v>
      </c>
      <c r="E334" s="39">
        <v>29.28</v>
      </c>
      <c r="F334" s="39">
        <f t="shared" si="62"/>
        <v>0</v>
      </c>
      <c r="G334" s="41">
        <f t="shared" si="63"/>
        <v>0</v>
      </c>
      <c r="H334" s="102">
        <f t="shared" si="64"/>
        <v>36.6</v>
      </c>
      <c r="I334" s="39">
        <v>12</v>
      </c>
      <c r="J334" s="43" t="s">
        <v>84</v>
      </c>
      <c r="K334" s="39">
        <v>3456</v>
      </c>
      <c r="L334" s="41"/>
      <c r="M334" s="42">
        <v>9003579309438</v>
      </c>
      <c r="N334" s="42">
        <v>2309101100</v>
      </c>
      <c r="O334" s="63">
        <f t="shared" si="65"/>
        <v>0</v>
      </c>
    </row>
    <row r="335" spans="1:15" s="7" customFormat="1">
      <c r="A335" s="67">
        <v>4035001</v>
      </c>
      <c r="B335" s="39" t="s">
        <v>151</v>
      </c>
      <c r="C335" s="9"/>
      <c r="D335" s="39">
        <v>0.1</v>
      </c>
      <c r="E335" s="39">
        <v>28.44</v>
      </c>
      <c r="F335" s="39">
        <f t="shared" si="62"/>
        <v>0</v>
      </c>
      <c r="G335" s="41">
        <f t="shared" si="63"/>
        <v>0</v>
      </c>
      <c r="H335" s="102">
        <f t="shared" si="64"/>
        <v>35.550000000000004</v>
      </c>
      <c r="I335" s="39">
        <v>12</v>
      </c>
      <c r="J335" s="43" t="s">
        <v>84</v>
      </c>
      <c r="K335" s="39">
        <v>3456</v>
      </c>
      <c r="L335" s="41"/>
      <c r="M335" s="42">
        <v>9003579305423</v>
      </c>
      <c r="N335" s="42">
        <v>2309101100</v>
      </c>
      <c r="O335" s="63">
        <f t="shared" si="65"/>
        <v>0</v>
      </c>
    </row>
    <row r="336" spans="1:15" s="7" customFormat="1">
      <c r="A336" s="67">
        <v>4085001</v>
      </c>
      <c r="B336" s="39" t="s">
        <v>152</v>
      </c>
      <c r="C336" s="9"/>
      <c r="D336" s="39">
        <v>0.1</v>
      </c>
      <c r="E336" s="39">
        <v>26.66</v>
      </c>
      <c r="F336" s="39">
        <f t="shared" si="62"/>
        <v>0</v>
      </c>
      <c r="G336" s="41">
        <f t="shared" si="63"/>
        <v>0</v>
      </c>
      <c r="H336" s="102">
        <f t="shared" si="64"/>
        <v>33.325000000000003</v>
      </c>
      <c r="I336" s="39">
        <v>12</v>
      </c>
      <c r="J336" s="43" t="s">
        <v>84</v>
      </c>
      <c r="K336" s="39">
        <v>3456</v>
      </c>
      <c r="L336" s="41"/>
      <c r="M336" s="42">
        <v>9003579310984</v>
      </c>
      <c r="N336" s="42">
        <v>2309101100</v>
      </c>
      <c r="O336" s="63">
        <f t="shared" si="65"/>
        <v>0</v>
      </c>
    </row>
    <row r="337" spans="1:15" s="7" customFormat="1">
      <c r="A337" s="67">
        <v>4034001</v>
      </c>
      <c r="B337" s="39" t="s">
        <v>153</v>
      </c>
      <c r="C337" s="9"/>
      <c r="D337" s="39">
        <v>0.1</v>
      </c>
      <c r="E337" s="39">
        <v>28.44</v>
      </c>
      <c r="F337" s="39">
        <f t="shared" si="62"/>
        <v>0</v>
      </c>
      <c r="G337" s="41">
        <f t="shared" si="63"/>
        <v>0</v>
      </c>
      <c r="H337" s="102">
        <f t="shared" si="64"/>
        <v>35.550000000000004</v>
      </c>
      <c r="I337" s="39">
        <v>12</v>
      </c>
      <c r="J337" s="43" t="s">
        <v>84</v>
      </c>
      <c r="K337" s="39">
        <v>3456</v>
      </c>
      <c r="L337" s="41"/>
      <c r="M337" s="42">
        <v>9003579305454</v>
      </c>
      <c r="N337" s="42">
        <v>2309101100</v>
      </c>
      <c r="O337" s="63">
        <f t="shared" si="65"/>
        <v>0</v>
      </c>
    </row>
    <row r="338" spans="1:15" s="7" customFormat="1">
      <c r="A338" s="14"/>
      <c r="B338" s="14" t="s">
        <v>154</v>
      </c>
      <c r="C338" s="27"/>
      <c r="D338" s="23"/>
      <c r="E338" s="24"/>
      <c r="F338" s="23"/>
      <c r="G338" s="23"/>
      <c r="H338" s="103"/>
      <c r="I338" s="23"/>
      <c r="J338" s="23"/>
      <c r="K338" s="23"/>
      <c r="L338" s="25"/>
      <c r="M338" s="25"/>
      <c r="N338" s="26"/>
      <c r="O338" s="63">
        <f t="shared" si="65"/>
        <v>0</v>
      </c>
    </row>
    <row r="339" spans="1:15" s="7" customFormat="1">
      <c r="A339" s="22">
        <v>2613004</v>
      </c>
      <c r="B339" s="23" t="s">
        <v>155</v>
      </c>
      <c r="C339" s="9">
        <v>1</v>
      </c>
      <c r="D339" s="23">
        <v>0.4</v>
      </c>
      <c r="E339" s="23">
        <v>109.09</v>
      </c>
      <c r="F339" s="23">
        <f t="shared" ref="F339:F350" si="66">D339*C339</f>
        <v>0.4</v>
      </c>
      <c r="G339" s="25">
        <f t="shared" ref="G339:G350" si="67">E339*C339</f>
        <v>109.09</v>
      </c>
      <c r="H339" s="102">
        <f t="shared" ref="H339:H350" si="68">E339*1.25</f>
        <v>136.36250000000001</v>
      </c>
      <c r="I339" s="23">
        <v>12</v>
      </c>
      <c r="J339" s="23">
        <v>32</v>
      </c>
      <c r="K339" s="23">
        <v>384</v>
      </c>
      <c r="L339" s="25"/>
      <c r="M339" s="26">
        <v>3182550720809</v>
      </c>
      <c r="N339" s="26">
        <v>2309103100</v>
      </c>
      <c r="O339" s="63">
        <f t="shared" si="65"/>
        <v>0</v>
      </c>
    </row>
    <row r="340" spans="1:15" s="7" customFormat="1">
      <c r="A340" s="22">
        <v>2613015</v>
      </c>
      <c r="B340" s="23" t="s">
        <v>155</v>
      </c>
      <c r="C340" s="9"/>
      <c r="D340" s="23">
        <v>1.5</v>
      </c>
      <c r="E340" s="23">
        <v>353.64</v>
      </c>
      <c r="F340" s="23">
        <f t="shared" si="66"/>
        <v>0</v>
      </c>
      <c r="G340" s="25">
        <f t="shared" si="67"/>
        <v>0</v>
      </c>
      <c r="H340" s="102">
        <f t="shared" si="68"/>
        <v>442.04999999999995</v>
      </c>
      <c r="I340" s="23">
        <v>6</v>
      </c>
      <c r="J340" s="23">
        <v>18</v>
      </c>
      <c r="K340" s="23">
        <v>108</v>
      </c>
      <c r="L340" s="25"/>
      <c r="M340" s="26">
        <v>3182550720816</v>
      </c>
      <c r="N340" s="26">
        <v>2309103100</v>
      </c>
      <c r="O340" s="63">
        <f t="shared" si="65"/>
        <v>0</v>
      </c>
    </row>
    <row r="341" spans="1:15" s="7" customFormat="1">
      <c r="A341" s="22">
        <v>2613035</v>
      </c>
      <c r="B341" s="23" t="s">
        <v>155</v>
      </c>
      <c r="C341" s="9"/>
      <c r="D341" s="23">
        <v>3.5</v>
      </c>
      <c r="E341" s="23">
        <v>751.09</v>
      </c>
      <c r="F341" s="23">
        <f t="shared" si="66"/>
        <v>0</v>
      </c>
      <c r="G341" s="25">
        <f t="shared" si="67"/>
        <v>0</v>
      </c>
      <c r="H341" s="102">
        <f t="shared" si="68"/>
        <v>938.86250000000007</v>
      </c>
      <c r="I341" s="23">
        <v>4</v>
      </c>
      <c r="J341" s="23">
        <v>18</v>
      </c>
      <c r="K341" s="23">
        <v>72</v>
      </c>
      <c r="L341" s="25"/>
      <c r="M341" s="26">
        <v>3182550720823</v>
      </c>
      <c r="N341" s="26">
        <v>2309103100</v>
      </c>
      <c r="O341" s="63">
        <f t="shared" si="65"/>
        <v>0</v>
      </c>
    </row>
    <row r="342" spans="1:15" s="7" customFormat="1">
      <c r="A342" s="28">
        <v>2613100</v>
      </c>
      <c r="B342" s="31" t="s">
        <v>155</v>
      </c>
      <c r="C342" s="9"/>
      <c r="D342" s="31">
        <v>10</v>
      </c>
      <c r="E342" s="23">
        <v>2020.21</v>
      </c>
      <c r="F342" s="31">
        <f t="shared" si="66"/>
        <v>0</v>
      </c>
      <c r="G342" s="32">
        <f t="shared" si="67"/>
        <v>0</v>
      </c>
      <c r="H342" s="102">
        <f t="shared" si="68"/>
        <v>2525.2624999999998</v>
      </c>
      <c r="I342" s="31"/>
      <c r="J342" s="31"/>
      <c r="K342" s="31">
        <v>32</v>
      </c>
      <c r="L342" s="64"/>
      <c r="M342" s="33">
        <v>3182550720830</v>
      </c>
      <c r="N342" s="33">
        <v>2309103100</v>
      </c>
    </row>
    <row r="343" spans="1:15" s="7" customFormat="1">
      <c r="A343" s="22">
        <v>2614004</v>
      </c>
      <c r="B343" s="23" t="s">
        <v>156</v>
      </c>
      <c r="C343" s="9"/>
      <c r="D343" s="23">
        <v>0.4</v>
      </c>
      <c r="E343" s="23">
        <v>109.09</v>
      </c>
      <c r="F343" s="23">
        <f t="shared" si="66"/>
        <v>0</v>
      </c>
      <c r="G343" s="25">
        <f t="shared" si="67"/>
        <v>0</v>
      </c>
      <c r="H343" s="102">
        <f t="shared" si="68"/>
        <v>136.36250000000001</v>
      </c>
      <c r="I343" s="23">
        <v>12</v>
      </c>
      <c r="J343" s="23">
        <v>32</v>
      </c>
      <c r="K343" s="23">
        <v>384</v>
      </c>
      <c r="L343" s="25"/>
      <c r="M343" s="26">
        <v>3182550720847</v>
      </c>
      <c r="N343" s="26">
        <v>2309103100</v>
      </c>
    </row>
    <row r="344" spans="1:15" s="8" customFormat="1">
      <c r="A344" s="22">
        <v>2614015</v>
      </c>
      <c r="B344" s="23" t="s">
        <v>156</v>
      </c>
      <c r="C344" s="9"/>
      <c r="D344" s="23">
        <v>1.5</v>
      </c>
      <c r="E344" s="23">
        <v>350.38</v>
      </c>
      <c r="F344" s="23">
        <f t="shared" si="66"/>
        <v>0</v>
      </c>
      <c r="G344" s="25">
        <f t="shared" si="67"/>
        <v>0</v>
      </c>
      <c r="H344" s="102">
        <f t="shared" si="68"/>
        <v>437.97500000000002</v>
      </c>
      <c r="I344" s="23">
        <v>6</v>
      </c>
      <c r="J344" s="23">
        <v>18</v>
      </c>
      <c r="K344" s="23">
        <v>108</v>
      </c>
      <c r="L344" s="25"/>
      <c r="M344" s="26">
        <v>3182550720854</v>
      </c>
      <c r="N344" s="26">
        <v>2309103100</v>
      </c>
    </row>
    <row r="345" spans="1:15" s="7" customFormat="1">
      <c r="A345" s="22">
        <v>2614035</v>
      </c>
      <c r="B345" s="23" t="s">
        <v>156</v>
      </c>
      <c r="C345" s="9"/>
      <c r="D345" s="23">
        <v>3.5</v>
      </c>
      <c r="E345" s="23">
        <v>744.13</v>
      </c>
      <c r="F345" s="23">
        <f t="shared" si="66"/>
        <v>0</v>
      </c>
      <c r="G345" s="25">
        <f t="shared" si="67"/>
        <v>0</v>
      </c>
      <c r="H345" s="102">
        <f t="shared" si="68"/>
        <v>930.16250000000002</v>
      </c>
      <c r="I345" s="23">
        <v>4</v>
      </c>
      <c r="J345" s="23">
        <v>18</v>
      </c>
      <c r="K345" s="23">
        <v>72</v>
      </c>
      <c r="L345" s="25"/>
      <c r="M345" s="26">
        <v>3182550720861</v>
      </c>
      <c r="N345" s="26">
        <v>2309103100</v>
      </c>
    </row>
    <row r="346" spans="1:15" s="8" customFormat="1">
      <c r="A346" s="28">
        <v>2614100</v>
      </c>
      <c r="B346" s="31" t="s">
        <v>156</v>
      </c>
      <c r="C346" s="9"/>
      <c r="D346" s="31">
        <v>10</v>
      </c>
      <c r="E346" s="23">
        <v>1999.63</v>
      </c>
      <c r="F346" s="31">
        <f t="shared" si="66"/>
        <v>0</v>
      </c>
      <c r="G346" s="32">
        <f t="shared" si="67"/>
        <v>0</v>
      </c>
      <c r="H346" s="102">
        <f t="shared" si="68"/>
        <v>2499.5375000000004</v>
      </c>
      <c r="I346" s="31"/>
      <c r="J346" s="31"/>
      <c r="K346" s="31">
        <v>32</v>
      </c>
      <c r="L346" s="64"/>
      <c r="M346" s="33">
        <v>3182550720878</v>
      </c>
      <c r="N346" s="33">
        <v>2309103100</v>
      </c>
    </row>
    <row r="347" spans="1:15" s="7" customFormat="1">
      <c r="A347" s="22">
        <v>2724015</v>
      </c>
      <c r="B347" s="23" t="s">
        <v>157</v>
      </c>
      <c r="C347" s="9"/>
      <c r="D347" s="23">
        <v>1.5</v>
      </c>
      <c r="E347" s="23">
        <v>353.64</v>
      </c>
      <c r="F347" s="23">
        <f t="shared" si="66"/>
        <v>0</v>
      </c>
      <c r="G347" s="25">
        <f t="shared" si="67"/>
        <v>0</v>
      </c>
      <c r="H347" s="102">
        <f t="shared" si="68"/>
        <v>442.04999999999995</v>
      </c>
      <c r="I347" s="23">
        <v>6</v>
      </c>
      <c r="J347" s="23">
        <v>18</v>
      </c>
      <c r="K347" s="23">
        <v>108</v>
      </c>
      <c r="L347" s="25"/>
      <c r="M347" s="26">
        <v>3182550799423</v>
      </c>
      <c r="N347" s="26">
        <v>2309103100</v>
      </c>
    </row>
    <row r="348" spans="1:15" s="7" customFormat="1">
      <c r="A348" s="22">
        <v>2724035</v>
      </c>
      <c r="B348" s="23" t="s">
        <v>157</v>
      </c>
      <c r="C348" s="9"/>
      <c r="D348" s="23">
        <v>3.5</v>
      </c>
      <c r="E348" s="23">
        <v>744.13</v>
      </c>
      <c r="F348" s="23">
        <f t="shared" si="66"/>
        <v>0</v>
      </c>
      <c r="G348" s="25">
        <f t="shared" si="67"/>
        <v>0</v>
      </c>
      <c r="H348" s="102">
        <f t="shared" si="68"/>
        <v>930.16250000000002</v>
      </c>
      <c r="I348" s="23">
        <v>4</v>
      </c>
      <c r="J348" s="23">
        <v>18</v>
      </c>
      <c r="K348" s="23">
        <v>72</v>
      </c>
      <c r="L348" s="25"/>
      <c r="M348" s="26">
        <v>3182550799430</v>
      </c>
      <c r="N348" s="26">
        <v>2309103100</v>
      </c>
    </row>
    <row r="349" spans="1:15" s="7" customFormat="1">
      <c r="A349" s="22">
        <v>2726015</v>
      </c>
      <c r="B349" s="23" t="s">
        <v>158</v>
      </c>
      <c r="C349" s="9"/>
      <c r="D349" s="23">
        <v>1.5</v>
      </c>
      <c r="E349" s="23">
        <v>355.86</v>
      </c>
      <c r="F349" s="23">
        <f t="shared" si="66"/>
        <v>0</v>
      </c>
      <c r="G349" s="25">
        <f t="shared" si="67"/>
        <v>0</v>
      </c>
      <c r="H349" s="102">
        <f t="shared" si="68"/>
        <v>444.82500000000005</v>
      </c>
      <c r="I349" s="23">
        <v>6</v>
      </c>
      <c r="J349" s="23">
        <v>18</v>
      </c>
      <c r="K349" s="23">
        <v>108</v>
      </c>
      <c r="L349" s="25"/>
      <c r="M349" s="26">
        <v>3182550799522</v>
      </c>
      <c r="N349" s="26">
        <v>2309105100</v>
      </c>
    </row>
    <row r="350" spans="1:15" s="8" customFormat="1">
      <c r="A350" s="22">
        <v>2726035</v>
      </c>
      <c r="B350" s="23" t="s">
        <v>158</v>
      </c>
      <c r="C350" s="9"/>
      <c r="D350" s="23">
        <v>3.5</v>
      </c>
      <c r="E350" s="23">
        <v>744.13</v>
      </c>
      <c r="F350" s="23">
        <f t="shared" si="66"/>
        <v>0</v>
      </c>
      <c r="G350" s="25">
        <f t="shared" si="67"/>
        <v>0</v>
      </c>
      <c r="H350" s="102">
        <f t="shared" si="68"/>
        <v>930.16250000000002</v>
      </c>
      <c r="I350" s="23">
        <v>4</v>
      </c>
      <c r="J350" s="23">
        <v>18</v>
      </c>
      <c r="K350" s="23">
        <v>72</v>
      </c>
      <c r="L350" s="25"/>
      <c r="M350" s="26">
        <v>3182550799539</v>
      </c>
      <c r="N350" s="26">
        <v>2309105100</v>
      </c>
    </row>
    <row r="351" spans="1:15" s="7" customFormat="1">
      <c r="A351" s="14"/>
      <c r="B351" s="14" t="s">
        <v>159</v>
      </c>
      <c r="C351" s="27"/>
      <c r="D351" s="23"/>
      <c r="E351" s="23"/>
      <c r="F351" s="23"/>
      <c r="G351" s="23"/>
      <c r="H351" s="103"/>
      <c r="I351" s="23"/>
      <c r="J351" s="23"/>
      <c r="K351" s="23"/>
      <c r="L351" s="25"/>
      <c r="M351" s="25"/>
      <c r="N351" s="26"/>
    </row>
    <row r="352" spans="1:15" s="7" customFormat="1">
      <c r="A352" s="67">
        <v>4089001</v>
      </c>
      <c r="B352" s="39" t="s">
        <v>228</v>
      </c>
      <c r="C352" s="9"/>
      <c r="D352" s="39">
        <v>0.1</v>
      </c>
      <c r="E352" s="39">
        <v>26.18</v>
      </c>
      <c r="F352" s="39">
        <f>D352*C352</f>
        <v>0</v>
      </c>
      <c r="G352" s="41">
        <f>E352*C352</f>
        <v>0</v>
      </c>
      <c r="H352" s="102">
        <f t="shared" ref="H352:H355" si="69">E352*1.25</f>
        <v>32.725000000000001</v>
      </c>
      <c r="I352" s="39">
        <v>12</v>
      </c>
      <c r="J352" s="43" t="s">
        <v>84</v>
      </c>
      <c r="K352" s="39">
        <v>3456</v>
      </c>
      <c r="L352" s="41"/>
      <c r="M352" s="42">
        <v>9003579311226</v>
      </c>
      <c r="N352" s="42">
        <v>2309101100</v>
      </c>
    </row>
    <row r="353" spans="1:15" s="7" customFormat="1">
      <c r="A353" s="67">
        <v>4088001</v>
      </c>
      <c r="B353" s="39" t="s">
        <v>229</v>
      </c>
      <c r="C353" s="9"/>
      <c r="D353" s="39">
        <v>0.1</v>
      </c>
      <c r="E353" s="39">
        <v>26.18</v>
      </c>
      <c r="F353" s="39">
        <f>D353*C353</f>
        <v>0</v>
      </c>
      <c r="G353" s="41">
        <f>E353*C353</f>
        <v>0</v>
      </c>
      <c r="H353" s="102">
        <f t="shared" si="69"/>
        <v>32.725000000000001</v>
      </c>
      <c r="I353" s="39">
        <v>12</v>
      </c>
      <c r="J353" s="43" t="s">
        <v>84</v>
      </c>
      <c r="K353" s="39">
        <v>3456</v>
      </c>
      <c r="L353" s="41"/>
      <c r="M353" s="42">
        <v>9003579311219</v>
      </c>
      <c r="N353" s="42">
        <v>2309101100</v>
      </c>
    </row>
    <row r="354" spans="1:15" s="7" customFormat="1">
      <c r="A354" s="67">
        <v>4090001</v>
      </c>
      <c r="B354" s="39" t="s">
        <v>160</v>
      </c>
      <c r="C354" s="9"/>
      <c r="D354" s="39">
        <v>0.1</v>
      </c>
      <c r="E354" s="39">
        <v>26.18</v>
      </c>
      <c r="F354" s="39">
        <f>D354*C354</f>
        <v>0</v>
      </c>
      <c r="G354" s="41">
        <f>E354*C354</f>
        <v>0</v>
      </c>
      <c r="H354" s="102">
        <f t="shared" si="69"/>
        <v>32.725000000000001</v>
      </c>
      <c r="I354" s="39">
        <v>12</v>
      </c>
      <c r="J354" s="43" t="s">
        <v>84</v>
      </c>
      <c r="K354" s="39">
        <v>3456</v>
      </c>
      <c r="L354" s="41"/>
      <c r="M354" s="42">
        <v>9003579311240</v>
      </c>
      <c r="N354" s="42">
        <v>2309101100</v>
      </c>
    </row>
    <row r="355" spans="1:15" s="7" customFormat="1">
      <c r="A355" s="67">
        <v>4091001</v>
      </c>
      <c r="B355" s="39" t="s">
        <v>161</v>
      </c>
      <c r="C355" s="9"/>
      <c r="D355" s="39">
        <v>0.1</v>
      </c>
      <c r="E355" s="39">
        <v>26.18</v>
      </c>
      <c r="F355" s="39">
        <f>D355*C355</f>
        <v>0</v>
      </c>
      <c r="G355" s="41">
        <f>E355*C355</f>
        <v>0</v>
      </c>
      <c r="H355" s="102">
        <f t="shared" si="69"/>
        <v>32.725000000000001</v>
      </c>
      <c r="I355" s="39">
        <v>12</v>
      </c>
      <c r="J355" s="43" t="s">
        <v>84</v>
      </c>
      <c r="K355" s="39">
        <v>3456</v>
      </c>
      <c r="L355" s="41"/>
      <c r="M355" s="42">
        <v>9003579310977</v>
      </c>
      <c r="N355" s="42">
        <v>2309101100</v>
      </c>
    </row>
    <row r="356" spans="1:15" s="7" customFormat="1">
      <c r="A356" s="14"/>
      <c r="B356" s="14" t="s">
        <v>162</v>
      </c>
      <c r="C356" s="27"/>
      <c r="D356" s="23"/>
      <c r="E356" s="24"/>
      <c r="F356" s="23"/>
      <c r="G356" s="23"/>
      <c r="H356" s="103"/>
      <c r="I356" s="23"/>
      <c r="J356" s="23"/>
      <c r="K356" s="23"/>
      <c r="L356" s="25"/>
      <c r="M356" s="25"/>
      <c r="N356" s="26"/>
      <c r="O356" s="63">
        <f>MOD(C352,12)</f>
        <v>0</v>
      </c>
    </row>
    <row r="357" spans="1:15" s="7" customFormat="1">
      <c r="A357" s="22">
        <v>4221020</v>
      </c>
      <c r="B357" s="23" t="s">
        <v>163</v>
      </c>
      <c r="C357" s="9"/>
      <c r="D357" s="23">
        <v>2</v>
      </c>
      <c r="E357" s="23">
        <v>431.41</v>
      </c>
      <c r="F357" s="23">
        <f t="shared" ref="F357:F393" si="70">D357*C357</f>
        <v>0</v>
      </c>
      <c r="G357" s="25">
        <f t="shared" ref="G357:G393" si="71">E357*C357</f>
        <v>0</v>
      </c>
      <c r="H357" s="102">
        <f t="shared" ref="H357:H393" si="72">E357*1.25</f>
        <v>539.26250000000005</v>
      </c>
      <c r="I357" s="23">
        <v>6</v>
      </c>
      <c r="J357" s="23">
        <v>18</v>
      </c>
      <c r="K357" s="23">
        <v>108</v>
      </c>
      <c r="L357" s="25"/>
      <c r="M357" s="26">
        <v>3182550853446</v>
      </c>
      <c r="N357" s="26">
        <v>2309103100</v>
      </c>
      <c r="O357" s="63">
        <f>MOD(C353,12)</f>
        <v>0</v>
      </c>
    </row>
    <row r="358" spans="1:15" s="7" customFormat="1">
      <c r="A358" s="22">
        <v>4221140</v>
      </c>
      <c r="B358" s="23" t="s">
        <v>164</v>
      </c>
      <c r="C358" s="9"/>
      <c r="D358" s="23">
        <v>14</v>
      </c>
      <c r="E358" s="23">
        <v>2604.02</v>
      </c>
      <c r="F358" s="23">
        <f t="shared" si="70"/>
        <v>0</v>
      </c>
      <c r="G358" s="25">
        <f t="shared" si="71"/>
        <v>0</v>
      </c>
      <c r="H358" s="102">
        <f t="shared" si="72"/>
        <v>3255.0250000000001</v>
      </c>
      <c r="I358" s="23"/>
      <c r="J358" s="23"/>
      <c r="K358" s="23">
        <v>21</v>
      </c>
      <c r="L358" s="25"/>
      <c r="M358" s="26">
        <v>3182550853590</v>
      </c>
      <c r="N358" s="26">
        <v>2309103100</v>
      </c>
      <c r="O358" s="63">
        <f>MOD(C354,12)</f>
        <v>0</v>
      </c>
    </row>
    <row r="359" spans="1:15" s="7" customFormat="1">
      <c r="A359" s="22">
        <v>3916020</v>
      </c>
      <c r="B359" s="23" t="s">
        <v>165</v>
      </c>
      <c r="C359" s="9"/>
      <c r="D359" s="23">
        <v>2</v>
      </c>
      <c r="E359" s="23">
        <v>417.59</v>
      </c>
      <c r="F359" s="23">
        <f t="shared" si="70"/>
        <v>0</v>
      </c>
      <c r="G359" s="25">
        <f t="shared" si="71"/>
        <v>0</v>
      </c>
      <c r="H359" s="102">
        <f t="shared" si="72"/>
        <v>521.98749999999995</v>
      </c>
      <c r="I359" s="23">
        <v>6</v>
      </c>
      <c r="J359" s="23">
        <v>18</v>
      </c>
      <c r="K359" s="23">
        <v>108</v>
      </c>
      <c r="L359" s="25"/>
      <c r="M359" s="26">
        <v>3182550710992</v>
      </c>
      <c r="N359" s="26">
        <v>2309103100</v>
      </c>
      <c r="O359" s="63">
        <f>MOD(C355,12)</f>
        <v>0</v>
      </c>
    </row>
    <row r="360" spans="1:15" s="7" customFormat="1">
      <c r="A360" s="22">
        <v>3916140</v>
      </c>
      <c r="B360" s="23" t="s">
        <v>165</v>
      </c>
      <c r="C360" s="9"/>
      <c r="D360" s="23">
        <v>14</v>
      </c>
      <c r="E360" s="23">
        <v>2503.98</v>
      </c>
      <c r="F360" s="23">
        <f t="shared" si="70"/>
        <v>0</v>
      </c>
      <c r="G360" s="25">
        <f t="shared" si="71"/>
        <v>0</v>
      </c>
      <c r="H360" s="102">
        <f t="shared" si="72"/>
        <v>3129.9749999999999</v>
      </c>
      <c r="I360" s="23"/>
      <c r="J360" s="23"/>
      <c r="K360" s="23">
        <v>21</v>
      </c>
      <c r="L360" s="25"/>
      <c r="M360" s="26">
        <v>3182550842556</v>
      </c>
      <c r="N360" s="26">
        <v>2309103100</v>
      </c>
    </row>
    <row r="361" spans="1:15" s="7" customFormat="1">
      <c r="A361" s="65">
        <v>4162020</v>
      </c>
      <c r="B361" s="23" t="s">
        <v>217</v>
      </c>
      <c r="C361" s="9"/>
      <c r="D361" s="23">
        <v>2</v>
      </c>
      <c r="E361" s="23">
        <v>417.59</v>
      </c>
      <c r="F361" s="23">
        <f t="shared" si="70"/>
        <v>0</v>
      </c>
      <c r="G361" s="32">
        <f t="shared" si="71"/>
        <v>0</v>
      </c>
      <c r="H361" s="102">
        <f t="shared" si="72"/>
        <v>521.98749999999995</v>
      </c>
      <c r="I361" s="23">
        <v>6</v>
      </c>
      <c r="J361" s="23">
        <v>18</v>
      </c>
      <c r="K361" s="23">
        <v>108</v>
      </c>
      <c r="L361" s="66"/>
      <c r="M361" s="26">
        <v>3182550842150</v>
      </c>
      <c r="N361" s="26">
        <v>2309103100</v>
      </c>
    </row>
    <row r="362" spans="1:15" s="7" customFormat="1">
      <c r="A362" s="65">
        <v>4162100</v>
      </c>
      <c r="B362" s="23" t="s">
        <v>217</v>
      </c>
      <c r="C362" s="9"/>
      <c r="D362" s="23">
        <v>10</v>
      </c>
      <c r="E362" s="23">
        <v>1795.68</v>
      </c>
      <c r="F362" s="23">
        <f t="shared" si="70"/>
        <v>0</v>
      </c>
      <c r="G362" s="32">
        <f t="shared" si="71"/>
        <v>0</v>
      </c>
      <c r="H362" s="102">
        <f t="shared" si="72"/>
        <v>2244.6</v>
      </c>
      <c r="I362" s="23"/>
      <c r="J362" s="23"/>
      <c r="K362" s="23"/>
      <c r="L362" s="66"/>
      <c r="M362" s="26">
        <v>3182550842648</v>
      </c>
      <c r="N362" s="26">
        <v>2309103100</v>
      </c>
    </row>
    <row r="363" spans="1:15" s="7" customFormat="1">
      <c r="A363" s="22">
        <v>3930020</v>
      </c>
      <c r="B363" s="23" t="s">
        <v>166</v>
      </c>
      <c r="C363" s="9"/>
      <c r="D363" s="23">
        <v>2</v>
      </c>
      <c r="E363" s="23">
        <v>363.98</v>
      </c>
      <c r="F363" s="23">
        <f t="shared" si="70"/>
        <v>0</v>
      </c>
      <c r="G363" s="25">
        <f t="shared" si="71"/>
        <v>0</v>
      </c>
      <c r="H363" s="102">
        <f t="shared" si="72"/>
        <v>454.97500000000002</v>
      </c>
      <c r="I363" s="23">
        <v>6</v>
      </c>
      <c r="J363" s="23">
        <v>18</v>
      </c>
      <c r="K363" s="23">
        <v>108</v>
      </c>
      <c r="L363" s="25"/>
      <c r="M363" s="26">
        <v>3182550711067</v>
      </c>
      <c r="N363" s="26">
        <v>2309105100</v>
      </c>
    </row>
    <row r="364" spans="1:15" s="7" customFormat="1">
      <c r="A364" s="22">
        <v>3930140</v>
      </c>
      <c r="B364" s="23" t="s">
        <v>166</v>
      </c>
      <c r="C364" s="9"/>
      <c r="D364" s="23">
        <v>14</v>
      </c>
      <c r="E364" s="23">
        <v>2432.56</v>
      </c>
      <c r="F364" s="23">
        <f t="shared" si="70"/>
        <v>0</v>
      </c>
      <c r="G364" s="25">
        <f t="shared" si="71"/>
        <v>0</v>
      </c>
      <c r="H364" s="102">
        <f t="shared" si="72"/>
        <v>3040.7</v>
      </c>
      <c r="I364" s="23"/>
      <c r="J364" s="23"/>
      <c r="K364" s="23">
        <v>21</v>
      </c>
      <c r="L364" s="25"/>
      <c r="M364" s="26">
        <v>3182550711425</v>
      </c>
      <c r="N364" s="26">
        <v>2309105100</v>
      </c>
    </row>
    <row r="365" spans="1:15" s="7" customFormat="1">
      <c r="A365" s="22">
        <v>3913020</v>
      </c>
      <c r="B365" s="23" t="s">
        <v>167</v>
      </c>
      <c r="C365" s="9"/>
      <c r="D365" s="23">
        <v>2</v>
      </c>
      <c r="E365" s="23">
        <v>410.42</v>
      </c>
      <c r="F365" s="23">
        <f t="shared" si="70"/>
        <v>0</v>
      </c>
      <c r="G365" s="25">
        <f t="shared" si="71"/>
        <v>0</v>
      </c>
      <c r="H365" s="102">
        <f t="shared" si="72"/>
        <v>513.02499999999998</v>
      </c>
      <c r="I365" s="23">
        <v>6</v>
      </c>
      <c r="J365" s="23">
        <v>18</v>
      </c>
      <c r="K365" s="23">
        <v>108</v>
      </c>
      <c r="L365" s="25"/>
      <c r="M365" s="26">
        <v>3182550711036</v>
      </c>
      <c r="N365" s="26">
        <v>2309105100</v>
      </c>
    </row>
    <row r="366" spans="1:15" s="7" customFormat="1">
      <c r="A366" s="22">
        <v>3913140</v>
      </c>
      <c r="B366" s="23" t="s">
        <v>167</v>
      </c>
      <c r="C366" s="9"/>
      <c r="D366" s="23">
        <v>14</v>
      </c>
      <c r="E366" s="23">
        <v>2497.06</v>
      </c>
      <c r="F366" s="23">
        <f t="shared" si="70"/>
        <v>0</v>
      </c>
      <c r="G366" s="25">
        <f t="shared" si="71"/>
        <v>0</v>
      </c>
      <c r="H366" s="102">
        <f t="shared" si="72"/>
        <v>3121.3249999999998</v>
      </c>
      <c r="I366" s="23"/>
      <c r="J366" s="23"/>
      <c r="K366" s="23">
        <v>21</v>
      </c>
      <c r="L366" s="25"/>
      <c r="M366" s="26">
        <v>3182550711418</v>
      </c>
      <c r="N366" s="26">
        <v>2309105100</v>
      </c>
    </row>
    <row r="367" spans="1:15" s="7" customFormat="1">
      <c r="A367" s="22">
        <v>4014030</v>
      </c>
      <c r="B367" s="23" t="s">
        <v>168</v>
      </c>
      <c r="C367" s="9"/>
      <c r="D367" s="23">
        <v>3</v>
      </c>
      <c r="E367" s="23">
        <v>817.4</v>
      </c>
      <c r="F367" s="23">
        <f t="shared" si="70"/>
        <v>0</v>
      </c>
      <c r="G367" s="25">
        <f t="shared" si="71"/>
        <v>0</v>
      </c>
      <c r="H367" s="102">
        <f t="shared" si="72"/>
        <v>1021.75</v>
      </c>
      <c r="I367" s="23">
        <v>4</v>
      </c>
      <c r="J367" s="23">
        <v>18</v>
      </c>
      <c r="K367" s="23">
        <v>72</v>
      </c>
      <c r="L367" s="25"/>
      <c r="M367" s="26">
        <v>3182550801003</v>
      </c>
      <c r="N367" s="26">
        <v>2309105100</v>
      </c>
    </row>
    <row r="368" spans="1:15" s="7" customFormat="1">
      <c r="A368" s="22">
        <v>4014080</v>
      </c>
      <c r="B368" s="23" t="s">
        <v>168</v>
      </c>
      <c r="C368" s="9"/>
      <c r="D368" s="23">
        <v>8</v>
      </c>
      <c r="E368" s="23">
        <v>1977.29</v>
      </c>
      <c r="F368" s="23">
        <f t="shared" si="70"/>
        <v>0</v>
      </c>
      <c r="G368" s="25">
        <f t="shared" si="71"/>
        <v>0</v>
      </c>
      <c r="H368" s="102">
        <f t="shared" si="72"/>
        <v>2471.6125000000002</v>
      </c>
      <c r="I368" s="23"/>
      <c r="J368" s="23"/>
      <c r="K368" s="23">
        <v>32</v>
      </c>
      <c r="L368" s="25"/>
      <c r="M368" s="26">
        <v>3182550801010</v>
      </c>
      <c r="N368" s="26">
        <v>2309105100</v>
      </c>
    </row>
    <row r="369" spans="1:14" s="7" customFormat="1">
      <c r="A369" s="22">
        <v>3952010</v>
      </c>
      <c r="B369" s="23" t="s">
        <v>169</v>
      </c>
      <c r="C369" s="9"/>
      <c r="D369" s="23">
        <v>1</v>
      </c>
      <c r="E369" s="23">
        <v>252.13</v>
      </c>
      <c r="F369" s="23">
        <f t="shared" si="70"/>
        <v>0</v>
      </c>
      <c r="G369" s="25">
        <f t="shared" si="71"/>
        <v>0</v>
      </c>
      <c r="H369" s="102">
        <f t="shared" si="72"/>
        <v>315.16250000000002</v>
      </c>
      <c r="I369" s="23">
        <v>10</v>
      </c>
      <c r="J369" s="23">
        <v>18</v>
      </c>
      <c r="K369" s="23">
        <v>180</v>
      </c>
      <c r="L369" s="25"/>
      <c r="M369" s="26">
        <v>3182550758307</v>
      </c>
      <c r="N369" s="26">
        <v>2309105100</v>
      </c>
    </row>
    <row r="370" spans="1:14" s="7" customFormat="1">
      <c r="A370" s="22">
        <v>3910020</v>
      </c>
      <c r="B370" s="23" t="s">
        <v>170</v>
      </c>
      <c r="C370" s="9"/>
      <c r="D370" s="23">
        <v>2</v>
      </c>
      <c r="E370" s="23">
        <v>456.95</v>
      </c>
      <c r="F370" s="23">
        <f t="shared" si="70"/>
        <v>0</v>
      </c>
      <c r="G370" s="25">
        <f t="shared" si="71"/>
        <v>0</v>
      </c>
      <c r="H370" s="102">
        <f t="shared" si="72"/>
        <v>571.1875</v>
      </c>
      <c r="I370" s="23">
        <v>6</v>
      </c>
      <c r="J370" s="23">
        <v>18</v>
      </c>
      <c r="K370" s="23">
        <v>108</v>
      </c>
      <c r="L370" s="25"/>
      <c r="M370" s="26">
        <v>3182550710923</v>
      </c>
      <c r="N370" s="26">
        <v>2309105100</v>
      </c>
    </row>
    <row r="371" spans="1:14" s="7" customFormat="1">
      <c r="A371" s="22">
        <v>3910140</v>
      </c>
      <c r="B371" s="23" t="s">
        <v>170</v>
      </c>
      <c r="C371" s="9"/>
      <c r="D371" s="23">
        <v>14</v>
      </c>
      <c r="E371" s="23">
        <v>2784.37</v>
      </c>
      <c r="F371" s="23">
        <f t="shared" si="70"/>
        <v>0</v>
      </c>
      <c r="G371" s="25">
        <f t="shared" si="71"/>
        <v>0</v>
      </c>
      <c r="H371" s="102">
        <f t="shared" si="72"/>
        <v>3480.4624999999996</v>
      </c>
      <c r="I371" s="23"/>
      <c r="J371" s="23"/>
      <c r="K371" s="23">
        <v>21</v>
      </c>
      <c r="L371" s="25"/>
      <c r="M371" s="26">
        <v>3182550711340</v>
      </c>
      <c r="N371" s="26">
        <v>2309105100</v>
      </c>
    </row>
    <row r="372" spans="1:14" s="7" customFormat="1">
      <c r="A372" s="22">
        <v>3964015</v>
      </c>
      <c r="B372" s="23" t="s">
        <v>171</v>
      </c>
      <c r="C372" s="9"/>
      <c r="D372" s="23">
        <v>1.5</v>
      </c>
      <c r="E372" s="23">
        <v>347.53</v>
      </c>
      <c r="F372" s="23">
        <f t="shared" si="70"/>
        <v>0</v>
      </c>
      <c r="G372" s="25">
        <f t="shared" si="71"/>
        <v>0</v>
      </c>
      <c r="H372" s="102">
        <f t="shared" si="72"/>
        <v>434.41249999999997</v>
      </c>
      <c r="I372" s="23">
        <v>6</v>
      </c>
      <c r="J372" s="23">
        <v>18</v>
      </c>
      <c r="K372" s="23">
        <v>108</v>
      </c>
      <c r="L372" s="25"/>
      <c r="M372" s="26">
        <v>3182550751148</v>
      </c>
      <c r="N372" s="26">
        <v>2309105100</v>
      </c>
    </row>
    <row r="373" spans="1:14" s="7" customFormat="1">
      <c r="A373" s="22">
        <v>3964140</v>
      </c>
      <c r="B373" s="23" t="s">
        <v>171</v>
      </c>
      <c r="C373" s="9"/>
      <c r="D373" s="23">
        <v>14</v>
      </c>
      <c r="E373" s="23">
        <v>2759.05</v>
      </c>
      <c r="F373" s="23">
        <f t="shared" si="70"/>
        <v>0</v>
      </c>
      <c r="G373" s="25">
        <f t="shared" si="71"/>
        <v>0</v>
      </c>
      <c r="H373" s="102">
        <f t="shared" si="72"/>
        <v>3448.8125</v>
      </c>
      <c r="I373" s="23"/>
      <c r="J373" s="23"/>
      <c r="K373" s="23">
        <v>21</v>
      </c>
      <c r="L373" s="25"/>
      <c r="M373" s="26">
        <v>3182550751162</v>
      </c>
      <c r="N373" s="26">
        <v>2309105100</v>
      </c>
    </row>
    <row r="374" spans="1:14" s="7" customFormat="1">
      <c r="A374" s="22">
        <v>3922015</v>
      </c>
      <c r="B374" s="23" t="s">
        <v>172</v>
      </c>
      <c r="C374" s="9"/>
      <c r="D374" s="23">
        <v>1.5</v>
      </c>
      <c r="E374" s="23">
        <v>345.72</v>
      </c>
      <c r="F374" s="23">
        <f t="shared" si="70"/>
        <v>0</v>
      </c>
      <c r="G374" s="25">
        <f t="shared" si="71"/>
        <v>0</v>
      </c>
      <c r="H374" s="102">
        <f t="shared" si="72"/>
        <v>432.15000000000003</v>
      </c>
      <c r="I374" s="23">
        <v>6</v>
      </c>
      <c r="J374" s="23">
        <v>18</v>
      </c>
      <c r="K374" s="23">
        <v>108</v>
      </c>
      <c r="L374" s="25"/>
      <c r="M374" s="26">
        <v>3182550710947</v>
      </c>
      <c r="N374" s="26">
        <v>2309105100</v>
      </c>
    </row>
    <row r="375" spans="1:14" s="7" customFormat="1">
      <c r="A375" s="22">
        <v>3922140</v>
      </c>
      <c r="B375" s="23" t="s">
        <v>172</v>
      </c>
      <c r="C375" s="9"/>
      <c r="D375" s="23">
        <v>14</v>
      </c>
      <c r="E375" s="23">
        <v>2779.18</v>
      </c>
      <c r="F375" s="23">
        <f t="shared" si="70"/>
        <v>0</v>
      </c>
      <c r="G375" s="25">
        <f t="shared" si="71"/>
        <v>0</v>
      </c>
      <c r="H375" s="102">
        <f t="shared" si="72"/>
        <v>3473.9749999999999</v>
      </c>
      <c r="I375" s="23"/>
      <c r="J375" s="23"/>
      <c r="K375" s="23">
        <v>21</v>
      </c>
      <c r="L375" s="25"/>
      <c r="M375" s="26">
        <v>3182550711364</v>
      </c>
      <c r="N375" s="26">
        <v>2309105100</v>
      </c>
    </row>
    <row r="376" spans="1:14" s="7" customFormat="1">
      <c r="A376" s="22">
        <v>4006020</v>
      </c>
      <c r="B376" s="23" t="s">
        <v>209</v>
      </c>
      <c r="C376" s="9"/>
      <c r="D376" s="23">
        <v>2</v>
      </c>
      <c r="E376" s="23">
        <v>445.98</v>
      </c>
      <c r="F376" s="23">
        <f t="shared" si="70"/>
        <v>0</v>
      </c>
      <c r="G376" s="25">
        <f t="shared" si="71"/>
        <v>0</v>
      </c>
      <c r="H376" s="102">
        <f t="shared" si="72"/>
        <v>557.47500000000002</v>
      </c>
      <c r="I376" s="23">
        <v>6</v>
      </c>
      <c r="J376" s="23">
        <v>18</v>
      </c>
      <c r="K376" s="23">
        <v>108</v>
      </c>
      <c r="L376" s="25"/>
      <c r="M376" s="26">
        <v>3182550797351</v>
      </c>
      <c r="N376" s="26">
        <v>2309103100</v>
      </c>
    </row>
    <row r="377" spans="1:14" s="7" customFormat="1">
      <c r="A377" s="22">
        <v>4013020</v>
      </c>
      <c r="B377" s="23" t="s">
        <v>210</v>
      </c>
      <c r="C377" s="9"/>
      <c r="D377" s="23">
        <v>2</v>
      </c>
      <c r="E377" s="23">
        <v>404.54</v>
      </c>
      <c r="F377" s="23">
        <f t="shared" si="70"/>
        <v>0</v>
      </c>
      <c r="G377" s="25">
        <f t="shared" si="71"/>
        <v>0</v>
      </c>
      <c r="H377" s="102">
        <f t="shared" si="72"/>
        <v>505.67500000000001</v>
      </c>
      <c r="I377" s="23">
        <v>6</v>
      </c>
      <c r="J377" s="23">
        <v>18</v>
      </c>
      <c r="K377" s="23">
        <v>108</v>
      </c>
      <c r="L377" s="25"/>
      <c r="M377" s="26">
        <v>3182550797375</v>
      </c>
      <c r="N377" s="26">
        <v>2309103100</v>
      </c>
    </row>
    <row r="378" spans="1:14" s="7" customFormat="1">
      <c r="A378" s="22">
        <v>4013120</v>
      </c>
      <c r="B378" s="23" t="s">
        <v>210</v>
      </c>
      <c r="C378" s="9"/>
      <c r="D378" s="23">
        <v>12</v>
      </c>
      <c r="E378" s="23">
        <v>1983.52</v>
      </c>
      <c r="F378" s="23">
        <f t="shared" si="70"/>
        <v>0</v>
      </c>
      <c r="G378" s="25">
        <f t="shared" si="71"/>
        <v>0</v>
      </c>
      <c r="H378" s="102">
        <f t="shared" si="72"/>
        <v>2479.4</v>
      </c>
      <c r="I378" s="23"/>
      <c r="J378" s="23"/>
      <c r="K378" s="23">
        <v>21</v>
      </c>
      <c r="L378" s="25"/>
      <c r="M378" s="26">
        <v>3182550797382</v>
      </c>
      <c r="N378" s="26">
        <v>2309105100</v>
      </c>
    </row>
    <row r="379" spans="1:14" s="7" customFormat="1">
      <c r="A379" s="22">
        <v>3921020</v>
      </c>
      <c r="B379" s="23" t="s">
        <v>173</v>
      </c>
      <c r="C379" s="9"/>
      <c r="D379" s="23">
        <v>2</v>
      </c>
      <c r="E379" s="23">
        <v>486.38</v>
      </c>
      <c r="F379" s="23">
        <f t="shared" si="70"/>
        <v>0</v>
      </c>
      <c r="G379" s="25">
        <f t="shared" si="71"/>
        <v>0</v>
      </c>
      <c r="H379" s="102">
        <f t="shared" si="72"/>
        <v>607.97500000000002</v>
      </c>
      <c r="I379" s="23">
        <v>6</v>
      </c>
      <c r="J379" s="23">
        <v>18</v>
      </c>
      <c r="K379" s="23">
        <v>108</v>
      </c>
      <c r="L379" s="25"/>
      <c r="M379" s="26">
        <v>3182550785723</v>
      </c>
      <c r="N379" s="26">
        <v>2309105100</v>
      </c>
    </row>
    <row r="380" spans="1:14" s="7" customFormat="1">
      <c r="A380" s="22">
        <v>3927015</v>
      </c>
      <c r="B380" s="23" t="s">
        <v>174</v>
      </c>
      <c r="C380" s="9"/>
      <c r="D380" s="23">
        <v>1.5</v>
      </c>
      <c r="E380" s="23">
        <v>328.49</v>
      </c>
      <c r="F380" s="23">
        <f t="shared" si="70"/>
        <v>0</v>
      </c>
      <c r="G380" s="25">
        <f t="shared" si="71"/>
        <v>0</v>
      </c>
      <c r="H380" s="102">
        <f t="shared" si="72"/>
        <v>410.61250000000001</v>
      </c>
      <c r="I380" s="23">
        <v>6</v>
      </c>
      <c r="J380" s="23">
        <v>18</v>
      </c>
      <c r="K380" s="23">
        <v>108</v>
      </c>
      <c r="L380" s="25"/>
      <c r="M380" s="26">
        <v>3182550771719</v>
      </c>
      <c r="N380" s="26">
        <v>2309105100</v>
      </c>
    </row>
    <row r="381" spans="1:14" s="7" customFormat="1">
      <c r="A381" s="22">
        <v>3927120</v>
      </c>
      <c r="B381" s="23" t="s">
        <v>174</v>
      </c>
      <c r="C381" s="9"/>
      <c r="D381" s="23">
        <v>12</v>
      </c>
      <c r="E381" s="23">
        <v>2285.62</v>
      </c>
      <c r="F381" s="23">
        <f t="shared" si="70"/>
        <v>0</v>
      </c>
      <c r="G381" s="25">
        <f t="shared" si="71"/>
        <v>0</v>
      </c>
      <c r="H381" s="102">
        <f t="shared" si="72"/>
        <v>2857.0249999999996</v>
      </c>
      <c r="I381" s="23"/>
      <c r="J381" s="23"/>
      <c r="K381" s="23">
        <v>21</v>
      </c>
      <c r="L381" s="25"/>
      <c r="M381" s="26">
        <v>3182550771740</v>
      </c>
      <c r="N381" s="26">
        <v>2309105100</v>
      </c>
    </row>
    <row r="382" spans="1:14" s="7" customFormat="1">
      <c r="A382" s="22">
        <v>3957025</v>
      </c>
      <c r="B382" s="23" t="s">
        <v>175</v>
      </c>
      <c r="C382" s="9"/>
      <c r="D382" s="23">
        <v>2.5</v>
      </c>
      <c r="E382" s="23">
        <v>547.74</v>
      </c>
      <c r="F382" s="23">
        <f t="shared" si="70"/>
        <v>0</v>
      </c>
      <c r="G382" s="25">
        <f t="shared" si="71"/>
        <v>0</v>
      </c>
      <c r="H382" s="102">
        <f t="shared" si="72"/>
        <v>684.67499999999995</v>
      </c>
      <c r="I382" s="23">
        <v>6</v>
      </c>
      <c r="J382" s="23">
        <v>18</v>
      </c>
      <c r="K382" s="23">
        <v>108</v>
      </c>
      <c r="L382" s="25"/>
      <c r="M382" s="26">
        <v>3182550771030</v>
      </c>
      <c r="N382" s="26">
        <v>2309103100</v>
      </c>
    </row>
    <row r="383" spans="1:14" s="7" customFormat="1">
      <c r="A383" s="22">
        <v>3957100</v>
      </c>
      <c r="B383" s="23" t="s">
        <v>175</v>
      </c>
      <c r="C383" s="9"/>
      <c r="D383" s="23">
        <v>10</v>
      </c>
      <c r="E383" s="23">
        <v>1905.05</v>
      </c>
      <c r="F383" s="23">
        <f t="shared" si="70"/>
        <v>0</v>
      </c>
      <c r="G383" s="25">
        <f t="shared" si="71"/>
        <v>0</v>
      </c>
      <c r="H383" s="102">
        <f t="shared" si="72"/>
        <v>2381.3125</v>
      </c>
      <c r="I383" s="23"/>
      <c r="J383" s="23"/>
      <c r="K383" s="23">
        <v>32</v>
      </c>
      <c r="L383" s="25"/>
      <c r="M383" s="26">
        <v>3182550771047</v>
      </c>
      <c r="N383" s="26">
        <v>2309103100</v>
      </c>
    </row>
    <row r="384" spans="1:14" s="7" customFormat="1">
      <c r="A384" s="22">
        <v>3911020</v>
      </c>
      <c r="B384" s="23" t="s">
        <v>176</v>
      </c>
      <c r="C384" s="9"/>
      <c r="D384" s="23">
        <v>2</v>
      </c>
      <c r="E384" s="23">
        <v>362.7</v>
      </c>
      <c r="F384" s="23">
        <f t="shared" si="70"/>
        <v>0</v>
      </c>
      <c r="G384" s="25">
        <f t="shared" si="71"/>
        <v>0</v>
      </c>
      <c r="H384" s="102">
        <f t="shared" si="72"/>
        <v>453.375</v>
      </c>
      <c r="I384" s="23">
        <v>6</v>
      </c>
      <c r="J384" s="23">
        <v>18</v>
      </c>
      <c r="K384" s="23">
        <v>108</v>
      </c>
      <c r="L384" s="25"/>
      <c r="M384" s="26">
        <v>3182550771054</v>
      </c>
      <c r="N384" s="26">
        <v>2309105100</v>
      </c>
    </row>
    <row r="385" spans="1:14" s="7" customFormat="1">
      <c r="A385" s="22">
        <v>3911140</v>
      </c>
      <c r="B385" s="23" t="s">
        <v>176</v>
      </c>
      <c r="C385" s="9"/>
      <c r="D385" s="23">
        <v>14</v>
      </c>
      <c r="E385" s="23">
        <v>2222.3200000000002</v>
      </c>
      <c r="F385" s="23">
        <f t="shared" si="70"/>
        <v>0</v>
      </c>
      <c r="G385" s="25">
        <f t="shared" si="71"/>
        <v>0</v>
      </c>
      <c r="H385" s="102">
        <f t="shared" si="72"/>
        <v>2777.9</v>
      </c>
      <c r="I385" s="23"/>
      <c r="J385" s="23"/>
      <c r="K385" s="23">
        <v>21</v>
      </c>
      <c r="L385" s="25"/>
      <c r="M385" s="26">
        <v>3182550771078</v>
      </c>
      <c r="N385" s="26">
        <v>2309105100</v>
      </c>
    </row>
    <row r="386" spans="1:14" s="7" customFormat="1">
      <c r="A386" s="22">
        <v>3932015</v>
      </c>
      <c r="B386" s="23" t="s">
        <v>177</v>
      </c>
      <c r="C386" s="9"/>
      <c r="D386" s="23">
        <v>1.5</v>
      </c>
      <c r="E386" s="23">
        <v>301.10000000000002</v>
      </c>
      <c r="F386" s="23">
        <f t="shared" si="70"/>
        <v>0</v>
      </c>
      <c r="G386" s="25">
        <f t="shared" si="71"/>
        <v>0</v>
      </c>
      <c r="H386" s="102">
        <f t="shared" si="72"/>
        <v>376.375</v>
      </c>
      <c r="I386" s="23">
        <v>6</v>
      </c>
      <c r="J386" s="23">
        <v>18</v>
      </c>
      <c r="K386" s="23">
        <v>108</v>
      </c>
      <c r="L386" s="25"/>
      <c r="M386" s="26">
        <v>3182550771153</v>
      </c>
      <c r="N386" s="26">
        <v>2309105100</v>
      </c>
    </row>
    <row r="387" spans="1:14" s="7" customFormat="1">
      <c r="A387" s="22">
        <v>3932120</v>
      </c>
      <c r="B387" s="23" t="s">
        <v>177</v>
      </c>
      <c r="C387" s="9"/>
      <c r="D387" s="23">
        <v>12</v>
      </c>
      <c r="E387" s="23">
        <v>2095.14</v>
      </c>
      <c r="F387" s="23">
        <f t="shared" si="70"/>
        <v>0</v>
      </c>
      <c r="G387" s="25">
        <f t="shared" si="71"/>
        <v>0</v>
      </c>
      <c r="H387" s="102">
        <f t="shared" si="72"/>
        <v>2618.9249999999997</v>
      </c>
      <c r="I387" s="23"/>
      <c r="J387" s="23"/>
      <c r="K387" s="23">
        <v>21</v>
      </c>
      <c r="L387" s="25"/>
      <c r="M387" s="26">
        <v>3182550771177</v>
      </c>
      <c r="N387" s="26">
        <v>2309105100</v>
      </c>
    </row>
    <row r="388" spans="1:14" s="7" customFormat="1">
      <c r="A388" s="22">
        <v>3912015</v>
      </c>
      <c r="B388" s="23" t="s">
        <v>178</v>
      </c>
      <c r="C388" s="9"/>
      <c r="D388" s="23">
        <v>1.5</v>
      </c>
      <c r="E388" s="23">
        <v>307.24</v>
      </c>
      <c r="F388" s="23">
        <f t="shared" si="70"/>
        <v>0</v>
      </c>
      <c r="G388" s="25">
        <f t="shared" si="71"/>
        <v>0</v>
      </c>
      <c r="H388" s="102">
        <f t="shared" si="72"/>
        <v>384.05</v>
      </c>
      <c r="I388" s="23">
        <v>6</v>
      </c>
      <c r="J388" s="23">
        <v>18</v>
      </c>
      <c r="K388" s="23">
        <v>108</v>
      </c>
      <c r="L388" s="25"/>
      <c r="M388" s="26">
        <v>3182550710879</v>
      </c>
      <c r="N388" s="26">
        <v>2309103100</v>
      </c>
    </row>
    <row r="389" spans="1:14" s="7" customFormat="1">
      <c r="A389" s="22">
        <v>4252015</v>
      </c>
      <c r="B389" s="23" t="s">
        <v>179</v>
      </c>
      <c r="C389" s="9"/>
      <c r="D389" s="23">
        <v>1.5</v>
      </c>
      <c r="E389" s="23">
        <v>368.41</v>
      </c>
      <c r="F389" s="23">
        <f t="shared" si="70"/>
        <v>0</v>
      </c>
      <c r="G389" s="25">
        <f t="shared" si="71"/>
        <v>0</v>
      </c>
      <c r="H389" s="102">
        <f t="shared" si="72"/>
        <v>460.51250000000005</v>
      </c>
      <c r="I389" s="23">
        <v>6</v>
      </c>
      <c r="J389" s="23">
        <v>18</v>
      </c>
      <c r="K389" s="23">
        <v>108</v>
      </c>
      <c r="L389" s="25"/>
      <c r="M389" s="26">
        <v>3182550831109</v>
      </c>
      <c r="N389" s="26">
        <v>2309103100</v>
      </c>
    </row>
    <row r="390" spans="1:14" s="7" customFormat="1">
      <c r="A390" s="22">
        <v>3948015</v>
      </c>
      <c r="B390" s="23" t="s">
        <v>180</v>
      </c>
      <c r="C390" s="9"/>
      <c r="D390" s="23">
        <v>1.5</v>
      </c>
      <c r="E390" s="23">
        <v>307.27</v>
      </c>
      <c r="F390" s="23">
        <f t="shared" si="70"/>
        <v>0</v>
      </c>
      <c r="G390" s="25">
        <f t="shared" si="71"/>
        <v>0</v>
      </c>
      <c r="H390" s="102">
        <f t="shared" si="72"/>
        <v>384.08749999999998</v>
      </c>
      <c r="I390" s="23">
        <v>6</v>
      </c>
      <c r="J390" s="23">
        <v>18</v>
      </c>
      <c r="K390" s="23">
        <v>108</v>
      </c>
      <c r="L390" s="25"/>
      <c r="M390" s="26">
        <v>3182550731355</v>
      </c>
      <c r="N390" s="26">
        <v>2309103100</v>
      </c>
    </row>
    <row r="391" spans="1:14" s="7" customFormat="1">
      <c r="A391" s="22">
        <v>3948012</v>
      </c>
      <c r="B391" s="23" t="s">
        <v>181</v>
      </c>
      <c r="C391" s="9"/>
      <c r="D391" s="23">
        <v>12</v>
      </c>
      <c r="E391" s="23">
        <v>2094.4</v>
      </c>
      <c r="F391" s="23">
        <f t="shared" si="70"/>
        <v>0</v>
      </c>
      <c r="G391" s="25">
        <f t="shared" si="71"/>
        <v>0</v>
      </c>
      <c r="H391" s="102">
        <f t="shared" si="72"/>
        <v>2618</v>
      </c>
      <c r="I391" s="23"/>
      <c r="J391" s="23"/>
      <c r="K391" s="23">
        <v>21</v>
      </c>
      <c r="L391" s="25"/>
      <c r="M391" s="26">
        <v>3182550731386</v>
      </c>
      <c r="N391" s="26">
        <v>2309103100</v>
      </c>
    </row>
    <row r="392" spans="1:14" s="7" customFormat="1">
      <c r="A392" s="22">
        <v>3920015</v>
      </c>
      <c r="B392" s="23" t="s">
        <v>182</v>
      </c>
      <c r="C392" s="9"/>
      <c r="D392" s="23">
        <v>1.5</v>
      </c>
      <c r="E392" s="23">
        <v>281.62</v>
      </c>
      <c r="F392" s="23">
        <f t="shared" si="70"/>
        <v>0</v>
      </c>
      <c r="G392" s="25">
        <f t="shared" si="71"/>
        <v>0</v>
      </c>
      <c r="H392" s="102">
        <f t="shared" si="72"/>
        <v>352.02499999999998</v>
      </c>
      <c r="I392" s="23">
        <v>6</v>
      </c>
      <c r="J392" s="23">
        <v>18</v>
      </c>
      <c r="K392" s="23">
        <v>108</v>
      </c>
      <c r="L392" s="25"/>
      <c r="M392" s="26">
        <v>3182550710916</v>
      </c>
      <c r="N392" s="26">
        <v>2309103100</v>
      </c>
    </row>
    <row r="393" spans="1:14" s="7" customFormat="1">
      <c r="A393" s="22">
        <v>3920140</v>
      </c>
      <c r="B393" s="23" t="s">
        <v>182</v>
      </c>
      <c r="C393" s="9"/>
      <c r="D393" s="23">
        <v>14</v>
      </c>
      <c r="E393" s="23">
        <v>2285.06</v>
      </c>
      <c r="F393" s="23">
        <f t="shared" si="70"/>
        <v>0</v>
      </c>
      <c r="G393" s="25">
        <f t="shared" si="71"/>
        <v>0</v>
      </c>
      <c r="H393" s="102">
        <f t="shared" si="72"/>
        <v>2856.3249999999998</v>
      </c>
      <c r="I393" s="23"/>
      <c r="J393" s="23"/>
      <c r="K393" s="23">
        <v>21</v>
      </c>
      <c r="L393" s="25"/>
      <c r="M393" s="26">
        <v>3182550711326</v>
      </c>
      <c r="N393" s="26">
        <v>2309103100</v>
      </c>
    </row>
    <row r="394" spans="1:14" s="7" customFormat="1">
      <c r="A394" s="14"/>
      <c r="B394" s="14" t="s">
        <v>183</v>
      </c>
      <c r="C394" s="27"/>
      <c r="D394" s="23"/>
      <c r="E394" s="24"/>
      <c r="F394" s="23"/>
      <c r="G394" s="23"/>
      <c r="H394" s="103"/>
      <c r="I394" s="23"/>
      <c r="J394" s="23"/>
      <c r="K394" s="23"/>
      <c r="L394" s="25"/>
      <c r="M394" s="25"/>
      <c r="N394" s="26"/>
    </row>
    <row r="395" spans="1:14" s="7" customFormat="1">
      <c r="A395" s="67">
        <v>4020004</v>
      </c>
      <c r="B395" s="39" t="s">
        <v>184</v>
      </c>
      <c r="C395" s="9"/>
      <c r="D395" s="39">
        <v>0.41</v>
      </c>
      <c r="E395" s="39">
        <v>64.73</v>
      </c>
      <c r="F395" s="39">
        <f t="shared" ref="F395:F405" si="73">D395*C395</f>
        <v>0</v>
      </c>
      <c r="G395" s="41">
        <f t="shared" ref="G395:G405" si="74">E395*C395</f>
        <v>0</v>
      </c>
      <c r="H395" s="102">
        <f t="shared" ref="H395:H405" si="75">E395*1.25</f>
        <v>80.912500000000009</v>
      </c>
      <c r="I395" s="39">
        <v>12</v>
      </c>
      <c r="J395" s="39">
        <v>96</v>
      </c>
      <c r="K395" s="39">
        <v>1152</v>
      </c>
      <c r="L395" s="41"/>
      <c r="M395" s="42">
        <v>9003579000748</v>
      </c>
      <c r="N395" s="42">
        <v>2309103100</v>
      </c>
    </row>
    <row r="396" spans="1:14" s="7" customFormat="1">
      <c r="A396" s="67">
        <v>4021004</v>
      </c>
      <c r="B396" s="39" t="s">
        <v>185</v>
      </c>
      <c r="C396" s="9"/>
      <c r="D396" s="39">
        <v>0.41</v>
      </c>
      <c r="E396" s="39">
        <v>64.73</v>
      </c>
      <c r="F396" s="39">
        <f t="shared" si="73"/>
        <v>0</v>
      </c>
      <c r="G396" s="41">
        <f t="shared" si="74"/>
        <v>0</v>
      </c>
      <c r="H396" s="102">
        <f t="shared" si="75"/>
        <v>80.912500000000009</v>
      </c>
      <c r="I396" s="39">
        <v>12</v>
      </c>
      <c r="J396" s="39">
        <v>96</v>
      </c>
      <c r="K396" s="39">
        <v>1152</v>
      </c>
      <c r="L396" s="41"/>
      <c r="M396" s="42">
        <v>9003579310632</v>
      </c>
      <c r="N396" s="42">
        <v>2309103100</v>
      </c>
    </row>
    <row r="397" spans="1:14" s="7" customFormat="1">
      <c r="A397" s="67">
        <v>4084004</v>
      </c>
      <c r="B397" s="39" t="s">
        <v>186</v>
      </c>
      <c r="C397" s="9"/>
      <c r="D397" s="39">
        <v>0.4</v>
      </c>
      <c r="E397" s="39">
        <v>71.53</v>
      </c>
      <c r="F397" s="39">
        <f t="shared" si="73"/>
        <v>0</v>
      </c>
      <c r="G397" s="41">
        <f t="shared" si="74"/>
        <v>0</v>
      </c>
      <c r="H397" s="102">
        <f t="shared" si="75"/>
        <v>89.412499999999994</v>
      </c>
      <c r="I397" s="39">
        <v>12</v>
      </c>
      <c r="J397" s="39">
        <v>96</v>
      </c>
      <c r="K397" s="39">
        <v>1152</v>
      </c>
      <c r="L397" s="41"/>
      <c r="M397" s="42">
        <v>9003579311004</v>
      </c>
      <c r="N397" s="42">
        <v>2309103100</v>
      </c>
    </row>
    <row r="398" spans="1:14" s="7" customFormat="1">
      <c r="A398" s="67">
        <v>4027004</v>
      </c>
      <c r="B398" s="39" t="s">
        <v>187</v>
      </c>
      <c r="C398" s="9">
        <v>2</v>
      </c>
      <c r="D398" s="39">
        <v>0.42</v>
      </c>
      <c r="E398" s="39">
        <v>69.05</v>
      </c>
      <c r="F398" s="39">
        <f t="shared" si="73"/>
        <v>0.84</v>
      </c>
      <c r="G398" s="41">
        <f t="shared" si="74"/>
        <v>138.1</v>
      </c>
      <c r="H398" s="102">
        <f t="shared" si="75"/>
        <v>86.3125</v>
      </c>
      <c r="I398" s="39">
        <v>12</v>
      </c>
      <c r="J398" s="39">
        <v>96</v>
      </c>
      <c r="K398" s="39">
        <v>1152</v>
      </c>
      <c r="L398" s="41"/>
      <c r="M398" s="42">
        <v>9003579107492</v>
      </c>
      <c r="N398" s="42">
        <v>2309103100</v>
      </c>
    </row>
    <row r="399" spans="1:14" s="7" customFormat="1">
      <c r="A399" s="67">
        <v>4026004</v>
      </c>
      <c r="B399" s="39" t="s">
        <v>188</v>
      </c>
      <c r="C399" s="9"/>
      <c r="D399" s="39">
        <v>0.42</v>
      </c>
      <c r="E399" s="39">
        <v>69.05</v>
      </c>
      <c r="F399" s="39">
        <f t="shared" si="73"/>
        <v>0</v>
      </c>
      <c r="G399" s="41">
        <f t="shared" si="74"/>
        <v>0</v>
      </c>
      <c r="H399" s="102">
        <f t="shared" si="75"/>
        <v>86.3125</v>
      </c>
      <c r="I399" s="39">
        <v>12</v>
      </c>
      <c r="J399" s="39">
        <v>96</v>
      </c>
      <c r="K399" s="39">
        <v>1152</v>
      </c>
      <c r="L399" s="41"/>
      <c r="M399" s="42">
        <v>9003579107522</v>
      </c>
      <c r="N399" s="42">
        <v>2309101100</v>
      </c>
    </row>
    <row r="400" spans="1:14" s="7" customFormat="1">
      <c r="A400" s="67">
        <v>4022004</v>
      </c>
      <c r="B400" s="39" t="s">
        <v>189</v>
      </c>
      <c r="C400" s="9"/>
      <c r="D400" s="39">
        <v>0.42</v>
      </c>
      <c r="E400" s="39">
        <v>63.49</v>
      </c>
      <c r="F400" s="39">
        <f t="shared" si="73"/>
        <v>0</v>
      </c>
      <c r="G400" s="41">
        <f t="shared" si="74"/>
        <v>0</v>
      </c>
      <c r="H400" s="102">
        <f t="shared" si="75"/>
        <v>79.362499999999997</v>
      </c>
      <c r="I400" s="39">
        <v>12</v>
      </c>
      <c r="J400" s="39">
        <v>96</v>
      </c>
      <c r="K400" s="39">
        <v>1152</v>
      </c>
      <c r="L400" s="41"/>
      <c r="M400" s="42">
        <v>9003579309469</v>
      </c>
      <c r="N400" s="42">
        <v>2309103100</v>
      </c>
    </row>
    <row r="401" spans="1:15" s="7" customFormat="1">
      <c r="A401" s="67">
        <v>4038004</v>
      </c>
      <c r="B401" s="39" t="s">
        <v>230</v>
      </c>
      <c r="C401" s="9">
        <v>1</v>
      </c>
      <c r="D401" s="39">
        <v>0.4</v>
      </c>
      <c r="E401" s="39">
        <v>63.49</v>
      </c>
      <c r="F401" s="39">
        <f t="shared" si="73"/>
        <v>0.4</v>
      </c>
      <c r="G401" s="41">
        <f t="shared" si="74"/>
        <v>63.49</v>
      </c>
      <c r="H401" s="102">
        <f t="shared" si="75"/>
        <v>79.362499999999997</v>
      </c>
      <c r="I401" s="39">
        <v>12</v>
      </c>
      <c r="J401" s="39">
        <v>96</v>
      </c>
      <c r="K401" s="39">
        <v>1152</v>
      </c>
      <c r="L401" s="41"/>
      <c r="M401" s="42">
        <v>9003579309445</v>
      </c>
      <c r="N401" s="42">
        <v>2309101100</v>
      </c>
    </row>
    <row r="402" spans="1:15" s="7" customFormat="1">
      <c r="A402" s="67">
        <v>4029004</v>
      </c>
      <c r="B402" s="39" t="s">
        <v>190</v>
      </c>
      <c r="C402" s="9"/>
      <c r="D402" s="39">
        <v>0.41</v>
      </c>
      <c r="E402" s="39">
        <v>65.959999999999994</v>
      </c>
      <c r="F402" s="39">
        <f t="shared" si="73"/>
        <v>0</v>
      </c>
      <c r="G402" s="41">
        <f t="shared" si="74"/>
        <v>0</v>
      </c>
      <c r="H402" s="102">
        <f t="shared" si="75"/>
        <v>82.449999999999989</v>
      </c>
      <c r="I402" s="39">
        <v>12</v>
      </c>
      <c r="J402" s="39">
        <v>96</v>
      </c>
      <c r="K402" s="39">
        <v>1152</v>
      </c>
      <c r="L402" s="41"/>
      <c r="M402" s="42">
        <v>9003579309452</v>
      </c>
      <c r="N402" s="42">
        <v>2309103100</v>
      </c>
    </row>
    <row r="403" spans="1:15" s="7" customFormat="1">
      <c r="A403" s="67">
        <v>4024004</v>
      </c>
      <c r="B403" s="39" t="s">
        <v>191</v>
      </c>
      <c r="C403" s="9"/>
      <c r="D403" s="39">
        <v>0.41</v>
      </c>
      <c r="E403" s="39">
        <v>67.81</v>
      </c>
      <c r="F403" s="39">
        <f t="shared" si="73"/>
        <v>0</v>
      </c>
      <c r="G403" s="41">
        <f t="shared" si="74"/>
        <v>0</v>
      </c>
      <c r="H403" s="102">
        <f t="shared" si="75"/>
        <v>84.762500000000003</v>
      </c>
      <c r="I403" s="39">
        <v>12</v>
      </c>
      <c r="J403" s="39">
        <v>96</v>
      </c>
      <c r="K403" s="39">
        <v>1152</v>
      </c>
      <c r="L403" s="41"/>
      <c r="M403" s="42">
        <v>9003579307953</v>
      </c>
      <c r="N403" s="42">
        <v>2309101100</v>
      </c>
    </row>
    <row r="404" spans="1:15" s="7" customFormat="1">
      <c r="A404" s="67">
        <v>4250004</v>
      </c>
      <c r="B404" s="39" t="s">
        <v>192</v>
      </c>
      <c r="C404" s="9"/>
      <c r="D404" s="39">
        <v>0.41</v>
      </c>
      <c r="E404" s="39">
        <v>67.81</v>
      </c>
      <c r="F404" s="39">
        <f t="shared" si="73"/>
        <v>0</v>
      </c>
      <c r="G404" s="41">
        <f t="shared" si="74"/>
        <v>0</v>
      </c>
      <c r="H404" s="102">
        <f t="shared" si="75"/>
        <v>84.762500000000003</v>
      </c>
      <c r="I404" s="39">
        <v>12</v>
      </c>
      <c r="J404" s="39">
        <v>96</v>
      </c>
      <c r="K404" s="39">
        <v>1152</v>
      </c>
      <c r="L404" s="41"/>
      <c r="M404" s="42">
        <v>9003579311851</v>
      </c>
      <c r="N404" s="42">
        <v>2309101100</v>
      </c>
    </row>
    <row r="405" spans="1:15" s="7" customFormat="1">
      <c r="A405" s="67">
        <v>4055002</v>
      </c>
      <c r="B405" s="39" t="s">
        <v>193</v>
      </c>
      <c r="C405" s="9"/>
      <c r="D405" s="39">
        <v>0.19500000000000001</v>
      </c>
      <c r="E405" s="39">
        <v>47.6</v>
      </c>
      <c r="F405" s="39">
        <f t="shared" si="73"/>
        <v>0</v>
      </c>
      <c r="G405" s="41">
        <f t="shared" si="74"/>
        <v>0</v>
      </c>
      <c r="H405" s="102">
        <f t="shared" si="75"/>
        <v>59.5</v>
      </c>
      <c r="I405" s="39">
        <v>12</v>
      </c>
      <c r="J405" s="39">
        <v>180</v>
      </c>
      <c r="K405" s="39">
        <v>2160</v>
      </c>
      <c r="L405" s="41"/>
      <c r="M405" s="42">
        <v>9003579307717</v>
      </c>
      <c r="N405" s="42">
        <v>2309101100</v>
      </c>
      <c r="O405" s="8"/>
    </row>
    <row r="406" spans="1:15" s="7" customFormat="1">
      <c r="A406" s="91"/>
      <c r="B406" s="14" t="s">
        <v>242</v>
      </c>
      <c r="C406" s="92"/>
      <c r="D406" s="23"/>
      <c r="E406" s="93"/>
      <c r="F406" s="23"/>
      <c r="G406" s="23"/>
      <c r="H406" s="103"/>
      <c r="I406" s="23"/>
      <c r="J406" s="23"/>
      <c r="K406" s="29"/>
      <c r="L406" s="25"/>
      <c r="M406" s="33"/>
      <c r="N406" s="33"/>
      <c r="O406" s="8"/>
    </row>
    <row r="407" spans="1:15" s="7" customFormat="1">
      <c r="A407" s="94" t="s">
        <v>243</v>
      </c>
      <c r="B407" s="77" t="s">
        <v>248</v>
      </c>
      <c r="C407" s="68"/>
      <c r="D407" s="77">
        <v>0.6</v>
      </c>
      <c r="E407" s="95">
        <v>547.19999999999993</v>
      </c>
      <c r="F407" s="77">
        <f t="shared" ref="F407:F411" si="76">D407*C407</f>
        <v>0</v>
      </c>
      <c r="G407" s="95">
        <f t="shared" ref="G407:G411" si="77">E407*C407</f>
        <v>0</v>
      </c>
      <c r="H407" s="106">
        <v>8</v>
      </c>
      <c r="I407" s="77"/>
      <c r="J407" s="77"/>
      <c r="K407" s="77"/>
      <c r="L407" s="75" t="s">
        <v>218</v>
      </c>
      <c r="M407" s="96">
        <v>3182550858854</v>
      </c>
      <c r="N407" s="97">
        <v>2309101300</v>
      </c>
      <c r="O407" s="33"/>
    </row>
    <row r="408" spans="1:15">
      <c r="A408" s="94" t="s">
        <v>244</v>
      </c>
      <c r="B408" s="77" t="s">
        <v>249</v>
      </c>
      <c r="C408" s="68"/>
      <c r="D408" s="77">
        <v>0.6</v>
      </c>
      <c r="E408" s="95">
        <v>518.4</v>
      </c>
      <c r="F408" s="77">
        <f t="shared" si="76"/>
        <v>0</v>
      </c>
      <c r="G408" s="95">
        <f t="shared" si="77"/>
        <v>0</v>
      </c>
      <c r="H408" s="106">
        <v>8</v>
      </c>
      <c r="I408" s="77"/>
      <c r="J408" s="77"/>
      <c r="K408" s="77"/>
      <c r="L408" s="75" t="s">
        <v>218</v>
      </c>
      <c r="M408" s="96">
        <v>3182550858816</v>
      </c>
      <c r="N408" s="97">
        <v>2309101300</v>
      </c>
      <c r="O408" s="33"/>
    </row>
    <row r="409" spans="1:15">
      <c r="A409" s="94" t="s">
        <v>245</v>
      </c>
      <c r="B409" s="77" t="s">
        <v>250</v>
      </c>
      <c r="C409" s="68"/>
      <c r="D409" s="77">
        <v>0.6</v>
      </c>
      <c r="E409" s="95">
        <v>576</v>
      </c>
      <c r="F409" s="77">
        <f t="shared" si="76"/>
        <v>0</v>
      </c>
      <c r="G409" s="95">
        <f t="shared" si="77"/>
        <v>0</v>
      </c>
      <c r="H409" s="106">
        <v>8</v>
      </c>
      <c r="I409" s="77"/>
      <c r="J409" s="77"/>
      <c r="K409" s="77"/>
      <c r="L409" s="75" t="s">
        <v>218</v>
      </c>
      <c r="M409" s="96">
        <v>3182550858878</v>
      </c>
      <c r="N409" s="97">
        <v>2309101300</v>
      </c>
      <c r="O409" s="33"/>
    </row>
    <row r="410" spans="1:15">
      <c r="A410" s="94" t="s">
        <v>246</v>
      </c>
      <c r="B410" s="77" t="s">
        <v>251</v>
      </c>
      <c r="C410" s="68"/>
      <c r="D410" s="77">
        <v>0.6</v>
      </c>
      <c r="E410" s="95">
        <v>604.79999999999995</v>
      </c>
      <c r="F410" s="77">
        <f t="shared" si="76"/>
        <v>0</v>
      </c>
      <c r="G410" s="95">
        <f t="shared" si="77"/>
        <v>0</v>
      </c>
      <c r="H410" s="106">
        <v>8</v>
      </c>
      <c r="I410" s="77"/>
      <c r="J410" s="77"/>
      <c r="K410" s="77"/>
      <c r="L410" s="75" t="s">
        <v>218</v>
      </c>
      <c r="M410" s="97">
        <v>3182550858861</v>
      </c>
      <c r="N410" s="97">
        <v>2309101300</v>
      </c>
      <c r="O410" s="33"/>
    </row>
    <row r="411" spans="1:15">
      <c r="A411" s="94" t="s">
        <v>247</v>
      </c>
      <c r="B411" s="77" t="s">
        <v>252</v>
      </c>
      <c r="C411" s="68"/>
      <c r="D411" s="77">
        <v>0.6</v>
      </c>
      <c r="E411" s="95">
        <v>482.4</v>
      </c>
      <c r="F411" s="77">
        <f t="shared" si="76"/>
        <v>0</v>
      </c>
      <c r="G411" s="95">
        <f t="shared" si="77"/>
        <v>0</v>
      </c>
      <c r="H411" s="106">
        <v>8</v>
      </c>
      <c r="I411" s="77"/>
      <c r="J411" s="77"/>
      <c r="K411" s="77"/>
      <c r="L411" s="75" t="s">
        <v>218</v>
      </c>
      <c r="M411" s="96">
        <v>3182550858755</v>
      </c>
      <c r="N411" s="97">
        <v>2309101300</v>
      </c>
      <c r="O411" s="33"/>
    </row>
    <row r="412" spans="1:15">
      <c r="A412" s="14"/>
      <c r="B412" s="14" t="s">
        <v>194</v>
      </c>
      <c r="C412" s="27"/>
      <c r="D412" s="23"/>
      <c r="E412" s="24"/>
      <c r="F412" s="23"/>
      <c r="G412" s="23"/>
      <c r="H412" s="103"/>
      <c r="I412" s="23"/>
      <c r="J412" s="23"/>
      <c r="K412" s="23"/>
      <c r="L412" s="25"/>
      <c r="M412" s="25"/>
      <c r="N412" s="26"/>
      <c r="O412" s="98"/>
    </row>
    <row r="413" spans="1:15">
      <c r="A413" s="38">
        <v>3100001</v>
      </c>
      <c r="B413" s="39" t="s">
        <v>195</v>
      </c>
      <c r="C413" s="9">
        <v>2</v>
      </c>
      <c r="D413" s="39">
        <v>0.05</v>
      </c>
      <c r="E413" s="40">
        <v>17.399999999999999</v>
      </c>
      <c r="F413" s="39">
        <f>D413*C413</f>
        <v>0.1</v>
      </c>
      <c r="G413" s="41">
        <f>E413*C413</f>
        <v>34.799999999999997</v>
      </c>
      <c r="H413" s="102">
        <f t="shared" ref="H413:H414" si="78">E413*1.25</f>
        <v>21.75</v>
      </c>
      <c r="I413" s="39">
        <v>30</v>
      </c>
      <c r="J413" s="43" t="s">
        <v>196</v>
      </c>
      <c r="K413" s="39">
        <v>1920</v>
      </c>
      <c r="L413" s="41"/>
      <c r="M413" s="42">
        <v>3182550781022</v>
      </c>
      <c r="N413" s="42">
        <v>2309105100</v>
      </c>
      <c r="O413" s="98"/>
    </row>
    <row r="414" spans="1:15">
      <c r="A414" s="38">
        <v>3064001</v>
      </c>
      <c r="B414" s="39" t="s">
        <v>197</v>
      </c>
      <c r="C414" s="9"/>
      <c r="D414" s="39">
        <v>0.05</v>
      </c>
      <c r="E414" s="40">
        <v>17.399999999999999</v>
      </c>
      <c r="F414" s="39">
        <f>D414*C414</f>
        <v>0</v>
      </c>
      <c r="G414" s="41">
        <f>E414*C414</f>
        <v>0</v>
      </c>
      <c r="H414" s="102">
        <f t="shared" si="78"/>
        <v>21.75</v>
      </c>
      <c r="I414" s="39">
        <v>30</v>
      </c>
      <c r="J414" s="43" t="s">
        <v>196</v>
      </c>
      <c r="K414" s="39">
        <v>1920</v>
      </c>
      <c r="L414" s="41"/>
      <c r="M414" s="42">
        <v>3182550784641</v>
      </c>
      <c r="N414" s="42">
        <v>2309103100</v>
      </c>
      <c r="O414" s="98"/>
    </row>
    <row r="415" spans="1:15">
      <c r="A415" s="48"/>
      <c r="B415" s="49"/>
      <c r="C415" s="3" t="s">
        <v>203</v>
      </c>
      <c r="D415" s="49"/>
      <c r="E415" s="50"/>
      <c r="F415" s="49"/>
      <c r="G415" s="49"/>
      <c r="H415" s="107"/>
      <c r="I415" s="49"/>
      <c r="J415" s="49"/>
      <c r="K415" s="49"/>
      <c r="L415" s="49"/>
      <c r="M415" s="49"/>
      <c r="N415" s="49"/>
    </row>
    <row r="416" spans="1:15">
      <c r="C416" s="51"/>
      <c r="D416" s="3" t="s">
        <v>203</v>
      </c>
      <c r="E416" s="52" t="s">
        <v>198</v>
      </c>
      <c r="F416" s="53"/>
      <c r="G416" s="56">
        <f>SUM(G3:G414)</f>
        <v>1572.4399999999998</v>
      </c>
      <c r="H416" s="108"/>
    </row>
    <row r="417" spans="1:11">
      <c r="C417" s="51"/>
      <c r="D417" s="3" t="s">
        <v>203</v>
      </c>
      <c r="E417" s="54" t="s">
        <v>199</v>
      </c>
      <c r="F417" s="55"/>
      <c r="G417" s="56">
        <f>-G416*F417</f>
        <v>0</v>
      </c>
      <c r="H417" s="108"/>
      <c r="J417" s="51" t="s">
        <v>200</v>
      </c>
    </row>
    <row r="418" spans="1:11">
      <c r="C418" s="51"/>
      <c r="D418" s="3" t="s">
        <v>203</v>
      </c>
      <c r="E418" s="57"/>
      <c r="F418" s="57"/>
      <c r="G418" s="58"/>
      <c r="H418" s="109"/>
    </row>
    <row r="419" spans="1:11">
      <c r="C419" s="51"/>
      <c r="D419" s="3" t="s">
        <v>203</v>
      </c>
      <c r="E419" s="59" t="s">
        <v>201</v>
      </c>
      <c r="F419" s="59"/>
      <c r="G419" s="56">
        <f>G416+G417</f>
        <v>1572.4399999999998</v>
      </c>
      <c r="H419" s="108"/>
      <c r="J419" s="51" t="s">
        <v>202</v>
      </c>
    </row>
    <row r="420" spans="1:11">
      <c r="C420" s="4"/>
    </row>
    <row r="421" spans="1:11">
      <c r="A421" s="73" t="s">
        <v>234</v>
      </c>
      <c r="B421" s="73"/>
      <c r="C421" s="73"/>
      <c r="D421" s="73"/>
      <c r="E421" s="73"/>
      <c r="F421" s="73"/>
      <c r="G421" s="73"/>
      <c r="H421" s="111"/>
      <c r="I421" s="73"/>
      <c r="J421" s="73"/>
      <c r="K421" s="73"/>
    </row>
    <row r="423" spans="1:11">
      <c r="E423" s="61"/>
    </row>
    <row r="424" spans="1:11">
      <c r="E424" s="61"/>
    </row>
    <row r="425" spans="1:11">
      <c r="E425" s="61"/>
    </row>
    <row r="426" spans="1:11">
      <c r="E426" s="61"/>
    </row>
    <row r="427" spans="1:11">
      <c r="E427" s="61"/>
    </row>
    <row r="428" spans="1:11">
      <c r="E428" s="61"/>
    </row>
  </sheetData>
  <sheetProtection sheet="1" objects="1" scenarios="1" formatCells="0" autoFilter="0"/>
  <autoFilter ref="A2:N414"/>
  <dataConsolidate/>
  <dataValidations count="4">
    <dataValidation type="custom" allowBlank="1" showInputMessage="1" showErrorMessage="1" errorTitle="Блок" error="Введите значение кратное 12 шт." sqref="C158:C159 C329:C337 C352:C355 C270:C284">
      <formula1>O162=0</formula1>
    </dataValidation>
    <dataValidation type="custom" allowBlank="1" showInputMessage="1" showErrorMessage="1" errorTitle="Короб" error="Введите значение кратное 10 шт." sqref="C157 C155">
      <formula1>O155=0</formula1>
    </dataValidation>
    <dataValidation type="custom" allowBlank="1" showInputMessage="1" showErrorMessage="1" errorTitle="Короб" error="Введите значение кратное 12 шт." sqref="C156 C154">
      <formula1>O154=0</formula1>
    </dataValidation>
    <dataValidation type="custom" allowBlank="1" showInputMessage="1" showErrorMessage="1" errorTitle="Блок" error="Введите значение кратное 12 шт." sqref="C285:C289">
      <formula1>O290=0</formula1>
    </dataValidation>
  </dataValidations>
  <pageMargins left="0.7" right="0.7" top="0.75" bottom="0.75" header="0.3" footer="0.3"/>
  <pageSetup paperSize="9" orientation="portrait" r:id="rId1"/>
  <ignoredErrors>
    <ignoredError sqref="O1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Mars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Polivanchuk, Natalia</dc:creator>
  <cp:lastModifiedBy>ПесДаЛис</cp:lastModifiedBy>
  <dcterms:created xsi:type="dcterms:W3CDTF">2018-06-21T14:57:09Z</dcterms:created>
  <dcterms:modified xsi:type="dcterms:W3CDTF">2019-05-28T08:53:55Z</dcterms:modified>
</cp:coreProperties>
</file>