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D:\Taranov\LAPOUS_BOSS\Прайсы\"/>
    </mc:Choice>
  </mc:AlternateContent>
  <xr:revisionPtr revIDLastSave="0" documentId="13_ncr:1_{B526DEF5-FB70-42AC-A5F3-7E7D4C8ED559}" xr6:coauthVersionLast="44" xr6:coauthVersionMax="45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</sheets>
  <definedNames>
    <definedName name="_xlnm._FilterDatabase" localSheetId="0" hidden="1">Sheet1!$A$2:$N$456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312" i="1" l="1"/>
  <c r="G312" i="1"/>
  <c r="F312" i="1"/>
  <c r="H385" i="1"/>
  <c r="G385" i="1"/>
  <c r="F385" i="1"/>
  <c r="H383" i="1"/>
  <c r="G383" i="1"/>
  <c r="F383" i="1"/>
  <c r="H314" i="1"/>
  <c r="G314" i="1"/>
  <c r="F314" i="1"/>
  <c r="H177" i="1"/>
  <c r="G177" i="1"/>
  <c r="F177" i="1"/>
  <c r="H24" i="1"/>
  <c r="G24" i="1"/>
  <c r="F24" i="1"/>
  <c r="H23" i="1"/>
  <c r="G23" i="1"/>
  <c r="F23" i="1"/>
  <c r="H22" i="1"/>
  <c r="G22" i="1"/>
  <c r="F22" i="1"/>
  <c r="H21" i="1"/>
  <c r="G21" i="1"/>
  <c r="F21" i="1"/>
  <c r="H20" i="1"/>
  <c r="G20" i="1"/>
  <c r="F20" i="1"/>
  <c r="H19" i="1"/>
  <c r="G19" i="1"/>
  <c r="F19" i="1"/>
  <c r="H18" i="1"/>
  <c r="G18" i="1"/>
  <c r="F18" i="1"/>
  <c r="H17" i="1"/>
  <c r="G17" i="1"/>
  <c r="F17" i="1"/>
  <c r="H16" i="1"/>
  <c r="G16" i="1"/>
  <c r="F16" i="1"/>
  <c r="H15" i="1"/>
  <c r="G15" i="1"/>
  <c r="F15" i="1"/>
  <c r="H14" i="1"/>
  <c r="G14" i="1"/>
  <c r="F14" i="1"/>
  <c r="H13" i="1"/>
  <c r="G13" i="1"/>
  <c r="F13" i="1"/>
  <c r="H12" i="1"/>
  <c r="G12" i="1"/>
  <c r="F12" i="1"/>
  <c r="H11" i="1"/>
  <c r="G11" i="1"/>
  <c r="F11" i="1"/>
  <c r="H10" i="1"/>
  <c r="G10" i="1"/>
  <c r="F10" i="1"/>
  <c r="H9" i="1"/>
  <c r="G9" i="1"/>
  <c r="F9" i="1"/>
  <c r="H8" i="1"/>
  <c r="G8" i="1"/>
  <c r="F8" i="1"/>
  <c r="H7" i="1"/>
  <c r="G7" i="1"/>
  <c r="F7" i="1"/>
  <c r="H6" i="1"/>
  <c r="G6" i="1"/>
  <c r="F6" i="1"/>
  <c r="H5" i="1"/>
  <c r="G5" i="1"/>
  <c r="F5" i="1"/>
  <c r="H4" i="1"/>
  <c r="G4" i="1"/>
  <c r="F4" i="1"/>
  <c r="H3" i="1"/>
  <c r="G3" i="1"/>
  <c r="F3" i="1"/>
  <c r="F25" i="1"/>
  <c r="G25" i="1"/>
  <c r="H25" i="1"/>
  <c r="F26" i="1"/>
  <c r="G26" i="1"/>
  <c r="H26" i="1"/>
  <c r="F29" i="1"/>
  <c r="G29" i="1"/>
  <c r="H29" i="1"/>
  <c r="F30" i="1"/>
  <c r="G30" i="1"/>
  <c r="H30" i="1"/>
  <c r="F32" i="1"/>
  <c r="G32" i="1"/>
  <c r="H32" i="1"/>
  <c r="F33" i="1"/>
  <c r="G33" i="1"/>
  <c r="H33" i="1"/>
  <c r="F34" i="1"/>
  <c r="G34" i="1"/>
  <c r="H34" i="1"/>
  <c r="F35" i="1"/>
  <c r="G35" i="1"/>
  <c r="H35" i="1"/>
  <c r="F36" i="1"/>
  <c r="G36" i="1"/>
  <c r="H36" i="1"/>
  <c r="F37" i="1"/>
  <c r="G37" i="1"/>
  <c r="H37" i="1"/>
  <c r="F38" i="1"/>
  <c r="G38" i="1"/>
  <c r="H38" i="1"/>
  <c r="F39" i="1"/>
  <c r="G39" i="1"/>
  <c r="H39" i="1"/>
  <c r="F41" i="1"/>
  <c r="G41" i="1"/>
  <c r="H41" i="1"/>
  <c r="F42" i="1"/>
  <c r="G42" i="1"/>
  <c r="H42" i="1"/>
  <c r="F43" i="1"/>
  <c r="G43" i="1"/>
  <c r="H43" i="1"/>
  <c r="F44" i="1"/>
  <c r="G44" i="1"/>
  <c r="H44" i="1"/>
  <c r="F45" i="1"/>
  <c r="G45" i="1"/>
  <c r="H45" i="1"/>
  <c r="F46" i="1"/>
  <c r="G46" i="1"/>
  <c r="H46" i="1"/>
  <c r="G313" i="1" l="1"/>
  <c r="F313" i="1"/>
  <c r="H313" i="1"/>
  <c r="H335" i="1" l="1"/>
  <c r="G335" i="1"/>
  <c r="F335" i="1"/>
  <c r="H334" i="1"/>
  <c r="G334" i="1"/>
  <c r="F334" i="1"/>
  <c r="H373" i="1" l="1"/>
  <c r="G373" i="1"/>
  <c r="F373" i="1"/>
  <c r="O352" i="1"/>
  <c r="H372" i="1"/>
  <c r="G372" i="1"/>
  <c r="F372" i="1"/>
  <c r="H171" i="1" l="1"/>
  <c r="G171" i="1"/>
  <c r="F171" i="1"/>
  <c r="H411" i="1" l="1"/>
  <c r="G411" i="1"/>
  <c r="F411" i="1"/>
  <c r="H93" i="1"/>
  <c r="G93" i="1"/>
  <c r="F93" i="1"/>
  <c r="H341" i="1" l="1"/>
  <c r="G341" i="1"/>
  <c r="F341" i="1"/>
  <c r="H200" i="1"/>
  <c r="G200" i="1"/>
  <c r="F200" i="1"/>
  <c r="H94" i="1"/>
  <c r="G94" i="1"/>
  <c r="F94" i="1"/>
  <c r="H199" i="1" l="1"/>
  <c r="G199" i="1"/>
  <c r="F199" i="1"/>
  <c r="H198" i="1"/>
  <c r="G198" i="1"/>
  <c r="F198" i="1"/>
  <c r="H196" i="1"/>
  <c r="G196" i="1"/>
  <c r="F196" i="1"/>
  <c r="H193" i="1"/>
  <c r="G193" i="1"/>
  <c r="F193" i="1"/>
  <c r="H192" i="1"/>
  <c r="G192" i="1"/>
  <c r="F192" i="1"/>
  <c r="O157" i="1" l="1"/>
  <c r="H179" i="1"/>
  <c r="G179" i="1"/>
  <c r="F179" i="1"/>
  <c r="O414" i="1" l="1"/>
  <c r="H436" i="1"/>
  <c r="G436" i="1"/>
  <c r="F436" i="1"/>
  <c r="H340" i="1"/>
  <c r="G340" i="1"/>
  <c r="F340" i="1"/>
  <c r="H197" i="1"/>
  <c r="G197" i="1"/>
  <c r="F197" i="1"/>
  <c r="H195" i="1"/>
  <c r="G195" i="1"/>
  <c r="F195" i="1"/>
  <c r="H191" i="1"/>
  <c r="G191" i="1"/>
  <c r="F191" i="1"/>
  <c r="O158" i="1"/>
  <c r="H180" i="1"/>
  <c r="G180" i="1"/>
  <c r="F180" i="1"/>
  <c r="H163" i="1"/>
  <c r="G163" i="1"/>
  <c r="F163" i="1"/>
  <c r="H117" i="1"/>
  <c r="G117" i="1"/>
  <c r="F117" i="1"/>
  <c r="H96" i="1"/>
  <c r="G96" i="1"/>
  <c r="F96" i="1"/>
  <c r="H194" i="1" l="1"/>
  <c r="G194" i="1"/>
  <c r="F194" i="1"/>
  <c r="G306" i="1" l="1"/>
  <c r="F306" i="1"/>
  <c r="H306" i="1"/>
  <c r="H165" i="1" l="1"/>
  <c r="H432" i="1" l="1"/>
  <c r="G432" i="1"/>
  <c r="F432" i="1"/>
  <c r="H355" i="1"/>
  <c r="G355" i="1"/>
  <c r="F355" i="1"/>
  <c r="H330" i="1"/>
  <c r="G330" i="1"/>
  <c r="F330" i="1"/>
  <c r="H86" i="1" l="1"/>
  <c r="G86" i="1"/>
  <c r="F86" i="1"/>
  <c r="H408" i="1" l="1"/>
  <c r="G408" i="1"/>
  <c r="F408" i="1"/>
  <c r="H444" i="1" l="1"/>
  <c r="G444" i="1"/>
  <c r="F444" i="1"/>
  <c r="H443" i="1"/>
  <c r="G443" i="1"/>
  <c r="F443" i="1"/>
  <c r="H442" i="1"/>
  <c r="G442" i="1"/>
  <c r="F442" i="1"/>
  <c r="H441" i="1"/>
  <c r="G441" i="1"/>
  <c r="F441" i="1"/>
  <c r="H440" i="1"/>
  <c r="G440" i="1"/>
  <c r="F440" i="1"/>
  <c r="H371" i="1" l="1"/>
  <c r="G371" i="1"/>
  <c r="F371" i="1"/>
  <c r="H338" i="1" l="1"/>
  <c r="G338" i="1"/>
  <c r="F338" i="1"/>
  <c r="F325" i="1" l="1"/>
  <c r="G325" i="1"/>
  <c r="F326" i="1"/>
  <c r="G326" i="1"/>
  <c r="F327" i="1"/>
  <c r="G327" i="1"/>
  <c r="F328" i="1"/>
  <c r="G328" i="1"/>
  <c r="F329" i="1"/>
  <c r="G329" i="1"/>
  <c r="F331" i="1"/>
  <c r="G331" i="1"/>
  <c r="F332" i="1"/>
  <c r="G332" i="1"/>
  <c r="F333" i="1"/>
  <c r="G333" i="1"/>
  <c r="F336" i="1"/>
  <c r="G336" i="1"/>
  <c r="F337" i="1"/>
  <c r="G337" i="1"/>
  <c r="H333" i="1" l="1"/>
  <c r="H434" i="1" l="1"/>
  <c r="G434" i="1"/>
  <c r="F434" i="1"/>
  <c r="H422" i="1"/>
  <c r="H423" i="1"/>
  <c r="G423" i="1"/>
  <c r="G422" i="1"/>
  <c r="F423" i="1"/>
  <c r="F422" i="1"/>
  <c r="O332" i="1"/>
  <c r="H354" i="1"/>
  <c r="G354" i="1"/>
  <c r="F354" i="1"/>
  <c r="H327" i="1" l="1"/>
  <c r="H328" i="1"/>
  <c r="H329" i="1"/>
  <c r="O336" i="1" l="1"/>
  <c r="H358" i="1"/>
  <c r="G358" i="1"/>
  <c r="F358" i="1"/>
  <c r="O415" i="1" l="1"/>
  <c r="O413" i="1"/>
  <c r="O358" i="1"/>
  <c r="O357" i="1"/>
  <c r="O356" i="1"/>
  <c r="O355" i="1"/>
  <c r="O337" i="1"/>
  <c r="O333" i="1"/>
  <c r="O335" i="1"/>
  <c r="O334" i="1"/>
  <c r="O331" i="1"/>
  <c r="O330" i="1"/>
  <c r="O329" i="1"/>
  <c r="O328" i="1"/>
  <c r="O327" i="1"/>
  <c r="O326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5" i="1"/>
  <c r="O264" i="1"/>
  <c r="O156" i="1"/>
  <c r="O155" i="1"/>
  <c r="O154" i="1"/>
  <c r="O153" i="1"/>
  <c r="O126" i="1"/>
  <c r="O125" i="1"/>
  <c r="O124" i="1"/>
  <c r="O123" i="1"/>
  <c r="O122" i="1"/>
  <c r="O121" i="1"/>
  <c r="H342" i="1" l="1"/>
  <c r="G342" i="1"/>
  <c r="F342" i="1"/>
  <c r="H407" i="1"/>
  <c r="G407" i="1"/>
  <c r="F407" i="1"/>
  <c r="F428" i="1"/>
  <c r="G428" i="1"/>
  <c r="H428" i="1"/>
  <c r="F429" i="1"/>
  <c r="G429" i="1"/>
  <c r="H429" i="1"/>
  <c r="H419" i="1" l="1"/>
  <c r="H420" i="1"/>
  <c r="G419" i="1"/>
  <c r="G420" i="1"/>
  <c r="F419" i="1"/>
  <c r="F420" i="1"/>
  <c r="H331" i="1" l="1"/>
  <c r="H113" i="1" l="1"/>
  <c r="G113" i="1"/>
  <c r="F113" i="1"/>
  <c r="H168" i="1" l="1"/>
  <c r="G168" i="1"/>
  <c r="F168" i="1"/>
  <c r="H410" i="1" l="1"/>
  <c r="G410" i="1"/>
  <c r="F410" i="1" l="1"/>
  <c r="H178" i="1" l="1"/>
  <c r="G178" i="1"/>
  <c r="F178" i="1"/>
  <c r="H176" i="1"/>
  <c r="G176" i="1"/>
  <c r="F176" i="1"/>
  <c r="H175" i="1"/>
  <c r="G175" i="1"/>
  <c r="F175" i="1"/>
  <c r="H173" i="1"/>
  <c r="G173" i="1"/>
  <c r="F173" i="1"/>
  <c r="H172" i="1"/>
  <c r="G172" i="1"/>
  <c r="F172" i="1"/>
  <c r="H170" i="1"/>
  <c r="G170" i="1"/>
  <c r="F170" i="1"/>
  <c r="H169" i="1"/>
  <c r="G169" i="1"/>
  <c r="F169" i="1"/>
  <c r="H167" i="1"/>
  <c r="G167" i="1"/>
  <c r="F167" i="1"/>
  <c r="H166" i="1"/>
  <c r="G166" i="1"/>
  <c r="F166" i="1"/>
  <c r="G165" i="1"/>
  <c r="F165" i="1"/>
  <c r="H164" i="1"/>
  <c r="G164" i="1"/>
  <c r="F164" i="1"/>
  <c r="H162" i="1"/>
  <c r="G162" i="1"/>
  <c r="F162" i="1"/>
  <c r="H161" i="1"/>
  <c r="G161" i="1"/>
  <c r="F161" i="1"/>
  <c r="H160" i="1"/>
  <c r="G160" i="1"/>
  <c r="F160" i="1"/>
  <c r="H159" i="1"/>
  <c r="G159" i="1"/>
  <c r="F159" i="1"/>
  <c r="H158" i="1"/>
  <c r="G158" i="1"/>
  <c r="F158" i="1"/>
  <c r="H157" i="1"/>
  <c r="G157" i="1"/>
  <c r="F157" i="1"/>
  <c r="H156" i="1"/>
  <c r="G156" i="1"/>
  <c r="F156" i="1"/>
  <c r="H155" i="1"/>
  <c r="G155" i="1"/>
  <c r="F155" i="1"/>
  <c r="H154" i="1"/>
  <c r="G154" i="1"/>
  <c r="F154" i="1"/>
  <c r="H153" i="1"/>
  <c r="G153" i="1"/>
  <c r="F153" i="1"/>
  <c r="H152" i="1"/>
  <c r="G152" i="1"/>
  <c r="F152" i="1"/>
  <c r="H151" i="1"/>
  <c r="G151" i="1"/>
  <c r="F151" i="1"/>
  <c r="H150" i="1"/>
  <c r="G150" i="1"/>
  <c r="F150" i="1"/>
  <c r="H437" i="1" l="1"/>
  <c r="G437" i="1"/>
  <c r="F437" i="1"/>
  <c r="H435" i="1"/>
  <c r="G435" i="1"/>
  <c r="F435" i="1"/>
  <c r="H378" i="1"/>
  <c r="G378" i="1"/>
  <c r="F378" i="1"/>
  <c r="H377" i="1"/>
  <c r="G377" i="1"/>
  <c r="F377" i="1"/>
  <c r="H376" i="1"/>
  <c r="G376" i="1"/>
  <c r="F376" i="1"/>
  <c r="H375" i="1"/>
  <c r="G375" i="1"/>
  <c r="F375" i="1"/>
  <c r="H359" i="1"/>
  <c r="G359" i="1"/>
  <c r="F359" i="1"/>
  <c r="H357" i="1"/>
  <c r="G357" i="1"/>
  <c r="F357" i="1"/>
  <c r="H356" i="1"/>
  <c r="G356" i="1"/>
  <c r="F356" i="1"/>
  <c r="H353" i="1"/>
  <c r="G353" i="1"/>
  <c r="F353" i="1"/>
  <c r="H352" i="1"/>
  <c r="G352" i="1"/>
  <c r="F352" i="1"/>
  <c r="H351" i="1"/>
  <c r="G351" i="1"/>
  <c r="F351" i="1"/>
  <c r="H350" i="1"/>
  <c r="G350" i="1"/>
  <c r="F350" i="1"/>
  <c r="H349" i="1"/>
  <c r="G349" i="1"/>
  <c r="F349" i="1"/>
  <c r="H348" i="1"/>
  <c r="G348" i="1"/>
  <c r="F348" i="1"/>
  <c r="H304" i="1"/>
  <c r="G304" i="1"/>
  <c r="F304" i="1"/>
  <c r="H303" i="1"/>
  <c r="G303" i="1"/>
  <c r="F303" i="1"/>
  <c r="H302" i="1"/>
  <c r="G302" i="1"/>
  <c r="F302" i="1"/>
  <c r="H301" i="1"/>
  <c r="G301" i="1"/>
  <c r="F301" i="1"/>
  <c r="H300" i="1"/>
  <c r="G300" i="1"/>
  <c r="F300" i="1"/>
  <c r="H299" i="1"/>
  <c r="G299" i="1"/>
  <c r="F299" i="1"/>
  <c r="H298" i="1"/>
  <c r="G298" i="1"/>
  <c r="F298" i="1"/>
  <c r="H297" i="1"/>
  <c r="G297" i="1"/>
  <c r="F297" i="1"/>
  <c r="H296" i="1"/>
  <c r="G296" i="1"/>
  <c r="F296" i="1"/>
  <c r="H295" i="1"/>
  <c r="G295" i="1"/>
  <c r="F295" i="1"/>
  <c r="H294" i="1"/>
  <c r="G294" i="1"/>
  <c r="F294" i="1"/>
  <c r="H293" i="1"/>
  <c r="G293" i="1"/>
  <c r="F293" i="1"/>
  <c r="H292" i="1"/>
  <c r="G292" i="1"/>
  <c r="F292" i="1"/>
  <c r="H291" i="1"/>
  <c r="G291" i="1"/>
  <c r="F291" i="1"/>
  <c r="H290" i="1"/>
  <c r="G290" i="1"/>
  <c r="F290" i="1"/>
  <c r="H289" i="1"/>
  <c r="G289" i="1"/>
  <c r="F289" i="1"/>
  <c r="H288" i="1"/>
  <c r="G288" i="1"/>
  <c r="F288" i="1"/>
  <c r="H287" i="1"/>
  <c r="G287" i="1"/>
  <c r="F287" i="1"/>
  <c r="H286" i="1"/>
  <c r="G286" i="1"/>
  <c r="F286" i="1"/>
  <c r="H148" i="1"/>
  <c r="G148" i="1"/>
  <c r="F148" i="1"/>
  <c r="H147" i="1"/>
  <c r="G147" i="1"/>
  <c r="F147" i="1"/>
  <c r="H146" i="1"/>
  <c r="G146" i="1"/>
  <c r="F146" i="1"/>
  <c r="H145" i="1"/>
  <c r="G145" i="1"/>
  <c r="F145" i="1"/>
  <c r="H144" i="1"/>
  <c r="G144" i="1"/>
  <c r="F144" i="1"/>
  <c r="H143" i="1"/>
  <c r="G143" i="1"/>
  <c r="F143" i="1"/>
  <c r="H323" i="1" l="1"/>
  <c r="H322" i="1"/>
  <c r="H321" i="1"/>
  <c r="G323" i="1"/>
  <c r="G322" i="1"/>
  <c r="F323" i="1"/>
  <c r="F322" i="1"/>
  <c r="F321" i="1"/>
  <c r="G321" i="1"/>
  <c r="H320" i="1"/>
  <c r="G320" i="1"/>
  <c r="F320" i="1"/>
  <c r="H389" i="1"/>
  <c r="G389" i="1"/>
  <c r="F389" i="1"/>
  <c r="H390" i="1"/>
  <c r="G390" i="1"/>
  <c r="F390" i="1"/>
  <c r="H396" i="1"/>
  <c r="H395" i="1"/>
  <c r="H394" i="1"/>
  <c r="H393" i="1"/>
  <c r="H392" i="1"/>
  <c r="H391" i="1"/>
  <c r="G396" i="1"/>
  <c r="G395" i="1"/>
  <c r="G394" i="1"/>
  <c r="G393" i="1"/>
  <c r="G392" i="1"/>
  <c r="G391" i="1"/>
  <c r="F396" i="1"/>
  <c r="F395" i="1"/>
  <c r="F394" i="1"/>
  <c r="F393" i="1"/>
  <c r="F392" i="1"/>
  <c r="F391" i="1"/>
  <c r="F317" i="1" l="1"/>
  <c r="G317" i="1"/>
  <c r="H317" i="1"/>
  <c r="F318" i="1"/>
  <c r="G318" i="1"/>
  <c r="H318" i="1"/>
  <c r="H451" i="1" l="1"/>
  <c r="G451" i="1"/>
  <c r="F451" i="1"/>
  <c r="H450" i="1"/>
  <c r="G450" i="1"/>
  <c r="F450" i="1"/>
  <c r="H319" i="1" l="1"/>
  <c r="G319" i="1"/>
  <c r="F319" i="1"/>
  <c r="H316" i="1"/>
  <c r="G316" i="1"/>
  <c r="F316" i="1"/>
  <c r="H388" i="1"/>
  <c r="G388" i="1"/>
  <c r="F388" i="1"/>
  <c r="H449" i="1" l="1"/>
  <c r="G449" i="1"/>
  <c r="F449" i="1"/>
  <c r="H118" i="1" l="1"/>
  <c r="G118" i="1"/>
  <c r="F118" i="1"/>
  <c r="H91" i="1"/>
  <c r="G91" i="1"/>
  <c r="F91" i="1"/>
  <c r="H114" i="1" l="1"/>
  <c r="G114" i="1"/>
  <c r="F114" i="1"/>
  <c r="H224" i="1" l="1"/>
  <c r="H225" i="1"/>
  <c r="H226" i="1"/>
  <c r="H227" i="1"/>
  <c r="F224" i="1"/>
  <c r="G224" i="1"/>
  <c r="F225" i="1"/>
  <c r="G225" i="1"/>
  <c r="F226" i="1"/>
  <c r="G226" i="1"/>
  <c r="F227" i="1"/>
  <c r="G227" i="1"/>
  <c r="H447" i="1" l="1"/>
  <c r="H446" i="1"/>
  <c r="H438" i="1"/>
  <c r="H433" i="1"/>
  <c r="H431" i="1"/>
  <c r="H430" i="1"/>
  <c r="H427" i="1"/>
  <c r="H426" i="1"/>
  <c r="H425" i="1"/>
  <c r="H421" i="1"/>
  <c r="H418" i="1"/>
  <c r="H417" i="1"/>
  <c r="H416" i="1"/>
  <c r="H415" i="1"/>
  <c r="H414" i="1"/>
  <c r="H413" i="1"/>
  <c r="H412" i="1"/>
  <c r="H406" i="1"/>
  <c r="H409" i="1"/>
  <c r="H405" i="1"/>
  <c r="H404" i="1"/>
  <c r="H403" i="1"/>
  <c r="H402" i="1"/>
  <c r="H401" i="1"/>
  <c r="H400" i="1"/>
  <c r="H399" i="1"/>
  <c r="H398" i="1"/>
  <c r="H397" i="1"/>
  <c r="H387" i="1"/>
  <c r="H386" i="1"/>
  <c r="H384" i="1"/>
  <c r="H382" i="1"/>
  <c r="H381" i="1"/>
  <c r="H380" i="1"/>
  <c r="H370" i="1"/>
  <c r="H369" i="1"/>
  <c r="H368" i="1"/>
  <c r="H367" i="1"/>
  <c r="H366" i="1"/>
  <c r="H365" i="1"/>
  <c r="H364" i="1"/>
  <c r="H363" i="1"/>
  <c r="H362" i="1"/>
  <c r="H361" i="1"/>
  <c r="H346" i="1"/>
  <c r="H345" i="1"/>
  <c r="H344" i="1"/>
  <c r="H343" i="1"/>
  <c r="H339" i="1"/>
  <c r="H337" i="1"/>
  <c r="H336" i="1"/>
  <c r="H332" i="1"/>
  <c r="H326" i="1"/>
  <c r="H325" i="1"/>
  <c r="H324" i="1"/>
  <c r="H315" i="1"/>
  <c r="H311" i="1"/>
  <c r="H310" i="1"/>
  <c r="H309" i="1"/>
  <c r="H308" i="1"/>
  <c r="H284" i="1"/>
  <c r="H283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8" i="1"/>
  <c r="H237" i="1"/>
  <c r="H236" i="1"/>
  <c r="H235" i="1"/>
  <c r="H234" i="1"/>
  <c r="H233" i="1"/>
  <c r="H232" i="1"/>
  <c r="H231" i="1"/>
  <c r="H230" i="1"/>
  <c r="H229" i="1"/>
  <c r="H228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7" i="1"/>
  <c r="H206" i="1"/>
  <c r="H205" i="1"/>
  <c r="H204" i="1"/>
  <c r="H202" i="1"/>
  <c r="H201" i="1"/>
  <c r="H189" i="1"/>
  <c r="H188" i="1"/>
  <c r="H187" i="1"/>
  <c r="H186" i="1"/>
  <c r="H185" i="1"/>
  <c r="H184" i="1"/>
  <c r="H183" i="1"/>
  <c r="H142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6" i="1"/>
  <c r="H115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5" i="1"/>
  <c r="H92" i="1"/>
  <c r="H90" i="1"/>
  <c r="H88" i="1"/>
  <c r="H87" i="1"/>
  <c r="H85" i="1"/>
  <c r="H84" i="1"/>
  <c r="H83" i="1"/>
  <c r="H82" i="1"/>
  <c r="H81" i="1"/>
  <c r="H80" i="1"/>
  <c r="H78" i="1"/>
  <c r="H77" i="1"/>
  <c r="H76" i="1"/>
  <c r="H75" i="1"/>
  <c r="H74" i="1"/>
  <c r="H73" i="1"/>
  <c r="H72" i="1"/>
  <c r="H71" i="1"/>
  <c r="H70" i="1"/>
  <c r="H69" i="1"/>
  <c r="H68" i="1"/>
  <c r="H66" i="1"/>
  <c r="H65" i="1"/>
  <c r="H64" i="1"/>
  <c r="H63" i="1"/>
  <c r="H62" i="1"/>
  <c r="H61" i="1"/>
  <c r="H60" i="1"/>
  <c r="H59" i="1"/>
  <c r="H58" i="1"/>
  <c r="H57" i="1"/>
  <c r="H55" i="1"/>
  <c r="H54" i="1"/>
  <c r="H53" i="1"/>
  <c r="H52" i="1"/>
  <c r="H51" i="1"/>
  <c r="H50" i="1"/>
  <c r="H49" i="1"/>
  <c r="H48" i="1"/>
  <c r="H47" i="1"/>
  <c r="G60" i="1" l="1"/>
  <c r="F60" i="1"/>
  <c r="G384" i="1" l="1"/>
  <c r="F384" i="1"/>
  <c r="G368" i="1"/>
  <c r="F368" i="1"/>
  <c r="G367" i="1"/>
  <c r="F367" i="1"/>
  <c r="G366" i="1"/>
  <c r="F366" i="1"/>
  <c r="G365" i="1"/>
  <c r="F365" i="1"/>
  <c r="G364" i="1"/>
  <c r="F364" i="1"/>
  <c r="G315" i="1"/>
  <c r="F315" i="1"/>
  <c r="G100" i="1"/>
  <c r="G101" i="1"/>
  <c r="G102" i="1"/>
  <c r="F100" i="1"/>
  <c r="F101" i="1"/>
  <c r="F102" i="1"/>
  <c r="G73" i="1" l="1"/>
  <c r="F73" i="1"/>
  <c r="G72" i="1"/>
  <c r="F72" i="1"/>
  <c r="G71" i="1"/>
  <c r="F71" i="1"/>
  <c r="G84" i="1" l="1"/>
  <c r="F84" i="1"/>
  <c r="G59" i="1"/>
  <c r="F59" i="1"/>
  <c r="G47" i="1"/>
  <c r="F47" i="1"/>
  <c r="F447" i="1" l="1"/>
  <c r="G447" i="1"/>
  <c r="F446" i="1"/>
  <c r="G446" i="1"/>
  <c r="F438" i="1"/>
  <c r="G438" i="1"/>
  <c r="F433" i="1"/>
  <c r="G433" i="1"/>
  <c r="F431" i="1"/>
  <c r="G431" i="1"/>
  <c r="F430" i="1"/>
  <c r="G430" i="1"/>
  <c r="F427" i="1"/>
  <c r="G427" i="1"/>
  <c r="F426" i="1"/>
  <c r="G426" i="1"/>
  <c r="F425" i="1"/>
  <c r="G425" i="1"/>
  <c r="F421" i="1"/>
  <c r="G421" i="1"/>
  <c r="F418" i="1"/>
  <c r="G418" i="1"/>
  <c r="F417" i="1"/>
  <c r="G417" i="1"/>
  <c r="F416" i="1"/>
  <c r="G416" i="1"/>
  <c r="F415" i="1"/>
  <c r="G415" i="1"/>
  <c r="F414" i="1"/>
  <c r="G414" i="1"/>
  <c r="F413" i="1"/>
  <c r="G413" i="1"/>
  <c r="F412" i="1"/>
  <c r="G412" i="1"/>
  <c r="F406" i="1"/>
  <c r="G406" i="1"/>
  <c r="G409" i="1"/>
  <c r="F409" i="1"/>
  <c r="F405" i="1"/>
  <c r="G405" i="1"/>
  <c r="F404" i="1"/>
  <c r="G404" i="1"/>
  <c r="F403" i="1"/>
  <c r="G403" i="1"/>
  <c r="F402" i="1"/>
  <c r="G402" i="1"/>
  <c r="F401" i="1"/>
  <c r="G401" i="1"/>
  <c r="F400" i="1"/>
  <c r="G400" i="1"/>
  <c r="F399" i="1"/>
  <c r="G399" i="1"/>
  <c r="F398" i="1"/>
  <c r="G398" i="1"/>
  <c r="F397" i="1"/>
  <c r="G397" i="1"/>
  <c r="G387" i="1"/>
  <c r="F387" i="1"/>
  <c r="F386" i="1"/>
  <c r="G386" i="1"/>
  <c r="F382" i="1"/>
  <c r="G382" i="1"/>
  <c r="F381" i="1"/>
  <c r="G381" i="1"/>
  <c r="F380" i="1"/>
  <c r="G380" i="1"/>
  <c r="F370" i="1"/>
  <c r="G370" i="1"/>
  <c r="F369" i="1"/>
  <c r="G369" i="1"/>
  <c r="F363" i="1"/>
  <c r="G363" i="1"/>
  <c r="F362" i="1"/>
  <c r="G362" i="1"/>
  <c r="F361" i="1"/>
  <c r="G361" i="1"/>
  <c r="F346" i="1"/>
  <c r="G346" i="1"/>
  <c r="F345" i="1"/>
  <c r="G345" i="1"/>
  <c r="F344" i="1"/>
  <c r="G344" i="1"/>
  <c r="F343" i="1"/>
  <c r="G343" i="1"/>
  <c r="F339" i="1"/>
  <c r="G339" i="1"/>
  <c r="F324" i="1"/>
  <c r="G324" i="1"/>
  <c r="F311" i="1"/>
  <c r="G311" i="1"/>
  <c r="F310" i="1"/>
  <c r="G310" i="1"/>
  <c r="F309" i="1"/>
  <c r="G309" i="1"/>
  <c r="F308" i="1"/>
  <c r="G308" i="1"/>
  <c r="F284" i="1"/>
  <c r="G284" i="1"/>
  <c r="F283" i="1"/>
  <c r="G283" i="1"/>
  <c r="F281" i="1"/>
  <c r="G281" i="1"/>
  <c r="F280" i="1"/>
  <c r="G280" i="1"/>
  <c r="F279" i="1"/>
  <c r="G279" i="1"/>
  <c r="F278" i="1"/>
  <c r="G278" i="1"/>
  <c r="F277" i="1"/>
  <c r="G277" i="1"/>
  <c r="F276" i="1"/>
  <c r="G276" i="1"/>
  <c r="F275" i="1"/>
  <c r="G275" i="1"/>
  <c r="F274" i="1"/>
  <c r="G274" i="1"/>
  <c r="F273" i="1"/>
  <c r="G273" i="1"/>
  <c r="F272" i="1"/>
  <c r="G272" i="1"/>
  <c r="F271" i="1"/>
  <c r="G271" i="1"/>
  <c r="F270" i="1"/>
  <c r="G270" i="1"/>
  <c r="F269" i="1"/>
  <c r="G269" i="1"/>
  <c r="F267" i="1"/>
  <c r="G267" i="1"/>
  <c r="F266" i="1"/>
  <c r="G266" i="1"/>
  <c r="F265" i="1"/>
  <c r="G265" i="1"/>
  <c r="F264" i="1"/>
  <c r="G264" i="1"/>
  <c r="F263" i="1"/>
  <c r="G263" i="1"/>
  <c r="F262" i="1"/>
  <c r="G262" i="1"/>
  <c r="F261" i="1"/>
  <c r="G261" i="1"/>
  <c r="F260" i="1"/>
  <c r="G260" i="1"/>
  <c r="F259" i="1"/>
  <c r="G259" i="1"/>
  <c r="F258" i="1"/>
  <c r="G258" i="1"/>
  <c r="F257" i="1"/>
  <c r="G257" i="1"/>
  <c r="F256" i="1"/>
  <c r="G256" i="1"/>
  <c r="F255" i="1"/>
  <c r="G255" i="1"/>
  <c r="F254" i="1"/>
  <c r="G254" i="1"/>
  <c r="F253" i="1"/>
  <c r="G253" i="1"/>
  <c r="F252" i="1"/>
  <c r="G252" i="1"/>
  <c r="F251" i="1"/>
  <c r="G251" i="1"/>
  <c r="F250" i="1"/>
  <c r="G250" i="1"/>
  <c r="F249" i="1"/>
  <c r="G249" i="1"/>
  <c r="F248" i="1"/>
  <c r="G248" i="1"/>
  <c r="F247" i="1"/>
  <c r="G247" i="1"/>
  <c r="F246" i="1"/>
  <c r="G246" i="1"/>
  <c r="F245" i="1"/>
  <c r="G245" i="1"/>
  <c r="F244" i="1"/>
  <c r="G244" i="1"/>
  <c r="F243" i="1"/>
  <c r="G243" i="1"/>
  <c r="F242" i="1"/>
  <c r="G242" i="1"/>
  <c r="F241" i="1"/>
  <c r="G241" i="1"/>
  <c r="F240" i="1"/>
  <c r="G240" i="1"/>
  <c r="F238" i="1"/>
  <c r="G238" i="1"/>
  <c r="F237" i="1"/>
  <c r="G237" i="1"/>
  <c r="F236" i="1"/>
  <c r="G236" i="1"/>
  <c r="F235" i="1"/>
  <c r="G235" i="1"/>
  <c r="F234" i="1"/>
  <c r="G234" i="1"/>
  <c r="F233" i="1"/>
  <c r="G233" i="1"/>
  <c r="F232" i="1"/>
  <c r="G232" i="1"/>
  <c r="F231" i="1"/>
  <c r="G231" i="1"/>
  <c r="F230" i="1"/>
  <c r="G230" i="1"/>
  <c r="F229" i="1"/>
  <c r="G229" i="1"/>
  <c r="F228" i="1"/>
  <c r="G228" i="1"/>
  <c r="F222" i="1"/>
  <c r="G222" i="1"/>
  <c r="F221" i="1"/>
  <c r="G221" i="1"/>
  <c r="F220" i="1"/>
  <c r="G220" i="1"/>
  <c r="F219" i="1"/>
  <c r="G219" i="1"/>
  <c r="F218" i="1"/>
  <c r="G218" i="1"/>
  <c r="F217" i="1"/>
  <c r="G217" i="1"/>
  <c r="F216" i="1"/>
  <c r="G216" i="1"/>
  <c r="F215" i="1"/>
  <c r="G215" i="1"/>
  <c r="F214" i="1"/>
  <c r="G214" i="1"/>
  <c r="F213" i="1"/>
  <c r="G213" i="1"/>
  <c r="F212" i="1"/>
  <c r="G212" i="1"/>
  <c r="F211" i="1"/>
  <c r="G211" i="1"/>
  <c r="F210" i="1"/>
  <c r="G210" i="1"/>
  <c r="F209" i="1"/>
  <c r="G209" i="1"/>
  <c r="F207" i="1"/>
  <c r="G207" i="1"/>
  <c r="F206" i="1"/>
  <c r="G206" i="1"/>
  <c r="F205" i="1"/>
  <c r="G205" i="1"/>
  <c r="F204" i="1"/>
  <c r="G204" i="1"/>
  <c r="F202" i="1"/>
  <c r="G202" i="1"/>
  <c r="F201" i="1"/>
  <c r="G201" i="1"/>
  <c r="F189" i="1"/>
  <c r="G189" i="1"/>
  <c r="F188" i="1"/>
  <c r="G188" i="1"/>
  <c r="F187" i="1"/>
  <c r="G187" i="1"/>
  <c r="F186" i="1"/>
  <c r="G186" i="1"/>
  <c r="F185" i="1"/>
  <c r="G185" i="1"/>
  <c r="F184" i="1"/>
  <c r="G184" i="1"/>
  <c r="F183" i="1"/>
  <c r="G183" i="1"/>
  <c r="F142" i="1"/>
  <c r="G142" i="1"/>
  <c r="F140" i="1"/>
  <c r="G140" i="1"/>
  <c r="F139" i="1"/>
  <c r="G139" i="1"/>
  <c r="F138" i="1"/>
  <c r="G138" i="1"/>
  <c r="F137" i="1"/>
  <c r="G137" i="1"/>
  <c r="F136" i="1"/>
  <c r="G136" i="1"/>
  <c r="F135" i="1"/>
  <c r="G135" i="1"/>
  <c r="F134" i="1"/>
  <c r="G134" i="1"/>
  <c r="F133" i="1"/>
  <c r="G133" i="1"/>
  <c r="F132" i="1"/>
  <c r="G132" i="1"/>
  <c r="F131" i="1"/>
  <c r="G131" i="1"/>
  <c r="F130" i="1"/>
  <c r="G130" i="1"/>
  <c r="F129" i="1"/>
  <c r="G129" i="1"/>
  <c r="F128" i="1"/>
  <c r="G128" i="1"/>
  <c r="F127" i="1"/>
  <c r="G127" i="1"/>
  <c r="F126" i="1"/>
  <c r="G126" i="1"/>
  <c r="F125" i="1"/>
  <c r="G125" i="1"/>
  <c r="F124" i="1"/>
  <c r="G124" i="1"/>
  <c r="F123" i="1"/>
  <c r="G123" i="1"/>
  <c r="F122" i="1"/>
  <c r="G122" i="1"/>
  <c r="F121" i="1"/>
  <c r="G121" i="1"/>
  <c r="F120" i="1"/>
  <c r="G120" i="1"/>
  <c r="F119" i="1"/>
  <c r="G119" i="1"/>
  <c r="F116" i="1"/>
  <c r="G116" i="1"/>
  <c r="F115" i="1"/>
  <c r="G115" i="1"/>
  <c r="F112" i="1"/>
  <c r="G112" i="1"/>
  <c r="F111" i="1"/>
  <c r="G111" i="1"/>
  <c r="F110" i="1"/>
  <c r="G110" i="1"/>
  <c r="F109" i="1"/>
  <c r="G109" i="1"/>
  <c r="F108" i="1"/>
  <c r="G108" i="1"/>
  <c r="F107" i="1"/>
  <c r="G107" i="1"/>
  <c r="F106" i="1"/>
  <c r="G106" i="1"/>
  <c r="F105" i="1"/>
  <c r="G105" i="1"/>
  <c r="F104" i="1"/>
  <c r="G104" i="1"/>
  <c r="F103" i="1"/>
  <c r="G103" i="1"/>
  <c r="F99" i="1"/>
  <c r="G99" i="1"/>
  <c r="F98" i="1"/>
  <c r="G98" i="1"/>
  <c r="F97" i="1"/>
  <c r="G97" i="1"/>
  <c r="F95" i="1"/>
  <c r="G95" i="1"/>
  <c r="F92" i="1"/>
  <c r="G92" i="1"/>
  <c r="F90" i="1"/>
  <c r="G90" i="1"/>
  <c r="F88" i="1"/>
  <c r="G88" i="1"/>
  <c r="F87" i="1"/>
  <c r="G87" i="1"/>
  <c r="F85" i="1"/>
  <c r="G85" i="1"/>
  <c r="F83" i="1"/>
  <c r="G83" i="1"/>
  <c r="F82" i="1"/>
  <c r="G82" i="1"/>
  <c r="F81" i="1"/>
  <c r="G81" i="1"/>
  <c r="F80" i="1"/>
  <c r="G80" i="1"/>
  <c r="F78" i="1"/>
  <c r="G78" i="1"/>
  <c r="F77" i="1"/>
  <c r="G77" i="1"/>
  <c r="F76" i="1"/>
  <c r="G76" i="1"/>
  <c r="F75" i="1"/>
  <c r="G75" i="1"/>
  <c r="G74" i="1"/>
  <c r="F74" i="1"/>
  <c r="F70" i="1"/>
  <c r="G70" i="1"/>
  <c r="F69" i="1"/>
  <c r="G69" i="1"/>
  <c r="G68" i="1"/>
  <c r="F68" i="1"/>
  <c r="G66" i="1"/>
  <c r="F66" i="1"/>
  <c r="F65" i="1"/>
  <c r="G65" i="1"/>
  <c r="F64" i="1"/>
  <c r="G64" i="1"/>
  <c r="G63" i="1"/>
  <c r="F63" i="1"/>
  <c r="G62" i="1"/>
  <c r="F62" i="1"/>
  <c r="F61" i="1"/>
  <c r="G61" i="1"/>
  <c r="F58" i="1"/>
  <c r="G58" i="1"/>
  <c r="F57" i="1"/>
  <c r="G57" i="1"/>
  <c r="F55" i="1"/>
  <c r="G55" i="1"/>
  <c r="G54" i="1"/>
  <c r="F54" i="1"/>
  <c r="F53" i="1"/>
  <c r="G53" i="1"/>
  <c r="G52" i="1"/>
  <c r="F52" i="1"/>
  <c r="G51" i="1"/>
  <c r="F51" i="1"/>
  <c r="F50" i="1"/>
  <c r="G50" i="1"/>
  <c r="F49" i="1"/>
  <c r="G49" i="1"/>
  <c r="G48" i="1"/>
  <c r="G453" i="1" s="1"/>
  <c r="F48" i="1"/>
  <c r="G454" i="1" l="1"/>
  <c r="G456" i="1" l="1"/>
</calcChain>
</file>

<file path=xl/sharedStrings.xml><?xml version="1.0" encoding="utf-8"?>
<sst xmlns="http://schemas.openxmlformats.org/spreadsheetml/2006/main" count="576" uniqueCount="315">
  <si>
    <t>Штрих-код</t>
  </si>
  <si>
    <t>КОД УКТЗЕД</t>
  </si>
  <si>
    <t>SIZE HEALTH NUTRITION</t>
  </si>
  <si>
    <t>CYNOTECHNIQUE</t>
  </si>
  <si>
    <t>XSMALL</t>
  </si>
  <si>
    <t>XSMALL ADULT</t>
  </si>
  <si>
    <t>XSMALL ADULT 8+</t>
  </si>
  <si>
    <t>MINI</t>
  </si>
  <si>
    <t>MINI ADULT</t>
  </si>
  <si>
    <t>MINI ADULT 8+</t>
  </si>
  <si>
    <t>MINI STARTER</t>
  </si>
  <si>
    <t>MINI EXIGENT</t>
  </si>
  <si>
    <t>MINI AGEING 12+</t>
  </si>
  <si>
    <t>MEDIUM</t>
  </si>
  <si>
    <t>MEDIUM STARTER</t>
  </si>
  <si>
    <t>MEDIUM ADULT</t>
  </si>
  <si>
    <t>MEDIUM ADULT 7+</t>
  </si>
  <si>
    <t>MAXI</t>
  </si>
  <si>
    <t>MAXI STARTER</t>
  </si>
  <si>
    <t>MAXI ADULT</t>
  </si>
  <si>
    <t>MAXI ADULT 5+</t>
  </si>
  <si>
    <t>MAXI AGEING 8+</t>
  </si>
  <si>
    <t>GIANT</t>
  </si>
  <si>
    <t>GIANT STARTER</t>
  </si>
  <si>
    <t>GIANT PUPPY</t>
  </si>
  <si>
    <t>GIANT JUNIOR</t>
  </si>
  <si>
    <t>GIANT ADULT</t>
  </si>
  <si>
    <t>BREED HEALTH NUTRITION</t>
  </si>
  <si>
    <t>JACK RUSSEL ADULT</t>
  </si>
  <si>
    <t>SHIH TZU ADULT</t>
  </si>
  <si>
    <t>CHIHUAHUA ADULT</t>
  </si>
  <si>
    <t>SCHNAUZER ADULT</t>
  </si>
  <si>
    <t>YORKSHIRE ADULT</t>
  </si>
  <si>
    <t>POODLE ADULT</t>
  </si>
  <si>
    <t>DACHSHUND ADULT</t>
  </si>
  <si>
    <t>LABRADOR ADULT</t>
  </si>
  <si>
    <t>GERMAN SHEPHERD ADULT</t>
  </si>
  <si>
    <t>BOXER ADULT</t>
  </si>
  <si>
    <t>BULLDOG ADULT</t>
  </si>
  <si>
    <t>GOLDEN RETRIEVER ADULT</t>
  </si>
  <si>
    <t>COCKER ADULT</t>
  </si>
  <si>
    <t>ROTTWEILER ADULT</t>
  </si>
  <si>
    <t>PUG ADULT</t>
  </si>
  <si>
    <t>FRENCH BULLDOG ADULT</t>
  </si>
  <si>
    <t>MALTESE ADULT</t>
  </si>
  <si>
    <t>WESTIE ADULT</t>
  </si>
  <si>
    <t>СHN WET</t>
  </si>
  <si>
    <t>STARTER MOUSSE</t>
  </si>
  <si>
    <t>72*4</t>
  </si>
  <si>
    <t>FELINE HEALTH NUTRITION</t>
  </si>
  <si>
    <t>GROWTH</t>
  </si>
  <si>
    <t>MOTHER&amp;BABYCAT</t>
  </si>
  <si>
    <t>KITTEN</t>
  </si>
  <si>
    <t>INDOOR</t>
  </si>
  <si>
    <t>INDOOR LONGHAIR</t>
  </si>
  <si>
    <t>INDOOR 7+</t>
  </si>
  <si>
    <t>AGEING+12</t>
  </si>
  <si>
    <t>IN&amp;OUTDOOR</t>
  </si>
  <si>
    <t>FIT</t>
  </si>
  <si>
    <t>SPECIAL</t>
  </si>
  <si>
    <t>SENSIBLE</t>
  </si>
  <si>
    <t>EXIGENT SAVOUR</t>
  </si>
  <si>
    <t>EXIGENT AROMATIC</t>
  </si>
  <si>
    <t>EXIGENT PROTEIN</t>
  </si>
  <si>
    <t>FELINE CARE NUTRITION</t>
  </si>
  <si>
    <t>HAIR&amp;SKIN CARE</t>
  </si>
  <si>
    <t>HAIRBALL CARE</t>
  </si>
  <si>
    <t>LIGHT WEIGHT CARE</t>
  </si>
  <si>
    <t>ORAL CARE</t>
  </si>
  <si>
    <t>BREED</t>
  </si>
  <si>
    <t>MAINECOON KITTEN</t>
  </si>
  <si>
    <t>MAINECOON ADULT</t>
  </si>
  <si>
    <t>SIAMESE ADULT</t>
  </si>
  <si>
    <t>KITTEN PERSIAN</t>
  </si>
  <si>
    <t>PERSIAN ADULT</t>
  </si>
  <si>
    <t>SPHYNX ADULT</t>
  </si>
  <si>
    <t>KITTEN BRITISH SHORTHAIR</t>
  </si>
  <si>
    <t>BRITISH SHORTHAIR ADULT</t>
  </si>
  <si>
    <t>BENGAL ADULT</t>
  </si>
  <si>
    <t>STERILISED</t>
  </si>
  <si>
    <t>KITTEN STERILISED</t>
  </si>
  <si>
    <t>STERILISED APP.CONTROL</t>
  </si>
  <si>
    <t>STERILISED 7+</t>
  </si>
  <si>
    <t>STERILISED APP.CONTROL7+</t>
  </si>
  <si>
    <t>STERILISED 12+</t>
  </si>
  <si>
    <t>QUEEN</t>
  </si>
  <si>
    <t>FHN WET</t>
  </si>
  <si>
    <t>KITTEN INSTINCTIVE IN JELLY</t>
  </si>
  <si>
    <t>INSTINCTIVE IN GRAVY</t>
  </si>
  <si>
    <t>INSTINCTIVE IN JELLY</t>
  </si>
  <si>
    <t>INTENSE BEAUTY IN JELLY</t>
  </si>
  <si>
    <t>DIGEST SENSITIVE</t>
  </si>
  <si>
    <t>VETERINARY DIET FELINE</t>
  </si>
  <si>
    <t>RENAL FELINE</t>
  </si>
  <si>
    <t>RENAL FELINE SPECIAL</t>
  </si>
  <si>
    <t>VETERINARY DIET FELINE WET</t>
  </si>
  <si>
    <t>RENAL FELINE CHICKEN Pouches</t>
  </si>
  <si>
    <t>VETERINARY CARE NUTRITION FELINE</t>
  </si>
  <si>
    <t>YOUNG MALE S/O</t>
  </si>
  <si>
    <t>YOUNG FEMALE S/O</t>
  </si>
  <si>
    <t>SENIOR STAGE1</t>
  </si>
  <si>
    <t>VETERINARY CARE NUTRITION FELINE WET</t>
  </si>
  <si>
    <t>SENIOR CONSULT STAGE 1 Pouches</t>
  </si>
  <si>
    <t>SENIOR CONSULT STAGE 2 Pouches</t>
  </si>
  <si>
    <t>VETRINARY DIET CANINE</t>
  </si>
  <si>
    <t>VD CANINE MOBILITY C2P+   2kg</t>
  </si>
  <si>
    <t>VD CANINE MOBILITY C2P+   14kg</t>
  </si>
  <si>
    <t>RENAL CANINE</t>
  </si>
  <si>
    <t>CARDIAC CANINE</t>
  </si>
  <si>
    <t>HYPOALLERGENIC SMALL DOG</t>
  </si>
  <si>
    <t>VETRINARY DIET CANINE WET</t>
  </si>
  <si>
    <t>RENAL CANINE Cans</t>
  </si>
  <si>
    <t>RECOVERY</t>
  </si>
  <si>
    <t>NUTRITION SUPPORT CANINE</t>
  </si>
  <si>
    <t>EDUC CANINE</t>
  </si>
  <si>
    <t>32*2</t>
  </si>
  <si>
    <t>ENERGY</t>
  </si>
  <si>
    <t>*</t>
  </si>
  <si>
    <t>KITTEN LOAF</t>
  </si>
  <si>
    <t>MINI PUPPY</t>
  </si>
  <si>
    <t>MEDIUM PUPPY</t>
  </si>
  <si>
    <t xml:space="preserve">MAXI PUPPY </t>
  </si>
  <si>
    <t>PRO</t>
  </si>
  <si>
    <t>SKIN CARE ADULT SMALL DOG</t>
  </si>
  <si>
    <t>BABYCAT INSTINCTIVE Cans</t>
  </si>
  <si>
    <t>72*5</t>
  </si>
  <si>
    <t>XSMALL PUPPY</t>
  </si>
  <si>
    <t>RENAL SELECT FELINE</t>
  </si>
  <si>
    <t xml:space="preserve">RENAL SELECT FELINE </t>
  </si>
  <si>
    <t>RENAL SELECT CANINE</t>
  </si>
  <si>
    <t>GERMAN SHEPHERD PUPPY</t>
  </si>
  <si>
    <t>KITTEN INSTINCTIVE IN GRAVY</t>
  </si>
  <si>
    <t>INSTINCTIVE LOAF</t>
  </si>
  <si>
    <t>INSTINCTIVE+7</t>
  </si>
  <si>
    <t>STERILIZED LOAF</t>
  </si>
  <si>
    <t>INTENSE BEAUTY IN GRAVY</t>
  </si>
  <si>
    <t xml:space="preserve">RENAL FELINE TUNA pouches         </t>
  </si>
  <si>
    <t xml:space="preserve">RENAL FELINE BEEF pouches         </t>
  </si>
  <si>
    <t>NEUTERED ADULT MAINTENANCE Pouches</t>
  </si>
  <si>
    <t>NEUTERED WEIGHT BALANCE Pouches</t>
  </si>
  <si>
    <t>FRENCH BULLDOG PUPPY</t>
  </si>
  <si>
    <t xml:space="preserve">URINARY CARE  </t>
  </si>
  <si>
    <t>URINARY CARE</t>
  </si>
  <si>
    <t>JACK RUSSEL PUPPY</t>
  </si>
  <si>
    <t>BULLDOG PUPPY</t>
  </si>
  <si>
    <t>GOLDEN RETRIEVER PUPPY</t>
  </si>
  <si>
    <t>PUG PUPPY</t>
  </si>
  <si>
    <t>LABRADOR PUPPY</t>
  </si>
  <si>
    <t>CLUB PROFESSIONAL</t>
  </si>
  <si>
    <t>CC</t>
  </si>
  <si>
    <t>YORKSHIRE PUPPY</t>
  </si>
  <si>
    <t>DACHSHUND PUPPY</t>
  </si>
  <si>
    <t>Найменування</t>
  </si>
  <si>
    <t>К-ть (шт)</t>
  </si>
  <si>
    <t>Фасування (кг)</t>
  </si>
  <si>
    <t>Ціна, з ПДВ</t>
  </si>
  <si>
    <t>Вага (кг)</t>
  </si>
  <si>
    <t>Сума (грн)</t>
  </si>
  <si>
    <t>Рекомендована ціна з ПДВ*</t>
  </si>
  <si>
    <t>К-ть мішків в коробці, шт</t>
  </si>
  <si>
    <t>К-ть коробок на палеті, шт</t>
  </si>
  <si>
    <t>К-ть мішків на палеті, шт</t>
  </si>
  <si>
    <t>Примітка</t>
  </si>
  <si>
    <t>* Рекомендована роздрібна ціна вказана виключно для Вашої зручності, на підставі аналізу ТОВ «Рояль Канін Україна». Ви вправі використовувати будь-яку іншу роздрібну ціну.</t>
  </si>
  <si>
    <t>Вартість поставки</t>
  </si>
  <si>
    <t>Знижка</t>
  </si>
  <si>
    <t>Разом до сплати</t>
  </si>
  <si>
    <t>Знижка захищена, для зняття захисту зі знижки оберіть Формат-Зняти захист.</t>
  </si>
  <si>
    <t>CLUB PRO JUNIOR</t>
  </si>
  <si>
    <t>HE</t>
  </si>
  <si>
    <t xml:space="preserve">URINARY S/O MODERATE CALORIE CAT </t>
  </si>
  <si>
    <t>URINARY S/O CAT pouches  (паштет)</t>
  </si>
  <si>
    <t>URINARY S/O MODERATE CALORIE DOG</t>
  </si>
  <si>
    <t>URINARY S/O AGING 7+ DOG</t>
  </si>
  <si>
    <t>URINARY S/O SMALL DOG</t>
  </si>
  <si>
    <t>URINARY S/O AGING 7+ DOG  pouches  (паштет)</t>
  </si>
  <si>
    <t>URINARY S/O MODERATE CALORIE DOG pouches (тонкі скибочки у соусі)</t>
  </si>
  <si>
    <t>URINARY S/O DOG pouches (тонкі скибочки у соусі)</t>
  </si>
  <si>
    <t>URINARY S/O DOG</t>
  </si>
  <si>
    <t>URINARY S/O CAT</t>
  </si>
  <si>
    <t>URINARY S/O MODERATE CALORIE CAT pouches (шматочки у соусі)</t>
  </si>
  <si>
    <t>URINARY S/O CAT pouches  (шматочки у соусі)</t>
  </si>
  <si>
    <t>CANINE CARE NUTRITION</t>
  </si>
  <si>
    <t xml:space="preserve">MINI COAT CARE </t>
  </si>
  <si>
    <t xml:space="preserve">MINI DENTAL CARE </t>
  </si>
  <si>
    <t xml:space="preserve">MINI RELAX CARE </t>
  </si>
  <si>
    <t xml:space="preserve">MINI URINARY CARE </t>
  </si>
  <si>
    <t>MINI URINARY CARE</t>
  </si>
  <si>
    <t xml:space="preserve">MINI DERMACOMFORT </t>
  </si>
  <si>
    <t xml:space="preserve">MEDIUM DERMACOMFORT  </t>
  </si>
  <si>
    <t xml:space="preserve">MEDIUM DERMACOMFORT </t>
  </si>
  <si>
    <t xml:space="preserve">MAXI DERMACOMFORT </t>
  </si>
  <si>
    <t xml:space="preserve">MINI LIGHT WEIGHT CARE </t>
  </si>
  <si>
    <t xml:space="preserve">MEDIUM LIGHT WEIGHT CARE </t>
  </si>
  <si>
    <t xml:space="preserve">MINI DIGESTIVE CARE  </t>
  </si>
  <si>
    <t xml:space="preserve">MEDIUM DIGESTIVE CARE </t>
  </si>
  <si>
    <t xml:space="preserve">MAXI DIGESTIVE CARE </t>
  </si>
  <si>
    <t xml:space="preserve">MAXI JOINT CARE </t>
  </si>
  <si>
    <t>CCN WET</t>
  </si>
  <si>
    <t xml:space="preserve">COAT BEAUTY LOAF  </t>
  </si>
  <si>
    <t xml:space="preserve">RELAX CARE LOAF  </t>
  </si>
  <si>
    <t xml:space="preserve">URINARY LOAF  </t>
  </si>
  <si>
    <t xml:space="preserve">DERMACOMFORT LOAF  </t>
  </si>
  <si>
    <t xml:space="preserve">LIGHT WEIGHT CARE LOAF  </t>
  </si>
  <si>
    <t xml:space="preserve">DIGESTIVE CARE LOAF </t>
  </si>
  <si>
    <t xml:space="preserve">URINARY UC DOG </t>
  </si>
  <si>
    <t xml:space="preserve">MAXI LIGHT WEIGHT CARE </t>
  </si>
  <si>
    <t>CHIHUAHUA PUPPY</t>
  </si>
  <si>
    <t>ANALLERGENIC CAT</t>
  </si>
  <si>
    <t>SKIN SUPPORT DOG</t>
  </si>
  <si>
    <t>HYPOALLERGENIC DOG Cans</t>
  </si>
  <si>
    <t>HYPOALLERGENIC MODERATE CALORIE DOG</t>
  </si>
  <si>
    <t>SKIN CARE ADULT DOG</t>
  </si>
  <si>
    <t>ANALLERGENIC DOG</t>
  </si>
  <si>
    <t>HYPOALLERGENIC DOG</t>
  </si>
  <si>
    <t>SENSITIVITY CONTROL DOG</t>
  </si>
  <si>
    <t>SATIETY SMALL DOG</t>
  </si>
  <si>
    <t>SATIETY WEIGHT MANAGEMENT DOG</t>
  </si>
  <si>
    <t>HYPOALLERGENIC CAT</t>
  </si>
  <si>
    <t>SENSITIVITY CONTROL CAT</t>
  </si>
  <si>
    <t>SENSITIVITY CONTROL CHICKEN CAT Pouches</t>
  </si>
  <si>
    <t>DIABETIC CAT</t>
  </si>
  <si>
    <t>SATIETY WEIGHT MANAGEMENT  DOG</t>
  </si>
  <si>
    <t>SATIETY WEIGHT MANAGEMENT CAT</t>
  </si>
  <si>
    <t>SATIETY WEIGHT MANAGEMENTCAT</t>
  </si>
  <si>
    <t>SATIETY WEIGHT MANAGEMENT DOG Cans</t>
  </si>
  <si>
    <t>3921070</t>
  </si>
  <si>
    <t>SENSITIVITY CONTROL DUCK DOG Cans</t>
  </si>
  <si>
    <t>SENSITIVITY CONTROL CHICKEN DOG Cans</t>
  </si>
  <si>
    <t>DIABETIC CAT Pouches</t>
  </si>
  <si>
    <t>SATIETY WEIGHT MANAGEMENT CAT (шматочки у соусі)</t>
  </si>
  <si>
    <t>SKIN&amp;COAT CAT</t>
  </si>
  <si>
    <t>DIABETIC DOG</t>
  </si>
  <si>
    <t>4015004</t>
  </si>
  <si>
    <t>DIABETIC SPECIAL LC DOG Cans</t>
  </si>
  <si>
    <t>SKIN&amp;COAT CAT Pouches (шматочки у соусі)</t>
  </si>
  <si>
    <t>HEPATIC CAT</t>
  </si>
  <si>
    <t>GASTRO INTESTINAL CAT</t>
  </si>
  <si>
    <t>GASTRO INTESTINAL DOG</t>
  </si>
  <si>
    <t>GASTRO INTESTINAL LOW FAT DOG</t>
  </si>
  <si>
    <t>HEPATIC DOG</t>
  </si>
  <si>
    <t>GASTRO INTESTINAL PUPPY</t>
  </si>
  <si>
    <t>URINARY DOG Cans</t>
  </si>
  <si>
    <t>GASTRO-INTESTINAL CAT Pouches</t>
  </si>
  <si>
    <t>HEPATIC DOG Cans</t>
  </si>
  <si>
    <t>Артикул</t>
  </si>
  <si>
    <t>GASTRO-INTESTINAL MODERATE CALORIE CAT Pouches</t>
  </si>
  <si>
    <t xml:space="preserve">CALM FELINE </t>
  </si>
  <si>
    <t>VETERINARY DIET LIQUID (ICU)</t>
  </si>
  <si>
    <t>4912002</t>
  </si>
  <si>
    <t>GASTRO-INTESTINAL LOW FAT DOG LIQUID 3X0,2L</t>
  </si>
  <si>
    <t>4913002</t>
  </si>
  <si>
    <t>HIGH ENERGY DOG LIQUID 3X0,2L</t>
  </si>
  <si>
    <t>4951002</t>
  </si>
  <si>
    <t xml:space="preserve">RENAL CAT LIQUID 3X0,2L </t>
  </si>
  <si>
    <t>4910002</t>
  </si>
  <si>
    <t>RECOVERY DOG/CAT LIQUID 3X0,2L</t>
  </si>
  <si>
    <t>GASTRO INTESTINAL DOG Cans</t>
  </si>
  <si>
    <t xml:space="preserve">GIANT JUNIOR ACTIVE </t>
  </si>
  <si>
    <t>АКЦІЯ!</t>
  </si>
  <si>
    <t>GASTRO-INTESTINAL LOW FAT DOG cans</t>
  </si>
  <si>
    <t>TEST</t>
  </si>
  <si>
    <t>HEMATURIA DETECTION</t>
  </si>
  <si>
    <t>GASTRO INTESTINAL MODERATE CALORIE CAT</t>
  </si>
  <si>
    <t xml:space="preserve">VD RENAL DOG LIQUID 3X0,2L </t>
  </si>
  <si>
    <t>VHN C HYPOALLERGENIC 14kg+2kg</t>
  </si>
  <si>
    <t>VHN C SATIETY DOG 12kg+1,5kg</t>
  </si>
  <si>
    <t>GASTRO INTESTINAL FIBRE RESPONSE CAT</t>
  </si>
  <si>
    <t>НОВЕ ФАСУВАННЯ!</t>
  </si>
  <si>
    <t>BABYDOG MILK</t>
  </si>
  <si>
    <t>SHN MEDIUM AD 12+3kg</t>
  </si>
  <si>
    <t>0 272 550 402 218</t>
  </si>
  <si>
    <t>SHN MAXI AD 12+3kg</t>
  </si>
  <si>
    <t>0 272 550 401 938</t>
  </si>
  <si>
    <t>SHN GIANT AD 15+3kg</t>
  </si>
  <si>
    <t>FHN BABYCAT 2kg+контейнер</t>
  </si>
  <si>
    <t>0 272 550 707 313</t>
  </si>
  <si>
    <t>FHN KITTEN 2kg+контейнер</t>
  </si>
  <si>
    <t>0 272 550 702 424</t>
  </si>
  <si>
    <t>FHN KITTEN STERIL 2kg+контейнер</t>
  </si>
  <si>
    <t>0 272 550 805 187</t>
  </si>
  <si>
    <t>FBN KITTEN BRIT SHORT 2kg+контейнер</t>
  </si>
  <si>
    <t>0 272 550 816 534</t>
  </si>
  <si>
    <t>FBN MAINECOON KITTEN 2kg+контейнер</t>
  </si>
  <si>
    <t>0 272 550 816 503</t>
  </si>
  <si>
    <t>FBN PERSIAN KITTEN 2kg+контейнер</t>
  </si>
  <si>
    <t>0 272 550 721 210</t>
  </si>
  <si>
    <t>FBN BENGAL 2KG+контейнер</t>
  </si>
  <si>
    <t>0 272 550 864 092</t>
  </si>
  <si>
    <t>FBN BRIT SHORTHAIR 2kg+контейнер</t>
  </si>
  <si>
    <t>0 272 550 756 410</t>
  </si>
  <si>
    <t>FBN MAINECOON AD 2kg+контейнер</t>
  </si>
  <si>
    <t>0 272 550 710 641</t>
  </si>
  <si>
    <t>FBN PERSIAN AD 2kg+контейнер</t>
  </si>
  <si>
    <t>0 272 550 702 615</t>
  </si>
  <si>
    <t>FBN SPHYNX 2kg+контейнер</t>
  </si>
  <si>
    <t>0 272 550 758 841</t>
  </si>
  <si>
    <t>SHN MINI PUPPY 2KG+контейнер</t>
  </si>
  <si>
    <t>0 272 550 793 002</t>
  </si>
  <si>
    <t>SHN XSMALL PUP 1,5KG+контейнер</t>
  </si>
  <si>
    <t>0 272 550 793 613</t>
  </si>
  <si>
    <t>BHN CHIHUAH PUP 1,5kg+контейнер</t>
  </si>
  <si>
    <t>0 272 550 722 545</t>
  </si>
  <si>
    <t>BHN YORK PUPPY 1,5kg+контейнер</t>
  </si>
  <si>
    <t>0 272 550 743 472</t>
  </si>
  <si>
    <t>BHN PUG PUPPY 1,5kg+контейнер</t>
  </si>
  <si>
    <t>0 272 550 813 083</t>
  </si>
  <si>
    <t>BHN JACK R PUP 1,5kg+контейнер</t>
  </si>
  <si>
    <t>0 272 550 822 122</t>
  </si>
  <si>
    <t>BHN FR BULL PUP 1 kg+контейнер</t>
  </si>
  <si>
    <t>0 272 550 765 221</t>
  </si>
  <si>
    <t>BHN DACHSHUND P 1,5kg+контейнер</t>
  </si>
  <si>
    <t>0 272 550 722 576</t>
  </si>
  <si>
    <t>UKR21/290321</t>
  </si>
  <si>
    <t>НОВИЙ АРТИКУЛ!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</si>
</sst>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#,##0.0000"/>
    <numFmt numFmtId="166" formatCode="0.000"/>
  </numFmts>
  <fonts count="16" x14ac:knownFonts="1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0"/>
      <color theme="0"/>
      <name val="Arial Cyr"/>
      <charset val="204"/>
    </font>
    <font>
      <b/>
      <sz val="11"/>
      <name val="Calibri"/>
      <family val="2"/>
      <charset val="204"/>
      <scheme val="minor"/>
    </font>
    <font>
      <b/>
      <sz val="12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2"/>
      <name val="Calibri"/>
      <family val="2"/>
      <charset val="204"/>
      <scheme val="minor"/>
    </font>
    <font>
      <b/>
      <sz val="12"/>
      <color rgb="FFFF0000"/>
      <name val="Calibri"/>
      <family val="2"/>
      <charset val="204"/>
      <scheme val="minor"/>
    </font>
    <font>
      <sz val="12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b/>
      <sz val="11"/>
      <color rgb="FFFF0000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CC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6">
    <xf numFmtId="0" fontId="0" fillId="0" borderId="0"/>
    <xf numFmtId="0" fontId="9" fillId="0" borderId="0"/>
    <xf numFmtId="0" fontId="10" fillId="0" borderId="0"/>
    <xf numFmtId="0" fontId="9" fillId="0" borderId="0"/>
    <xf numFmtId="0" fontId="11" fillId="0" borderId="0"/>
    <xf numFmtId="9" fontId="9" fillId="0" borderId="0" applyFont="0" applyFill="0" applyBorder="0" applyAlignment="0" applyProtection="0"/>
  </cellStyleXfs>
  <cellXfs count="200">
    <xf numFmtId="0" fontId="0" fillId="0" borderId="0" xfId="0"/>
    <xf numFmtId="0" fontId="2" fillId="0" borderId="0" xfId="0" applyFont="1" applyAlignment="1" applyProtection="1">
      <alignment horizontal="center" vertical="center"/>
      <protection locked="0"/>
    </xf>
    <xf numFmtId="0" fontId="0" fillId="0" borderId="0" xfId="0" applyFont="1" applyAlignment="1" applyProtection="1">
      <alignment horizontal="center" vertical="center"/>
      <protection locked="0"/>
    </xf>
    <xf numFmtId="0" fontId="1" fillId="0" borderId="0" xfId="0" applyFont="1"/>
    <xf numFmtId="0" fontId="1" fillId="0" borderId="0" xfId="0" applyFont="1" applyFill="1"/>
    <xf numFmtId="0" fontId="0" fillId="0" borderId="0" xfId="0" applyFont="1" applyAlignment="1" applyProtection="1">
      <alignment vertical="center"/>
      <protection locked="0"/>
    </xf>
    <xf numFmtId="4" fontId="0" fillId="0" borderId="0" xfId="0" applyNumberFormat="1" applyFont="1" applyAlignment="1" applyProtection="1">
      <alignment vertical="center"/>
      <protection locked="0"/>
    </xf>
    <xf numFmtId="165" fontId="0" fillId="0" borderId="0" xfId="0" applyNumberFormat="1" applyFont="1" applyAlignment="1" applyProtection="1">
      <alignment vertical="center"/>
      <protection locked="0"/>
    </xf>
    <xf numFmtId="4" fontId="3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Font="1" applyAlignment="1" applyProtection="1">
      <alignment vertical="top"/>
      <protection locked="0"/>
    </xf>
    <xf numFmtId="1" fontId="4" fillId="0" borderId="1" xfId="0" applyNumberFormat="1" applyFont="1" applyFill="1" applyBorder="1" applyAlignment="1" applyProtection="1">
      <alignment horizontal="center" vertical="center"/>
      <protection locked="0"/>
    </xf>
    <xf numFmtId="0" fontId="5" fillId="0" borderId="1" xfId="0" applyFont="1" applyBorder="1" applyAlignment="1" applyProtection="1">
      <alignment vertical="center"/>
      <protection locked="0"/>
    </xf>
    <xf numFmtId="4" fontId="5" fillId="0" borderId="1" xfId="0" applyNumberFormat="1" applyFont="1" applyBorder="1" applyAlignment="1" applyProtection="1">
      <alignment vertical="center"/>
      <protection locked="0"/>
    </xf>
    <xf numFmtId="2" fontId="5" fillId="0" borderId="1" xfId="0" applyNumberFormat="1" applyFont="1" applyBorder="1" applyAlignment="1" applyProtection="1">
      <alignment vertical="center"/>
      <protection locked="0"/>
    </xf>
    <xf numFmtId="3" fontId="6" fillId="0" borderId="1" xfId="0" applyNumberFormat="1" applyFont="1" applyFill="1" applyBorder="1" applyAlignment="1" applyProtection="1">
      <alignment horizontal="right"/>
      <protection locked="0"/>
    </xf>
    <xf numFmtId="0" fontId="6" fillId="0" borderId="1" xfId="0" applyFont="1" applyFill="1" applyBorder="1" applyAlignment="1" applyProtection="1">
      <alignment horizontal="center"/>
      <protection locked="0"/>
    </xf>
    <xf numFmtId="3" fontId="6" fillId="0" borderId="1" xfId="0" applyNumberFormat="1" applyFont="1" applyFill="1" applyBorder="1" applyAlignment="1" applyProtection="1">
      <alignment vertical="center"/>
      <protection locked="0"/>
    </xf>
    <xf numFmtId="2" fontId="6" fillId="0" borderId="1" xfId="0" applyNumberFormat="1" applyFont="1" applyFill="1" applyBorder="1" applyAlignment="1" applyProtection="1">
      <alignment horizontal="center" vertical="center"/>
      <protection locked="0"/>
    </xf>
    <xf numFmtId="0" fontId="6" fillId="3" borderId="1" xfId="0" applyFont="1" applyFill="1" applyBorder="1" applyAlignment="1" applyProtection="1">
      <alignment vertical="center"/>
      <protection locked="0"/>
    </xf>
    <xf numFmtId="2" fontId="6" fillId="3" borderId="1" xfId="0" applyNumberFormat="1" applyFont="1" applyFill="1" applyBorder="1" applyAlignment="1" applyProtection="1">
      <alignment vertical="center"/>
      <protection locked="0"/>
    </xf>
    <xf numFmtId="3" fontId="6" fillId="3" borderId="1" xfId="0" applyNumberFormat="1" applyFont="1" applyFill="1" applyBorder="1" applyAlignment="1" applyProtection="1">
      <alignment vertical="center"/>
      <protection locked="0"/>
    </xf>
    <xf numFmtId="2" fontId="6" fillId="3" borderId="1" xfId="0" applyNumberFormat="1" applyFont="1" applyFill="1" applyBorder="1" applyAlignment="1" applyProtection="1">
      <alignment horizontal="center" vertical="center"/>
      <protection locked="0"/>
    </xf>
    <xf numFmtId="0" fontId="6" fillId="3" borderId="1" xfId="0" applyFont="1" applyFill="1" applyBorder="1" applyAlignment="1" applyProtection="1">
      <alignment horizontal="right" vertical="center"/>
      <protection locked="0"/>
    </xf>
    <xf numFmtId="3" fontId="6" fillId="3" borderId="1" xfId="0" applyNumberFormat="1" applyFont="1" applyFill="1" applyBorder="1" applyAlignment="1" applyProtection="1">
      <alignment horizontal="right"/>
      <protection locked="0"/>
    </xf>
    <xf numFmtId="2" fontId="4" fillId="3" borderId="1" xfId="0" applyNumberFormat="1" applyFont="1" applyFill="1" applyBorder="1" applyAlignment="1" applyProtection="1">
      <alignment horizontal="center" vertical="center"/>
      <protection locked="0"/>
    </xf>
    <xf numFmtId="2" fontId="4" fillId="0" borderId="1" xfId="0" applyNumberFormat="1" applyFont="1" applyBorder="1" applyAlignment="1" applyProtection="1">
      <alignment horizontal="center" vertical="center"/>
      <protection locked="0"/>
    </xf>
    <xf numFmtId="2" fontId="4" fillId="0" borderId="1" xfId="0" applyNumberFormat="1" applyFont="1" applyFill="1" applyBorder="1" applyAlignment="1" applyProtection="1">
      <alignment horizontal="center" vertical="center" wrapText="1"/>
      <protection locked="0"/>
    </xf>
    <xf numFmtId="4" fontId="6" fillId="3" borderId="1" xfId="0" applyNumberFormat="1" applyFont="1" applyFill="1" applyBorder="1" applyAlignment="1" applyProtection="1">
      <alignment vertical="center"/>
      <protection locked="0"/>
    </xf>
    <xf numFmtId="0" fontId="5" fillId="0" borderId="0" xfId="0" applyFont="1" applyProtection="1">
      <protection locked="0"/>
    </xf>
    <xf numFmtId="4" fontId="5" fillId="0" borderId="0" xfId="0" applyNumberFormat="1" applyFont="1" applyProtection="1">
      <protection locked="0"/>
    </xf>
    <xf numFmtId="0" fontId="5" fillId="0" borderId="0" xfId="0" applyFont="1" applyAlignment="1" applyProtection="1">
      <alignment vertical="center"/>
      <protection locked="0"/>
    </xf>
    <xf numFmtId="1" fontId="5" fillId="0" borderId="3" xfId="0" applyNumberFormat="1" applyFont="1" applyFill="1" applyBorder="1" applyAlignment="1" applyProtection="1">
      <alignment vertical="center"/>
      <protection locked="0"/>
    </xf>
    <xf numFmtId="1" fontId="5" fillId="0" borderId="2" xfId="0" applyNumberFormat="1" applyFont="1" applyFill="1" applyBorder="1" applyAlignment="1" applyProtection="1">
      <alignment vertical="center"/>
      <protection locked="0"/>
    </xf>
    <xf numFmtId="1" fontId="5" fillId="0" borderId="4" xfId="0" applyNumberFormat="1" applyFont="1" applyFill="1" applyBorder="1" applyAlignment="1" applyProtection="1">
      <alignment vertical="center"/>
      <protection locked="0"/>
    </xf>
    <xf numFmtId="1" fontId="5" fillId="0" borderId="0" xfId="0" applyNumberFormat="1" applyFont="1" applyFill="1" applyAlignment="1" applyProtection="1">
      <alignment vertical="center"/>
      <protection locked="0"/>
    </xf>
    <xf numFmtId="0" fontId="5" fillId="0" borderId="0" xfId="0" applyFont="1" applyFill="1" applyAlignment="1" applyProtection="1">
      <alignment horizontal="right" vertical="center"/>
      <protection locked="0"/>
    </xf>
    <xf numFmtId="0" fontId="5" fillId="0" borderId="0" xfId="0" applyFont="1" applyFill="1" applyBorder="1" applyAlignment="1" applyProtection="1">
      <alignment horizontal="right" vertical="center"/>
      <protection locked="0"/>
    </xf>
    <xf numFmtId="1" fontId="5" fillId="0" borderId="1" xfId="0" applyNumberFormat="1" applyFont="1" applyFill="1" applyBorder="1" applyAlignment="1" applyProtection="1">
      <alignment vertical="center"/>
      <protection locked="0"/>
    </xf>
    <xf numFmtId="0" fontId="8" fillId="0" borderId="0" xfId="0" applyFont="1" applyAlignment="1" applyProtection="1">
      <alignment horizontal="center"/>
      <protection locked="0"/>
    </xf>
    <xf numFmtId="2" fontId="4" fillId="2" borderId="1" xfId="0" applyNumberFormat="1" applyFont="1" applyFill="1" applyBorder="1" applyAlignment="1" applyProtection="1">
      <alignment horizontal="right" vertical="center"/>
      <protection locked="0"/>
    </xf>
    <xf numFmtId="2" fontId="6" fillId="0" borderId="0" xfId="0" applyNumberFormat="1" applyFont="1" applyFill="1" applyBorder="1" applyAlignment="1" applyProtection="1">
      <alignment horizontal="right" vertical="center"/>
      <protection locked="0"/>
    </xf>
    <xf numFmtId="9" fontId="4" fillId="2" borderId="4" xfId="0" applyNumberFormat="1" applyFont="1" applyFill="1" applyBorder="1" applyAlignment="1" applyProtection="1">
      <alignment vertical="center"/>
      <protection locked="0"/>
    </xf>
    <xf numFmtId="2" fontId="5" fillId="0" borderId="1" xfId="0" applyNumberFormat="1" applyFont="1" applyFill="1" applyBorder="1" applyAlignment="1" applyProtection="1">
      <alignment vertical="center"/>
      <protection locked="0"/>
    </xf>
    <xf numFmtId="0" fontId="3" fillId="2" borderId="5" xfId="0" applyFont="1" applyFill="1" applyBorder="1" applyAlignment="1" applyProtection="1">
      <alignment horizontal="center" vertical="center" wrapText="1"/>
      <protection locked="0"/>
    </xf>
    <xf numFmtId="164" fontId="3" fillId="0" borderId="5" xfId="0" applyNumberFormat="1" applyFont="1" applyFill="1" applyBorder="1" applyAlignment="1" applyProtection="1">
      <alignment horizontal="center" vertical="center" wrapText="1"/>
      <protection locked="0"/>
    </xf>
    <xf numFmtId="4" fontId="3" fillId="0" borderId="5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5" xfId="0" applyFont="1" applyBorder="1" applyAlignment="1" applyProtection="1">
      <alignment horizontal="center" vertical="center" wrapText="1"/>
      <protection locked="0"/>
    </xf>
    <xf numFmtId="2" fontId="4" fillId="2" borderId="2" xfId="0" applyNumberFormat="1" applyFont="1" applyFill="1" applyBorder="1" applyAlignment="1" applyProtection="1">
      <alignment horizontal="right" vertical="center"/>
      <protection locked="0"/>
    </xf>
    <xf numFmtId="2" fontId="6" fillId="0" borderId="1" xfId="0" applyNumberFormat="1" applyFont="1" applyBorder="1" applyAlignment="1" applyProtection="1">
      <alignment horizontal="center"/>
      <protection locked="0"/>
    </xf>
    <xf numFmtId="4" fontId="6" fillId="0" borderId="1" xfId="0" applyNumberFormat="1" applyFont="1" applyFill="1" applyBorder="1" applyAlignment="1" applyProtection="1">
      <alignment vertical="center"/>
      <protection locked="0"/>
    </xf>
    <xf numFmtId="0" fontId="0" fillId="0" borderId="0" xfId="0" applyFont="1"/>
    <xf numFmtId="0" fontId="6" fillId="0" borderId="1" xfId="1" applyFont="1" applyBorder="1" applyAlignment="1" applyProtection="1">
      <alignment vertical="center"/>
      <protection locked="0"/>
    </xf>
    <xf numFmtId="3" fontId="6" fillId="0" borderId="1" xfId="1" applyNumberFormat="1" applyFont="1" applyBorder="1" applyAlignment="1" applyProtection="1">
      <alignment vertical="center"/>
      <protection locked="0"/>
    </xf>
    <xf numFmtId="0" fontId="6" fillId="0" borderId="5" xfId="0" applyFont="1" applyFill="1" applyBorder="1" applyAlignment="1" applyProtection="1">
      <alignment horizontal="center" vertical="center" wrapText="1"/>
      <protection locked="0"/>
    </xf>
    <xf numFmtId="0" fontId="6" fillId="3" borderId="1" xfId="1" applyFont="1" applyFill="1" applyBorder="1" applyAlignment="1" applyProtection="1">
      <alignment vertical="center"/>
      <protection locked="0"/>
    </xf>
    <xf numFmtId="0" fontId="6" fillId="0" borderId="1" xfId="0" applyFont="1" applyFill="1" applyBorder="1" applyAlignment="1" applyProtection="1">
      <alignment vertical="center"/>
      <protection locked="0"/>
    </xf>
    <xf numFmtId="0" fontId="6" fillId="0" borderId="1" xfId="0" applyFont="1" applyFill="1" applyBorder="1" applyAlignment="1" applyProtection="1">
      <alignment horizontal="center" vertical="center"/>
      <protection locked="0"/>
    </xf>
    <xf numFmtId="0" fontId="6" fillId="0" borderId="1" xfId="0" applyFont="1" applyBorder="1" applyAlignment="1" applyProtection="1">
      <alignment vertical="center"/>
      <protection locked="0"/>
    </xf>
    <xf numFmtId="4" fontId="6" fillId="0" borderId="1" xfId="0" applyNumberFormat="1" applyFont="1" applyBorder="1" applyAlignment="1" applyProtection="1">
      <alignment vertical="center"/>
      <protection locked="0"/>
    </xf>
    <xf numFmtId="3" fontId="6" fillId="0" borderId="1" xfId="0" applyNumberFormat="1" applyFont="1" applyBorder="1" applyAlignment="1" applyProtection="1">
      <alignment vertical="center"/>
      <protection locked="0"/>
    </xf>
    <xf numFmtId="2" fontId="6" fillId="0" borderId="1" xfId="0" applyNumberFormat="1" applyFont="1" applyFill="1" applyBorder="1" applyAlignment="1" applyProtection="1">
      <alignment vertical="center"/>
      <protection locked="0"/>
    </xf>
    <xf numFmtId="2" fontId="6" fillId="0" borderId="1" xfId="0" applyNumberFormat="1" applyFont="1" applyBorder="1" applyAlignment="1" applyProtection="1">
      <alignment vertical="center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2" fontId="6" fillId="0" borderId="1" xfId="0" applyNumberFormat="1" applyFont="1" applyBorder="1" applyAlignment="1" applyProtection="1">
      <alignment horizontal="center" vertical="center"/>
      <protection locked="0"/>
    </xf>
    <xf numFmtId="2" fontId="7" fillId="0" borderId="1" xfId="0" applyNumberFormat="1" applyFont="1" applyBorder="1" applyAlignment="1" applyProtection="1">
      <alignment horizontal="center" vertical="center"/>
      <protection locked="0"/>
    </xf>
    <xf numFmtId="0" fontId="12" fillId="0" borderId="0" xfId="0" applyFont="1"/>
    <xf numFmtId="0" fontId="12" fillId="0" borderId="0" xfId="0" applyFont="1" applyFill="1"/>
    <xf numFmtId="1" fontId="4" fillId="4" borderId="1" xfId="0" applyNumberFormat="1" applyFont="1" applyFill="1" applyBorder="1" applyAlignment="1" applyProtection="1">
      <alignment horizontal="center" vertical="center"/>
      <protection locked="0"/>
    </xf>
    <xf numFmtId="0" fontId="8" fillId="0" borderId="0" xfId="0" applyFont="1" applyAlignment="1" applyProtection="1">
      <alignment vertical="center"/>
      <protection locked="0"/>
    </xf>
    <xf numFmtId="0" fontId="6" fillId="0" borderId="1" xfId="0" applyFont="1" applyBorder="1" applyAlignment="1" applyProtection="1">
      <alignment horizontal="right" vertical="center"/>
      <protection locked="0"/>
    </xf>
    <xf numFmtId="0" fontId="6" fillId="0" borderId="1" xfId="0" applyFont="1" applyFill="1" applyBorder="1" applyAlignment="1" applyProtection="1">
      <alignment horizontal="right" vertical="center"/>
      <protection locked="0"/>
    </xf>
    <xf numFmtId="0" fontId="7" fillId="0" borderId="1" xfId="0" applyFont="1" applyBorder="1" applyAlignment="1" applyProtection="1">
      <alignment horizontal="right" vertical="center"/>
      <protection locked="0"/>
    </xf>
    <xf numFmtId="2" fontId="6" fillId="3" borderId="1" xfId="0" applyNumberFormat="1" applyFont="1" applyFill="1" applyBorder="1" applyAlignment="1" applyProtection="1">
      <alignment horizontal="center"/>
      <protection locked="0"/>
    </xf>
    <xf numFmtId="0" fontId="5" fillId="3" borderId="1" xfId="0" applyFont="1" applyFill="1" applyBorder="1" applyAlignment="1" applyProtection="1">
      <alignment vertical="center"/>
      <protection locked="0"/>
    </xf>
    <xf numFmtId="4" fontId="5" fillId="3" borderId="1" xfId="0" applyNumberFormat="1" applyFont="1" applyFill="1" applyBorder="1" applyAlignment="1" applyProtection="1">
      <alignment vertical="center"/>
      <protection locked="0"/>
    </xf>
    <xf numFmtId="0" fontId="5" fillId="3" borderId="1" xfId="0" applyFont="1" applyFill="1" applyBorder="1" applyAlignment="1" applyProtection="1">
      <alignment horizontal="right" vertical="center"/>
      <protection locked="0"/>
    </xf>
    <xf numFmtId="2" fontId="5" fillId="3" borderId="1" xfId="0" applyNumberFormat="1" applyFont="1" applyFill="1" applyBorder="1" applyAlignment="1" applyProtection="1">
      <alignment vertical="center"/>
      <protection locked="0"/>
    </xf>
    <xf numFmtId="3" fontId="5" fillId="3" borderId="1" xfId="0" applyNumberFormat="1" applyFont="1" applyFill="1" applyBorder="1" applyAlignment="1" applyProtection="1">
      <alignment vertical="center"/>
      <protection locked="0"/>
    </xf>
    <xf numFmtId="2" fontId="5" fillId="3" borderId="1" xfId="0" applyNumberFormat="1" applyFont="1" applyFill="1" applyBorder="1" applyAlignment="1" applyProtection="1">
      <alignment horizontal="center" vertical="center"/>
      <protection locked="0"/>
    </xf>
    <xf numFmtId="3" fontId="6" fillId="3" borderId="1" xfId="1" applyNumberFormat="1" applyFont="1" applyFill="1" applyBorder="1" applyAlignment="1" applyProtection="1">
      <alignment vertical="center"/>
      <protection locked="0"/>
    </xf>
    <xf numFmtId="1" fontId="14" fillId="4" borderId="1" xfId="0" applyNumberFormat="1" applyFont="1" applyFill="1" applyBorder="1" applyAlignment="1" applyProtection="1">
      <alignment horizontal="center" vertical="center"/>
      <protection locked="0"/>
    </xf>
    <xf numFmtId="166" fontId="6" fillId="3" borderId="1" xfId="0" applyNumberFormat="1" applyFont="1" applyFill="1" applyBorder="1" applyAlignment="1" applyProtection="1">
      <alignment vertical="center"/>
      <protection locked="0"/>
    </xf>
    <xf numFmtId="1" fontId="4" fillId="0" borderId="1" xfId="0" applyNumberFormat="1" applyFont="1" applyBorder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vertical="center"/>
      <protection locked="0"/>
    </xf>
    <xf numFmtId="4" fontId="1" fillId="0" borderId="1" xfId="0" applyNumberFormat="1" applyFont="1" applyBorder="1" applyAlignment="1" applyProtection="1">
      <alignment vertical="center"/>
      <protection locked="0"/>
    </xf>
    <xf numFmtId="0" fontId="1" fillId="0" borderId="1" xfId="5" applyNumberFormat="1" applyFont="1" applyBorder="1" applyAlignment="1" applyProtection="1">
      <alignment vertical="center"/>
      <protection locked="0"/>
    </xf>
    <xf numFmtId="0" fontId="1" fillId="0" borderId="1" xfId="0" applyFont="1" applyBorder="1" applyAlignment="1" applyProtection="1">
      <alignment horizontal="center" vertical="center"/>
      <protection locked="0"/>
    </xf>
    <xf numFmtId="2" fontId="1" fillId="0" borderId="1" xfId="0" applyNumberFormat="1" applyFont="1" applyBorder="1" applyAlignment="1" applyProtection="1">
      <alignment vertical="center"/>
      <protection locked="0"/>
    </xf>
    <xf numFmtId="3" fontId="1" fillId="0" borderId="1" xfId="0" applyNumberFormat="1" applyFont="1" applyBorder="1" applyAlignment="1" applyProtection="1">
      <alignment vertical="center"/>
      <protection locked="0"/>
    </xf>
    <xf numFmtId="4" fontId="6" fillId="0" borderId="1" xfId="5" applyNumberFormat="1" applyFont="1" applyBorder="1" applyAlignment="1" applyProtection="1">
      <alignment vertical="center"/>
      <protection locked="0"/>
    </xf>
    <xf numFmtId="0" fontId="6" fillId="0" borderId="1" xfId="5" applyNumberFormat="1" applyFont="1" applyBorder="1" applyAlignment="1" applyProtection="1">
      <alignment vertical="center"/>
      <protection locked="0"/>
    </xf>
    <xf numFmtId="0" fontId="6" fillId="0" borderId="1" xfId="5" applyNumberFormat="1" applyFont="1" applyBorder="1" applyAlignment="1" applyProtection="1">
      <alignment horizontal="right" vertical="center"/>
      <protection locked="0"/>
    </xf>
    <xf numFmtId="1" fontId="7" fillId="5" borderId="5" xfId="0" applyNumberFormat="1" applyFont="1" applyFill="1" applyBorder="1" applyAlignment="1" applyProtection="1">
      <alignment horizontal="right" vertical="center" wrapText="1"/>
      <protection locked="0"/>
    </xf>
    <xf numFmtId="4" fontId="7" fillId="5" borderId="5" xfId="0" applyNumberFormat="1" applyFont="1" applyFill="1" applyBorder="1" applyAlignment="1" applyProtection="1">
      <alignment horizontal="right" vertical="center" wrapText="1"/>
      <protection locked="0"/>
    </xf>
    <xf numFmtId="0" fontId="7" fillId="5" borderId="5" xfId="0" applyFont="1" applyFill="1" applyBorder="1" applyAlignment="1" applyProtection="1">
      <alignment horizontal="center" vertical="center" wrapText="1"/>
      <protection locked="0"/>
    </xf>
    <xf numFmtId="0" fontId="7" fillId="0" borderId="1" xfId="0" applyFont="1" applyBorder="1" applyAlignment="1" applyProtection="1">
      <alignment vertical="center"/>
      <protection locked="0"/>
    </xf>
    <xf numFmtId="2" fontId="7" fillId="0" borderId="1" xfId="0" applyNumberFormat="1" applyFont="1" applyBorder="1" applyAlignment="1" applyProtection="1">
      <alignment vertical="center"/>
      <protection locked="0"/>
    </xf>
    <xf numFmtId="3" fontId="7" fillId="0" borderId="1" xfId="0" applyNumberFormat="1" applyFont="1" applyBorder="1" applyAlignment="1" applyProtection="1">
      <alignment vertical="center"/>
      <protection locked="0"/>
    </xf>
    <xf numFmtId="0" fontId="13" fillId="0" borderId="0" xfId="0" applyFont="1"/>
    <xf numFmtId="1" fontId="7" fillId="2" borderId="5" xfId="0" applyNumberFormat="1" applyFont="1" applyFill="1" applyBorder="1" applyAlignment="1" applyProtection="1">
      <alignment horizontal="center" vertical="center" wrapText="1"/>
      <protection locked="0"/>
    </xf>
    <xf numFmtId="0" fontId="6" fillId="0" borderId="5" xfId="0" applyFont="1" applyFill="1" applyBorder="1" applyAlignment="1" applyProtection="1">
      <alignment horizontal="right" vertical="center" wrapText="1"/>
      <protection locked="0"/>
    </xf>
    <xf numFmtId="1" fontId="4" fillId="2" borderId="5" xfId="0" applyNumberFormat="1" applyFont="1" applyFill="1" applyBorder="1" applyAlignment="1" applyProtection="1">
      <alignment horizontal="center" vertical="center"/>
      <protection locked="0"/>
    </xf>
    <xf numFmtId="1" fontId="4" fillId="2" borderId="5" xfId="0" applyNumberFormat="1" applyFont="1" applyFill="1" applyBorder="1" applyAlignment="1" applyProtection="1">
      <alignment horizontal="center" vertical="center" wrapText="1"/>
      <protection locked="0"/>
    </xf>
    <xf numFmtId="0" fontId="4" fillId="4" borderId="1" xfId="0" applyFont="1" applyFill="1" applyBorder="1" applyAlignment="1" applyProtection="1">
      <alignment horizontal="center" vertical="center"/>
      <protection locked="0"/>
    </xf>
    <xf numFmtId="2" fontId="7" fillId="5" borderId="1" xfId="0" applyNumberFormat="1" applyFont="1" applyFill="1" applyBorder="1" applyAlignment="1" applyProtection="1">
      <alignment horizontal="right" vertical="center"/>
      <protection locked="0"/>
    </xf>
    <xf numFmtId="1" fontId="12" fillId="2" borderId="5" xfId="0" applyNumberFormat="1" applyFont="1" applyFill="1" applyBorder="1" applyAlignment="1" applyProtection="1">
      <alignment horizontal="center" vertical="center" wrapText="1"/>
      <protection locked="0"/>
    </xf>
    <xf numFmtId="0" fontId="7" fillId="5" borderId="5" xfId="0" applyFont="1" applyFill="1" applyBorder="1" applyAlignment="1" applyProtection="1">
      <alignment horizontal="right" vertical="center" wrapText="1"/>
      <protection locked="0"/>
    </xf>
    <xf numFmtId="3" fontId="7" fillId="5" borderId="1" xfId="0" applyNumberFormat="1" applyFont="1" applyFill="1" applyBorder="1" applyAlignment="1" applyProtection="1">
      <alignment horizontal="right" vertical="center"/>
      <protection locked="0"/>
    </xf>
    <xf numFmtId="3" fontId="6" fillId="0" borderId="1" xfId="0" applyNumberFormat="1" applyFont="1" applyBorder="1" applyAlignment="1" applyProtection="1">
      <alignment horizontal="right" vertical="center"/>
      <protection locked="0"/>
    </xf>
    <xf numFmtId="4" fontId="6" fillId="0" borderId="1" xfId="0" applyNumberFormat="1" applyFont="1" applyBorder="1" applyProtection="1">
      <protection locked="0"/>
    </xf>
    <xf numFmtId="1" fontId="7" fillId="6" borderId="5" xfId="0" applyNumberFormat="1" applyFont="1" applyFill="1" applyBorder="1" applyAlignment="1" applyProtection="1">
      <alignment horizontal="right" vertical="center" wrapText="1"/>
      <protection locked="0"/>
    </xf>
    <xf numFmtId="4" fontId="7" fillId="6" borderId="5" xfId="0" applyNumberFormat="1" applyFont="1" applyFill="1" applyBorder="1" applyAlignment="1" applyProtection="1">
      <alignment horizontal="right" vertical="center" wrapText="1"/>
      <protection locked="0"/>
    </xf>
    <xf numFmtId="2" fontId="7" fillId="6" borderId="1" xfId="0" applyNumberFormat="1" applyFont="1" applyFill="1" applyBorder="1" applyAlignment="1" applyProtection="1">
      <alignment horizontal="right" vertical="center"/>
      <protection locked="0"/>
    </xf>
    <xf numFmtId="0" fontId="7" fillId="6" borderId="5" xfId="0" applyFont="1" applyFill="1" applyBorder="1" applyAlignment="1" applyProtection="1">
      <alignment horizontal="right" vertical="center" wrapText="1"/>
      <protection locked="0"/>
    </xf>
    <xf numFmtId="0" fontId="7" fillId="6" borderId="5" xfId="0" applyFont="1" applyFill="1" applyBorder="1" applyAlignment="1" applyProtection="1">
      <alignment horizontal="center" vertical="center" wrapText="1"/>
      <protection locked="0"/>
    </xf>
    <xf numFmtId="3" fontId="7" fillId="6" borderId="1" xfId="0" applyNumberFormat="1" applyFont="1" applyFill="1" applyBorder="1" applyAlignment="1" applyProtection="1">
      <alignment horizontal="right" vertical="center"/>
      <protection locked="0"/>
    </xf>
    <xf numFmtId="1" fontId="7" fillId="7" borderId="5" xfId="0" applyNumberFormat="1" applyFont="1" applyFill="1" applyBorder="1" applyAlignment="1" applyProtection="1">
      <alignment horizontal="right" vertical="center" wrapText="1"/>
      <protection locked="0"/>
    </xf>
    <xf numFmtId="4" fontId="7" fillId="7" borderId="5" xfId="0" applyNumberFormat="1" applyFont="1" applyFill="1" applyBorder="1" applyAlignment="1" applyProtection="1">
      <alignment horizontal="right" vertical="center" wrapText="1"/>
      <protection locked="0"/>
    </xf>
    <xf numFmtId="2" fontId="7" fillId="7" borderId="1" xfId="0" applyNumberFormat="1" applyFont="1" applyFill="1" applyBorder="1" applyAlignment="1" applyProtection="1">
      <alignment horizontal="right" vertical="center"/>
      <protection locked="0"/>
    </xf>
    <xf numFmtId="0" fontId="7" fillId="7" borderId="5" xfId="0" applyFont="1" applyFill="1" applyBorder="1" applyAlignment="1" applyProtection="1">
      <alignment horizontal="right" vertical="center" wrapText="1"/>
      <protection locked="0"/>
    </xf>
    <xf numFmtId="0" fontId="7" fillId="7" borderId="5" xfId="0" applyFont="1" applyFill="1" applyBorder="1" applyAlignment="1" applyProtection="1">
      <alignment horizontal="center" vertical="center" wrapText="1"/>
      <protection locked="0"/>
    </xf>
    <xf numFmtId="3" fontId="7" fillId="7" borderId="1" xfId="0" applyNumberFormat="1" applyFont="1" applyFill="1" applyBorder="1" applyAlignment="1" applyProtection="1">
      <alignment horizontal="right" vertical="center"/>
      <protection locked="0"/>
    </xf>
    <xf numFmtId="0" fontId="7" fillId="3" borderId="1" xfId="1" applyFont="1" applyFill="1" applyBorder="1" applyAlignment="1" applyProtection="1">
      <alignment vertical="center"/>
      <protection locked="0"/>
    </xf>
    <xf numFmtId="4" fontId="7" fillId="3" borderId="1" xfId="0" applyNumberFormat="1" applyFont="1" applyFill="1" applyBorder="1" applyAlignment="1" applyProtection="1">
      <alignment vertical="center"/>
      <protection locked="0"/>
    </xf>
    <xf numFmtId="0" fontId="7" fillId="3" borderId="1" xfId="0" applyFont="1" applyFill="1" applyBorder="1" applyAlignment="1" applyProtection="1">
      <alignment horizontal="right" vertical="center"/>
      <protection locked="0"/>
    </xf>
    <xf numFmtId="2" fontId="7" fillId="3" borderId="1" xfId="0" applyNumberFormat="1" applyFont="1" applyFill="1" applyBorder="1" applyAlignment="1" applyProtection="1">
      <alignment horizontal="center" vertical="center"/>
      <protection locked="0"/>
    </xf>
    <xf numFmtId="3" fontId="7" fillId="3" borderId="1" xfId="1" applyNumberFormat="1" applyFont="1" applyFill="1" applyBorder="1" applyAlignment="1" applyProtection="1">
      <alignment vertical="center"/>
      <protection locked="0"/>
    </xf>
    <xf numFmtId="0" fontId="0" fillId="0" borderId="0" xfId="0" applyBorder="1"/>
    <xf numFmtId="2" fontId="6" fillId="0" borderId="0" xfId="0" applyNumberFormat="1" applyFont="1" applyBorder="1" applyAlignment="1" applyProtection="1">
      <alignment vertical="center"/>
      <protection locked="0"/>
    </xf>
    <xf numFmtId="0" fontId="13" fillId="0" borderId="0" xfId="0" applyFont="1" applyProtection="1">
      <protection locked="0"/>
    </xf>
    <xf numFmtId="4" fontId="7" fillId="6" borderId="1" xfId="0" applyNumberFormat="1" applyFont="1" applyFill="1" applyBorder="1" applyAlignment="1" applyProtection="1">
      <alignment horizontal="right" vertical="center"/>
      <protection locked="0"/>
    </xf>
    <xf numFmtId="4" fontId="7" fillId="7" borderId="1" xfId="0" applyNumberFormat="1" applyFont="1" applyFill="1" applyBorder="1" applyAlignment="1" applyProtection="1">
      <alignment horizontal="right" vertical="center"/>
      <protection locked="0"/>
    </xf>
    <xf numFmtId="4" fontId="7" fillId="5" borderId="1" xfId="0" applyNumberFormat="1" applyFont="1" applyFill="1" applyBorder="1" applyAlignment="1" applyProtection="1">
      <alignment horizontal="right" vertical="center"/>
      <protection locked="0"/>
    </xf>
    <xf numFmtId="0" fontId="7" fillId="5" borderId="1" xfId="0" applyFont="1" applyFill="1" applyBorder="1" applyAlignment="1" applyProtection="1">
      <alignment horizontal="right" vertical="center"/>
      <protection locked="0"/>
    </xf>
    <xf numFmtId="4" fontId="5" fillId="0" borderId="1" xfId="0" applyNumberFormat="1" applyFont="1" applyFill="1" applyBorder="1" applyProtection="1">
      <protection locked="0"/>
    </xf>
    <xf numFmtId="4" fontId="6" fillId="0" borderId="1" xfId="0" applyNumberFormat="1" applyFont="1" applyFill="1" applyBorder="1" applyProtection="1">
      <protection locked="0"/>
    </xf>
    <xf numFmtId="4" fontId="5" fillId="0" borderId="1" xfId="0" applyNumberFormat="1" applyFont="1" applyBorder="1" applyProtection="1">
      <protection locked="0"/>
    </xf>
    <xf numFmtId="1" fontId="13" fillId="0" borderId="0" xfId="0" applyNumberFormat="1" applyFont="1" applyProtection="1">
      <protection locked="0"/>
    </xf>
    <xf numFmtId="4" fontId="5" fillId="3" borderId="1" xfId="0" applyNumberFormat="1" applyFont="1" applyFill="1" applyBorder="1" applyProtection="1">
      <protection locked="0"/>
    </xf>
    <xf numFmtId="4" fontId="6" fillId="3" borderId="1" xfId="0" applyNumberFormat="1" applyFont="1" applyFill="1" applyBorder="1" applyProtection="1">
      <protection locked="0"/>
    </xf>
    <xf numFmtId="4" fontId="7" fillId="3" borderId="1" xfId="0" applyNumberFormat="1" applyFont="1" applyFill="1" applyBorder="1" applyProtection="1">
      <protection locked="0"/>
    </xf>
    <xf numFmtId="3" fontId="7" fillId="3" borderId="1" xfId="0" applyNumberFormat="1" applyFont="1" applyFill="1" applyBorder="1" applyAlignment="1" applyProtection="1">
      <alignment horizontal="right"/>
      <protection locked="0"/>
    </xf>
    <xf numFmtId="4" fontId="7" fillId="0" borderId="1" xfId="0" applyNumberFormat="1" applyFont="1" applyBorder="1" applyProtection="1">
      <protection locked="0"/>
    </xf>
    <xf numFmtId="0" fontId="0" fillId="0" borderId="0" xfId="0" applyProtection="1">
      <protection locked="0"/>
    </xf>
    <xf numFmtId="4" fontId="7" fillId="0" borderId="1" xfId="0" applyNumberFormat="1" applyFont="1" applyFill="1" applyBorder="1" applyProtection="1">
      <protection locked="0"/>
    </xf>
    <xf numFmtId="0" fontId="8" fillId="0" borderId="0" xfId="0" applyFont="1" applyProtection="1">
      <protection locked="0"/>
    </xf>
    <xf numFmtId="0" fontId="15" fillId="0" borderId="0" xfId="0" applyFont="1" applyProtection="1">
      <protection locked="0"/>
    </xf>
    <xf numFmtId="0" fontId="6" fillId="0" borderId="1" xfId="0" applyFont="1" applyFill="1" applyBorder="1" applyAlignment="1" applyProtection="1">
      <alignment horizontal="right"/>
      <protection locked="0"/>
    </xf>
    <xf numFmtId="0" fontId="13" fillId="0" borderId="0" xfId="0" applyFont="1" applyFill="1" applyProtection="1">
      <protection locked="0"/>
    </xf>
    <xf numFmtId="2" fontId="6" fillId="0" borderId="1" xfId="0" applyNumberFormat="1" applyFont="1" applyBorder="1" applyProtection="1">
      <protection locked="0"/>
    </xf>
    <xf numFmtId="3" fontId="6" fillId="0" borderId="1" xfId="0" applyNumberFormat="1" applyFont="1" applyBorder="1" applyProtection="1">
      <protection locked="0"/>
    </xf>
    <xf numFmtId="0" fontId="6" fillId="0" borderId="1" xfId="0" applyFont="1" applyFill="1" applyBorder="1" applyAlignment="1" applyProtection="1">
      <alignment horizontal="center" vertical="center"/>
    </xf>
    <xf numFmtId="0" fontId="4" fillId="0" borderId="1" xfId="0" applyFont="1" applyFill="1" applyBorder="1" applyAlignment="1" applyProtection="1">
      <alignment vertical="center"/>
    </xf>
    <xf numFmtId="0" fontId="3" fillId="0" borderId="5" xfId="0" applyFont="1" applyBorder="1" applyAlignment="1" applyProtection="1">
      <alignment horizontal="center" vertical="center"/>
    </xf>
    <xf numFmtId="0" fontId="7" fillId="6" borderId="5" xfId="0" applyFont="1" applyFill="1" applyBorder="1" applyAlignment="1" applyProtection="1">
      <alignment horizontal="center" vertical="center"/>
    </xf>
    <xf numFmtId="0" fontId="7" fillId="6" borderId="5" xfId="0" applyFont="1" applyFill="1" applyBorder="1" applyAlignment="1" applyProtection="1">
      <alignment horizontal="left" vertical="center"/>
    </xf>
    <xf numFmtId="0" fontId="7" fillId="7" borderId="5" xfId="0" applyFont="1" applyFill="1" applyBorder="1" applyAlignment="1" applyProtection="1">
      <alignment horizontal="center" vertical="center"/>
    </xf>
    <xf numFmtId="0" fontId="7" fillId="7" borderId="5" xfId="0" applyFont="1" applyFill="1" applyBorder="1" applyAlignment="1" applyProtection="1">
      <alignment horizontal="left" vertical="center"/>
    </xf>
    <xf numFmtId="0" fontId="7" fillId="5" borderId="5" xfId="0" applyFont="1" applyFill="1" applyBorder="1" applyAlignment="1" applyProtection="1">
      <alignment horizontal="center" vertical="center"/>
    </xf>
    <xf numFmtId="0" fontId="7" fillId="5" borderId="5" xfId="0" applyFont="1" applyFill="1" applyBorder="1" applyAlignment="1" applyProtection="1">
      <alignment horizontal="left" vertical="center"/>
    </xf>
    <xf numFmtId="0" fontId="4" fillId="0" borderId="1" xfId="0" applyFont="1" applyBorder="1" applyAlignment="1" applyProtection="1">
      <alignment horizontal="center" vertical="center"/>
    </xf>
    <xf numFmtId="1" fontId="6" fillId="0" borderId="1" xfId="0" applyNumberFormat="1" applyFont="1" applyBorder="1" applyAlignment="1" applyProtection="1">
      <alignment horizontal="center" vertical="center"/>
    </xf>
    <xf numFmtId="0" fontId="6" fillId="0" borderId="1" xfId="0" applyFont="1" applyBorder="1" applyAlignment="1" applyProtection="1">
      <alignment vertical="center"/>
    </xf>
    <xf numFmtId="0" fontId="6" fillId="0" borderId="1" xfId="0" applyFont="1" applyFill="1" applyBorder="1" applyAlignment="1" applyProtection="1">
      <alignment horizontal="center"/>
    </xf>
    <xf numFmtId="0" fontId="6" fillId="0" borderId="1" xfId="0" applyFont="1" applyBorder="1" applyAlignment="1" applyProtection="1">
      <alignment horizontal="center" vertical="center"/>
    </xf>
    <xf numFmtId="0" fontId="6" fillId="0" borderId="1" xfId="0" applyFont="1" applyFill="1" applyBorder="1" applyAlignment="1" applyProtection="1">
      <alignment vertical="center"/>
    </xf>
    <xf numFmtId="0" fontId="6" fillId="0" borderId="1" xfId="0" applyFont="1" applyBorder="1" applyAlignment="1" applyProtection="1">
      <alignment horizontal="left" vertical="center"/>
    </xf>
    <xf numFmtId="0" fontId="6" fillId="0" borderId="1" xfId="0" applyFont="1" applyFill="1" applyBorder="1" applyAlignment="1" applyProtection="1">
      <alignment horizontal="left" vertical="center"/>
    </xf>
    <xf numFmtId="1" fontId="6" fillId="3" borderId="1" xfId="0" applyNumberFormat="1" applyFont="1" applyFill="1" applyBorder="1" applyAlignment="1" applyProtection="1">
      <alignment horizontal="center" vertical="center"/>
    </xf>
    <xf numFmtId="0" fontId="6" fillId="3" borderId="1" xfId="0" applyFont="1" applyFill="1" applyBorder="1" applyAlignment="1" applyProtection="1">
      <alignment vertical="center"/>
    </xf>
    <xf numFmtId="0" fontId="6" fillId="3" borderId="1" xfId="0" applyFont="1" applyFill="1" applyBorder="1" applyAlignment="1" applyProtection="1">
      <alignment horizontal="center" vertical="center"/>
    </xf>
    <xf numFmtId="0" fontId="6" fillId="3" borderId="1" xfId="0" applyFont="1" applyFill="1" applyBorder="1" applyAlignment="1" applyProtection="1">
      <alignment horizontal="left"/>
    </xf>
    <xf numFmtId="1" fontId="4" fillId="0" borderId="1" xfId="0" applyNumberFormat="1" applyFont="1" applyBorder="1" applyAlignment="1" applyProtection="1">
      <alignment horizontal="center" vertical="center"/>
    </xf>
    <xf numFmtId="0" fontId="6" fillId="0" borderId="1" xfId="1" applyNumberFormat="1" applyFont="1" applyBorder="1" applyAlignment="1" applyProtection="1">
      <alignment horizontal="center" vertical="center"/>
    </xf>
    <xf numFmtId="0" fontId="6" fillId="0" borderId="1" xfId="1" applyFont="1" applyBorder="1" applyAlignment="1" applyProtection="1">
      <alignment vertical="center"/>
    </xf>
    <xf numFmtId="0" fontId="6" fillId="0" borderId="1" xfId="1" applyFont="1" applyBorder="1" applyAlignment="1" applyProtection="1">
      <alignment horizontal="center" vertical="center"/>
    </xf>
    <xf numFmtId="0" fontId="6" fillId="3" borderId="1" xfId="1" applyNumberFormat="1" applyFont="1" applyFill="1" applyBorder="1" applyAlignment="1" applyProtection="1">
      <alignment horizontal="center" vertical="center"/>
    </xf>
    <xf numFmtId="0" fontId="6" fillId="3" borderId="1" xfId="1" applyFont="1" applyFill="1" applyBorder="1" applyAlignment="1" applyProtection="1">
      <alignment vertical="center"/>
    </xf>
    <xf numFmtId="0" fontId="7" fillId="3" borderId="1" xfId="1" applyFont="1" applyFill="1" applyBorder="1" applyAlignment="1" applyProtection="1">
      <alignment horizontal="center" vertical="center"/>
    </xf>
    <xf numFmtId="0" fontId="7" fillId="3" borderId="1" xfId="1" applyFont="1" applyFill="1" applyBorder="1" applyAlignment="1" applyProtection="1">
      <alignment vertical="center"/>
    </xf>
    <xf numFmtId="0" fontId="6" fillId="3" borderId="1" xfId="1" applyFont="1" applyFill="1" applyBorder="1" applyAlignment="1" applyProtection="1">
      <alignment horizontal="center" vertical="center"/>
    </xf>
    <xf numFmtId="0" fontId="6" fillId="3" borderId="1" xfId="3" applyFont="1" applyFill="1" applyBorder="1" applyAlignment="1" applyProtection="1">
      <alignment horizontal="center" vertical="center"/>
    </xf>
    <xf numFmtId="0" fontId="6" fillId="3" borderId="1" xfId="3" applyFont="1" applyFill="1" applyBorder="1" applyAlignment="1" applyProtection="1">
      <alignment vertical="center"/>
    </xf>
    <xf numFmtId="0" fontId="6" fillId="3" borderId="1" xfId="0" applyFont="1" applyFill="1" applyBorder="1" applyAlignment="1" applyProtection="1">
      <alignment horizontal="center"/>
    </xf>
    <xf numFmtId="1" fontId="7" fillId="0" borderId="1" xfId="0" applyNumberFormat="1" applyFont="1" applyBorder="1" applyAlignment="1" applyProtection="1">
      <alignment horizontal="center" vertical="center"/>
    </xf>
    <xf numFmtId="0" fontId="7" fillId="0" borderId="1" xfId="0" applyFont="1" applyBorder="1" applyAlignment="1" applyProtection="1">
      <alignment vertical="center"/>
    </xf>
    <xf numFmtId="0" fontId="6" fillId="0" borderId="1" xfId="0" applyFont="1" applyFill="1" applyBorder="1" applyAlignment="1" applyProtection="1">
      <alignment horizontal="left"/>
    </xf>
    <xf numFmtId="0" fontId="6" fillId="0" borderId="1" xfId="0" applyNumberFormat="1" applyFont="1" applyBorder="1" applyAlignment="1" applyProtection="1">
      <alignment horizontal="center" vertical="center"/>
    </xf>
    <xf numFmtId="0" fontId="6" fillId="3" borderId="1" xfId="0" applyNumberFormat="1" applyFont="1" applyFill="1" applyBorder="1" applyAlignment="1" applyProtection="1">
      <alignment horizontal="center"/>
    </xf>
    <xf numFmtId="1" fontId="5" fillId="3" borderId="1" xfId="0" applyNumberFormat="1" applyFont="1" applyFill="1" applyBorder="1" applyAlignment="1" applyProtection="1">
      <alignment horizontal="center" vertical="center"/>
    </xf>
    <xf numFmtId="0" fontId="5" fillId="3" borderId="1" xfId="0" applyFont="1" applyFill="1" applyBorder="1" applyAlignment="1" applyProtection="1">
      <alignment vertical="center"/>
    </xf>
    <xf numFmtId="1" fontId="3" fillId="0" borderId="1" xfId="0" applyNumberFormat="1" applyFont="1" applyBorder="1" applyAlignment="1" applyProtection="1">
      <alignment horizontal="center" vertical="center"/>
    </xf>
    <xf numFmtId="0" fontId="3" fillId="0" borderId="1" xfId="0" applyFont="1" applyBorder="1" applyAlignment="1" applyProtection="1">
      <alignment horizontal="center" vertical="center"/>
    </xf>
    <xf numFmtId="0" fontId="5" fillId="0" borderId="0" xfId="0" applyFont="1" applyAlignment="1" applyProtection="1">
      <alignment horizontal="center"/>
    </xf>
    <xf numFmtId="0" fontId="5" fillId="0" borderId="0" xfId="0" applyFont="1" applyProtection="1"/>
    <xf numFmtId="0" fontId="5" fillId="0" borderId="0" xfId="0" applyFont="1" applyAlignment="1" applyProtection="1">
      <alignment horizontal="center" vertical="center"/>
    </xf>
    <xf numFmtId="0" fontId="5" fillId="0" borderId="0" xfId="0" applyFont="1" applyAlignment="1" applyProtection="1">
      <alignment vertical="center"/>
    </xf>
    <xf numFmtId="0" fontId="0" fillId="0" borderId="0" xfId="0" applyFont="1" applyAlignment="1" applyProtection="1">
      <alignment horizontal="center" vertical="center"/>
    </xf>
    <xf numFmtId="0" fontId="0" fillId="0" borderId="0" xfId="0" applyFont="1" applyAlignment="1" applyProtection="1">
      <alignment vertical="center"/>
    </xf>
    <xf numFmtId="0" fontId="0" fillId="0" borderId="0" xfId="0" applyFont="1" applyAlignment="1" applyProtection="1">
      <alignment vertical="top"/>
    </xf>
  </cellXfs>
  <cellStyles count="6">
    <cellStyle name="Normal 2" xfId="2" xr:uid="{00000000-0005-0000-0000-000001000000}"/>
    <cellStyle name="Normal 3" xfId="1" xr:uid="{00000000-0005-0000-0000-000002000000}"/>
    <cellStyle name="Normal 3 15" xfId="3" xr:uid="{00000000-0005-0000-0000-000003000000}"/>
    <cellStyle name="Обычный" xfId="0" builtinId="0"/>
    <cellStyle name="Обычный 2" xfId="4" xr:uid="{00000000-0005-0000-0000-000005000000}"/>
    <cellStyle name="Процентный" xfId="5" builtinId="5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CFF99"/>
      <color rgb="FFF2D1FF"/>
      <color rgb="FFFFCCFF"/>
      <color rgb="FFCCFFCC"/>
      <color rgb="FFCCFFFF"/>
      <color rgb="FFFFCCCC"/>
      <color rgb="FF66FFFF"/>
      <color rgb="FFB9FDFF"/>
      <color rgb="FFA3FD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63"/>
  <sheetViews>
    <sheetView tabSelected="1" zoomScale="70" zoomScaleNormal="70" workbookViewId="0">
      <pane ySplit="2" topLeftCell="A433" activePane="bottomLeft" state="frozenSplit"/>
      <selection pane="bottomLeft" activeCell="C454" sqref="C454"/>
    </sheetView>
  </sheetViews>
  <sheetFormatPr defaultRowHeight="15" x14ac:dyDescent="0.25"/>
  <cols>
    <col min="1" max="1" width="12.7109375" style="197" customWidth="1"/>
    <col min="2" max="2" width="72.42578125" style="198" bestFit="1" customWidth="1"/>
    <col min="3" max="3" width="11" style="2" customWidth="1"/>
    <col min="4" max="4" width="9.85546875" style="5" customWidth="1"/>
    <col min="5" max="5" width="11.28515625" style="6" customWidth="1"/>
    <col min="6" max="7" width="10.5703125" style="5" customWidth="1"/>
    <col min="8" max="8" width="15.140625" style="5" bestFit="1" customWidth="1"/>
    <col min="9" max="11" width="11" style="5" customWidth="1"/>
    <col min="12" max="12" width="20.42578125" style="5" bestFit="1" customWidth="1"/>
    <col min="13" max="13" width="20.28515625" style="5" customWidth="1"/>
    <col min="14" max="14" width="15.28515625" style="5" customWidth="1"/>
    <col min="15" max="15" width="8.7109375" style="98"/>
  </cols>
  <sheetData>
    <row r="1" spans="1:16" ht="15.75" x14ac:dyDescent="0.25">
      <c r="A1" s="151"/>
      <c r="B1" s="152" t="s">
        <v>313</v>
      </c>
      <c r="C1" s="56"/>
      <c r="D1" s="55"/>
      <c r="E1" s="49"/>
      <c r="F1" s="42"/>
      <c r="G1" s="42"/>
      <c r="H1" s="42"/>
      <c r="I1" s="55"/>
      <c r="J1" s="55"/>
      <c r="K1" s="55"/>
      <c r="L1" s="55"/>
      <c r="M1" s="55"/>
      <c r="N1" s="55"/>
      <c r="O1" s="129"/>
    </row>
    <row r="2" spans="1:16" ht="50.25" customHeight="1" x14ac:dyDescent="0.25">
      <c r="A2" s="153" t="s">
        <v>245</v>
      </c>
      <c r="B2" s="153" t="s">
        <v>152</v>
      </c>
      <c r="C2" s="43" t="s">
        <v>153</v>
      </c>
      <c r="D2" s="44" t="s">
        <v>154</v>
      </c>
      <c r="E2" s="45" t="s">
        <v>155</v>
      </c>
      <c r="F2" s="46" t="s">
        <v>156</v>
      </c>
      <c r="G2" s="46" t="s">
        <v>157</v>
      </c>
      <c r="H2" s="8" t="s">
        <v>158</v>
      </c>
      <c r="I2" s="46" t="s">
        <v>159</v>
      </c>
      <c r="J2" s="46" t="s">
        <v>160</v>
      </c>
      <c r="K2" s="46" t="s">
        <v>161</v>
      </c>
      <c r="L2" s="46" t="s">
        <v>162</v>
      </c>
      <c r="M2" s="46" t="s">
        <v>0</v>
      </c>
      <c r="N2" s="46" t="s">
        <v>1</v>
      </c>
      <c r="O2" s="129"/>
    </row>
    <row r="3" spans="1:16" ht="15.75" x14ac:dyDescent="0.25">
      <c r="A3" s="154">
        <v>10872</v>
      </c>
      <c r="B3" s="155" t="s">
        <v>270</v>
      </c>
      <c r="C3" s="105"/>
      <c r="D3" s="110">
        <v>15</v>
      </c>
      <c r="E3" s="111">
        <v>1526.4</v>
      </c>
      <c r="F3" s="112">
        <f t="shared" ref="F3:F24" si="0">D3*C3</f>
        <v>0</v>
      </c>
      <c r="G3" s="112">
        <f t="shared" ref="G3:G24" si="1">E3*C3</f>
        <v>0</v>
      </c>
      <c r="H3" s="130">
        <f t="shared" ref="H3:H24" si="2">E3*1.25</f>
        <v>1908</v>
      </c>
      <c r="I3" s="113"/>
      <c r="J3" s="113"/>
      <c r="K3" s="113"/>
      <c r="L3" s="114" t="s">
        <v>259</v>
      </c>
      <c r="M3" s="115" t="s">
        <v>271</v>
      </c>
      <c r="N3" s="115">
        <v>2309105100</v>
      </c>
      <c r="O3" s="129"/>
    </row>
    <row r="4" spans="1:16" ht="15.75" x14ac:dyDescent="0.25">
      <c r="A4" s="154">
        <v>10873</v>
      </c>
      <c r="B4" s="155" t="s">
        <v>272</v>
      </c>
      <c r="C4" s="105"/>
      <c r="D4" s="110">
        <v>15</v>
      </c>
      <c r="E4" s="111">
        <v>1423.848</v>
      </c>
      <c r="F4" s="112">
        <f t="shared" si="0"/>
        <v>0</v>
      </c>
      <c r="G4" s="112">
        <f t="shared" si="1"/>
        <v>0</v>
      </c>
      <c r="H4" s="130">
        <f t="shared" si="2"/>
        <v>1779.81</v>
      </c>
      <c r="I4" s="113"/>
      <c r="J4" s="113"/>
      <c r="K4" s="113"/>
      <c r="L4" s="114" t="s">
        <v>259</v>
      </c>
      <c r="M4" s="115" t="s">
        <v>273</v>
      </c>
      <c r="N4" s="115">
        <v>2309105100</v>
      </c>
      <c r="O4" s="129"/>
    </row>
    <row r="5" spans="1:16" s="3" customFormat="1" ht="15.75" x14ac:dyDescent="0.25">
      <c r="A5" s="154">
        <v>3009018</v>
      </c>
      <c r="B5" s="155" t="s">
        <v>274</v>
      </c>
      <c r="C5" s="105"/>
      <c r="D5" s="110">
        <v>18</v>
      </c>
      <c r="E5" s="111">
        <v>1656</v>
      </c>
      <c r="F5" s="112">
        <f t="shared" si="0"/>
        <v>0</v>
      </c>
      <c r="G5" s="112">
        <f t="shared" si="1"/>
        <v>0</v>
      </c>
      <c r="H5" s="130">
        <f t="shared" si="2"/>
        <v>2070</v>
      </c>
      <c r="I5" s="113"/>
      <c r="J5" s="113"/>
      <c r="K5" s="113"/>
      <c r="L5" s="114" t="s">
        <v>259</v>
      </c>
      <c r="M5" s="115">
        <v>3182550704991</v>
      </c>
      <c r="N5" s="115">
        <v>2309105100</v>
      </c>
      <c r="O5" s="129"/>
      <c r="P5"/>
    </row>
    <row r="6" spans="1:16" s="3" customFormat="1" ht="15.75" x14ac:dyDescent="0.25">
      <c r="A6" s="156">
        <v>10849</v>
      </c>
      <c r="B6" s="157" t="s">
        <v>275</v>
      </c>
      <c r="C6" s="105"/>
      <c r="D6" s="116">
        <v>2</v>
      </c>
      <c r="E6" s="117">
        <v>415.2</v>
      </c>
      <c r="F6" s="118">
        <f t="shared" si="0"/>
        <v>0</v>
      </c>
      <c r="G6" s="118">
        <f t="shared" si="1"/>
        <v>0</v>
      </c>
      <c r="H6" s="131">
        <f t="shared" si="2"/>
        <v>519</v>
      </c>
      <c r="I6" s="119"/>
      <c r="J6" s="119"/>
      <c r="K6" s="119"/>
      <c r="L6" s="120" t="s">
        <v>259</v>
      </c>
      <c r="M6" s="121" t="s">
        <v>276</v>
      </c>
      <c r="N6" s="121">
        <v>2309103100</v>
      </c>
      <c r="O6" s="129"/>
      <c r="P6"/>
    </row>
    <row r="7" spans="1:16" s="3" customFormat="1" ht="15.75" x14ac:dyDescent="0.25">
      <c r="A7" s="156">
        <v>10850</v>
      </c>
      <c r="B7" s="157" t="s">
        <v>277</v>
      </c>
      <c r="C7" s="105"/>
      <c r="D7" s="116">
        <v>2</v>
      </c>
      <c r="E7" s="117">
        <v>415.2</v>
      </c>
      <c r="F7" s="118">
        <f t="shared" si="0"/>
        <v>0</v>
      </c>
      <c r="G7" s="118">
        <f t="shared" si="1"/>
        <v>0</v>
      </c>
      <c r="H7" s="131">
        <f t="shared" si="2"/>
        <v>519</v>
      </c>
      <c r="I7" s="119"/>
      <c r="J7" s="119"/>
      <c r="K7" s="119"/>
      <c r="L7" s="120" t="s">
        <v>259</v>
      </c>
      <c r="M7" s="121" t="s">
        <v>278</v>
      </c>
      <c r="N7" s="121">
        <v>2309103100</v>
      </c>
      <c r="O7" s="129"/>
      <c r="P7"/>
    </row>
    <row r="8" spans="1:16" s="3" customFormat="1" ht="15.75" x14ac:dyDescent="0.25">
      <c r="A8" s="156">
        <v>10851</v>
      </c>
      <c r="B8" s="157" t="s">
        <v>279</v>
      </c>
      <c r="C8" s="105"/>
      <c r="D8" s="116">
        <v>2</v>
      </c>
      <c r="E8" s="117">
        <v>427.2</v>
      </c>
      <c r="F8" s="118">
        <f t="shared" si="0"/>
        <v>0</v>
      </c>
      <c r="G8" s="118">
        <f t="shared" si="1"/>
        <v>0</v>
      </c>
      <c r="H8" s="131">
        <f t="shared" si="2"/>
        <v>534</v>
      </c>
      <c r="I8" s="119"/>
      <c r="J8" s="119"/>
      <c r="K8" s="119"/>
      <c r="L8" s="120" t="s">
        <v>259</v>
      </c>
      <c r="M8" s="121" t="s">
        <v>280</v>
      </c>
      <c r="N8" s="121">
        <v>2309103100</v>
      </c>
      <c r="O8" s="129"/>
      <c r="P8"/>
    </row>
    <row r="9" spans="1:16" s="3" customFormat="1" ht="15.75" x14ac:dyDescent="0.25">
      <c r="A9" s="156">
        <v>10852</v>
      </c>
      <c r="B9" s="157" t="s">
        <v>281</v>
      </c>
      <c r="C9" s="105"/>
      <c r="D9" s="116">
        <v>2</v>
      </c>
      <c r="E9" s="117">
        <v>480</v>
      </c>
      <c r="F9" s="118">
        <f t="shared" si="0"/>
        <v>0</v>
      </c>
      <c r="G9" s="118">
        <f t="shared" si="1"/>
        <v>0</v>
      </c>
      <c r="H9" s="131">
        <f t="shared" si="2"/>
        <v>600</v>
      </c>
      <c r="I9" s="119"/>
      <c r="J9" s="119"/>
      <c r="K9" s="119"/>
      <c r="L9" s="120" t="s">
        <v>259</v>
      </c>
      <c r="M9" s="121" t="s">
        <v>282</v>
      </c>
      <c r="N9" s="121">
        <v>2309103100</v>
      </c>
      <c r="O9" s="129"/>
      <c r="P9"/>
    </row>
    <row r="10" spans="1:16" s="3" customFormat="1" ht="15.75" x14ac:dyDescent="0.25">
      <c r="A10" s="156">
        <v>10853</v>
      </c>
      <c r="B10" s="157" t="s">
        <v>283</v>
      </c>
      <c r="C10" s="105"/>
      <c r="D10" s="116">
        <v>2</v>
      </c>
      <c r="E10" s="117">
        <v>480</v>
      </c>
      <c r="F10" s="118">
        <f t="shared" si="0"/>
        <v>0</v>
      </c>
      <c r="G10" s="118">
        <f t="shared" si="1"/>
        <v>0</v>
      </c>
      <c r="H10" s="131">
        <f t="shared" si="2"/>
        <v>600</v>
      </c>
      <c r="I10" s="119"/>
      <c r="J10" s="119"/>
      <c r="K10" s="119"/>
      <c r="L10" s="120" t="s">
        <v>259</v>
      </c>
      <c r="M10" s="121" t="s">
        <v>284</v>
      </c>
      <c r="N10" s="121">
        <v>2309103100</v>
      </c>
      <c r="O10" s="129"/>
      <c r="P10"/>
    </row>
    <row r="11" spans="1:16" s="3" customFormat="1" ht="15.75" x14ac:dyDescent="0.25">
      <c r="A11" s="156">
        <v>10854</v>
      </c>
      <c r="B11" s="157" t="s">
        <v>285</v>
      </c>
      <c r="C11" s="105"/>
      <c r="D11" s="116">
        <v>2</v>
      </c>
      <c r="E11" s="117">
        <v>480</v>
      </c>
      <c r="F11" s="118">
        <f t="shared" si="0"/>
        <v>0</v>
      </c>
      <c r="G11" s="118">
        <f t="shared" si="1"/>
        <v>0</v>
      </c>
      <c r="H11" s="131">
        <f t="shared" si="2"/>
        <v>600</v>
      </c>
      <c r="I11" s="119"/>
      <c r="J11" s="119"/>
      <c r="K11" s="119"/>
      <c r="L11" s="120" t="s">
        <v>259</v>
      </c>
      <c r="M11" s="121" t="s">
        <v>286</v>
      </c>
      <c r="N11" s="121">
        <v>2309103100</v>
      </c>
      <c r="O11" s="129"/>
      <c r="P11"/>
    </row>
    <row r="12" spans="1:16" s="3" customFormat="1" ht="15.75" x14ac:dyDescent="0.25">
      <c r="A12" s="156">
        <v>10855</v>
      </c>
      <c r="B12" s="157" t="s">
        <v>287</v>
      </c>
      <c r="C12" s="105"/>
      <c r="D12" s="116">
        <v>2</v>
      </c>
      <c r="E12" s="117">
        <v>480</v>
      </c>
      <c r="F12" s="118">
        <f t="shared" si="0"/>
        <v>0</v>
      </c>
      <c r="G12" s="118">
        <f t="shared" si="1"/>
        <v>0</v>
      </c>
      <c r="H12" s="131">
        <f t="shared" si="2"/>
        <v>600</v>
      </c>
      <c r="I12" s="119"/>
      <c r="J12" s="119"/>
      <c r="K12" s="119"/>
      <c r="L12" s="120" t="s">
        <v>259</v>
      </c>
      <c r="M12" s="121" t="s">
        <v>288</v>
      </c>
      <c r="N12" s="121">
        <v>2309103100</v>
      </c>
      <c r="O12" s="129"/>
      <c r="P12"/>
    </row>
    <row r="13" spans="1:16" s="3" customFormat="1" ht="15.75" x14ac:dyDescent="0.25">
      <c r="A13" s="156">
        <v>10856</v>
      </c>
      <c r="B13" s="157" t="s">
        <v>289</v>
      </c>
      <c r="C13" s="105"/>
      <c r="D13" s="116">
        <v>2</v>
      </c>
      <c r="E13" s="117">
        <v>480</v>
      </c>
      <c r="F13" s="118">
        <f t="shared" si="0"/>
        <v>0</v>
      </c>
      <c r="G13" s="118">
        <f t="shared" si="1"/>
        <v>0</v>
      </c>
      <c r="H13" s="131">
        <f t="shared" si="2"/>
        <v>600</v>
      </c>
      <c r="I13" s="119"/>
      <c r="J13" s="119"/>
      <c r="K13" s="119"/>
      <c r="L13" s="120" t="s">
        <v>259</v>
      </c>
      <c r="M13" s="121" t="s">
        <v>290</v>
      </c>
      <c r="N13" s="121">
        <v>2309103100</v>
      </c>
      <c r="O13" s="129"/>
      <c r="P13"/>
    </row>
    <row r="14" spans="1:16" s="3" customFormat="1" ht="15.75" x14ac:dyDescent="0.25">
      <c r="A14" s="156">
        <v>10857</v>
      </c>
      <c r="B14" s="157" t="s">
        <v>291</v>
      </c>
      <c r="C14" s="105"/>
      <c r="D14" s="116">
        <v>2</v>
      </c>
      <c r="E14" s="117">
        <v>480</v>
      </c>
      <c r="F14" s="118">
        <f t="shared" si="0"/>
        <v>0</v>
      </c>
      <c r="G14" s="118">
        <f t="shared" si="1"/>
        <v>0</v>
      </c>
      <c r="H14" s="131">
        <f t="shared" si="2"/>
        <v>600</v>
      </c>
      <c r="I14" s="119"/>
      <c r="J14" s="119"/>
      <c r="K14" s="119"/>
      <c r="L14" s="120" t="s">
        <v>259</v>
      </c>
      <c r="M14" s="121" t="s">
        <v>292</v>
      </c>
      <c r="N14" s="121">
        <v>2309103100</v>
      </c>
      <c r="O14" s="129"/>
      <c r="P14"/>
    </row>
    <row r="15" spans="1:16" s="3" customFormat="1" ht="15.75" x14ac:dyDescent="0.25">
      <c r="A15" s="156">
        <v>10858</v>
      </c>
      <c r="B15" s="157" t="s">
        <v>293</v>
      </c>
      <c r="C15" s="105"/>
      <c r="D15" s="116">
        <v>2</v>
      </c>
      <c r="E15" s="117">
        <v>480</v>
      </c>
      <c r="F15" s="118">
        <f t="shared" si="0"/>
        <v>0</v>
      </c>
      <c r="G15" s="118">
        <f t="shared" si="1"/>
        <v>0</v>
      </c>
      <c r="H15" s="131">
        <f t="shared" si="2"/>
        <v>600</v>
      </c>
      <c r="I15" s="119"/>
      <c r="J15" s="119"/>
      <c r="K15" s="119"/>
      <c r="L15" s="120" t="s">
        <v>259</v>
      </c>
      <c r="M15" s="121" t="s">
        <v>294</v>
      </c>
      <c r="N15" s="121">
        <v>2309103100</v>
      </c>
      <c r="O15" s="129"/>
      <c r="P15"/>
    </row>
    <row r="16" spans="1:16" s="3" customFormat="1" ht="15.75" x14ac:dyDescent="0.25">
      <c r="A16" s="156">
        <v>10859</v>
      </c>
      <c r="B16" s="157" t="s">
        <v>295</v>
      </c>
      <c r="C16" s="105"/>
      <c r="D16" s="116">
        <v>2</v>
      </c>
      <c r="E16" s="117">
        <v>480</v>
      </c>
      <c r="F16" s="118">
        <f t="shared" si="0"/>
        <v>0</v>
      </c>
      <c r="G16" s="118">
        <f t="shared" si="1"/>
        <v>0</v>
      </c>
      <c r="H16" s="131">
        <f t="shared" si="2"/>
        <v>600</v>
      </c>
      <c r="I16" s="119"/>
      <c r="J16" s="119"/>
      <c r="K16" s="119"/>
      <c r="L16" s="120" t="s">
        <v>259</v>
      </c>
      <c r="M16" s="121" t="s">
        <v>296</v>
      </c>
      <c r="N16" s="121">
        <v>2309103100</v>
      </c>
      <c r="O16" s="129"/>
      <c r="P16"/>
    </row>
    <row r="17" spans="1:16" s="3" customFormat="1" ht="15.75" x14ac:dyDescent="0.25">
      <c r="A17" s="156">
        <v>10862</v>
      </c>
      <c r="B17" s="157" t="s">
        <v>297</v>
      </c>
      <c r="C17" s="105"/>
      <c r="D17" s="116">
        <v>2</v>
      </c>
      <c r="E17" s="117">
        <v>372</v>
      </c>
      <c r="F17" s="118">
        <f t="shared" si="0"/>
        <v>0</v>
      </c>
      <c r="G17" s="118">
        <f t="shared" si="1"/>
        <v>0</v>
      </c>
      <c r="H17" s="131">
        <f t="shared" si="2"/>
        <v>465</v>
      </c>
      <c r="I17" s="119"/>
      <c r="J17" s="119"/>
      <c r="K17" s="119"/>
      <c r="L17" s="120" t="s">
        <v>259</v>
      </c>
      <c r="M17" s="121" t="s">
        <v>298</v>
      </c>
      <c r="N17" s="121">
        <v>2309103100</v>
      </c>
      <c r="O17" s="129"/>
      <c r="P17"/>
    </row>
    <row r="18" spans="1:16" s="3" customFormat="1" ht="15.75" x14ac:dyDescent="0.25">
      <c r="A18" s="156">
        <v>10863</v>
      </c>
      <c r="B18" s="157" t="s">
        <v>299</v>
      </c>
      <c r="C18" s="105"/>
      <c r="D18" s="116">
        <v>1.5</v>
      </c>
      <c r="E18" s="117">
        <v>336</v>
      </c>
      <c r="F18" s="118">
        <f t="shared" si="0"/>
        <v>0</v>
      </c>
      <c r="G18" s="118">
        <f t="shared" si="1"/>
        <v>0</v>
      </c>
      <c r="H18" s="131">
        <f t="shared" si="2"/>
        <v>420</v>
      </c>
      <c r="I18" s="119"/>
      <c r="J18" s="119"/>
      <c r="K18" s="119"/>
      <c r="L18" s="120" t="s">
        <v>259</v>
      </c>
      <c r="M18" s="121" t="s">
        <v>300</v>
      </c>
      <c r="N18" s="121">
        <v>2309103100</v>
      </c>
      <c r="O18" s="129"/>
      <c r="P18"/>
    </row>
    <row r="19" spans="1:16" s="3" customFormat="1" ht="15.75" x14ac:dyDescent="0.25">
      <c r="A19" s="156">
        <v>10864</v>
      </c>
      <c r="B19" s="157" t="s">
        <v>301</v>
      </c>
      <c r="C19" s="105"/>
      <c r="D19" s="116">
        <v>1.5</v>
      </c>
      <c r="E19" s="117">
        <v>343.2</v>
      </c>
      <c r="F19" s="118">
        <f t="shared" si="0"/>
        <v>0</v>
      </c>
      <c r="G19" s="118">
        <f t="shared" si="1"/>
        <v>0</v>
      </c>
      <c r="H19" s="131">
        <f t="shared" si="2"/>
        <v>429</v>
      </c>
      <c r="I19" s="119"/>
      <c r="J19" s="119"/>
      <c r="K19" s="119"/>
      <c r="L19" s="120" t="s">
        <v>259</v>
      </c>
      <c r="M19" s="121" t="s">
        <v>302</v>
      </c>
      <c r="N19" s="121">
        <v>2309103100</v>
      </c>
      <c r="O19" s="129"/>
      <c r="P19"/>
    </row>
    <row r="20" spans="1:16" s="3" customFormat="1" ht="15.75" x14ac:dyDescent="0.25">
      <c r="A20" s="156">
        <v>10865</v>
      </c>
      <c r="B20" s="157" t="s">
        <v>303</v>
      </c>
      <c r="C20" s="105"/>
      <c r="D20" s="116">
        <v>1.5</v>
      </c>
      <c r="E20" s="117">
        <v>319.2</v>
      </c>
      <c r="F20" s="118">
        <f t="shared" si="0"/>
        <v>0</v>
      </c>
      <c r="G20" s="118">
        <f t="shared" si="1"/>
        <v>0</v>
      </c>
      <c r="H20" s="131">
        <f t="shared" si="2"/>
        <v>399</v>
      </c>
      <c r="I20" s="119"/>
      <c r="J20" s="119"/>
      <c r="K20" s="119"/>
      <c r="L20" s="120" t="s">
        <v>259</v>
      </c>
      <c r="M20" s="121" t="s">
        <v>304</v>
      </c>
      <c r="N20" s="121">
        <v>2309103100</v>
      </c>
      <c r="O20" s="129"/>
      <c r="P20"/>
    </row>
    <row r="21" spans="1:16" s="3" customFormat="1" ht="15.75" x14ac:dyDescent="0.25">
      <c r="A21" s="156">
        <v>10866</v>
      </c>
      <c r="B21" s="157" t="s">
        <v>305</v>
      </c>
      <c r="C21" s="105"/>
      <c r="D21" s="116">
        <v>1.5</v>
      </c>
      <c r="E21" s="117">
        <v>319.2</v>
      </c>
      <c r="F21" s="118">
        <f t="shared" si="0"/>
        <v>0</v>
      </c>
      <c r="G21" s="118">
        <f t="shared" si="1"/>
        <v>0</v>
      </c>
      <c r="H21" s="131">
        <f t="shared" si="2"/>
        <v>399</v>
      </c>
      <c r="I21" s="119"/>
      <c r="J21" s="119"/>
      <c r="K21" s="119"/>
      <c r="L21" s="120" t="s">
        <v>259</v>
      </c>
      <c r="M21" s="121" t="s">
        <v>306</v>
      </c>
      <c r="N21" s="121">
        <v>2309103100</v>
      </c>
      <c r="O21" s="129"/>
      <c r="P21"/>
    </row>
    <row r="22" spans="1:16" s="3" customFormat="1" ht="15.75" x14ac:dyDescent="0.25">
      <c r="A22" s="156">
        <v>10867</v>
      </c>
      <c r="B22" s="157" t="s">
        <v>307</v>
      </c>
      <c r="C22" s="105"/>
      <c r="D22" s="116">
        <v>1.5</v>
      </c>
      <c r="E22" s="117">
        <v>319.2</v>
      </c>
      <c r="F22" s="118">
        <f t="shared" si="0"/>
        <v>0</v>
      </c>
      <c r="G22" s="118">
        <f t="shared" si="1"/>
        <v>0</v>
      </c>
      <c r="H22" s="131">
        <f t="shared" si="2"/>
        <v>399</v>
      </c>
      <c r="I22" s="119"/>
      <c r="J22" s="119"/>
      <c r="K22" s="119"/>
      <c r="L22" s="120" t="s">
        <v>259</v>
      </c>
      <c r="M22" s="121" t="s">
        <v>308</v>
      </c>
      <c r="N22" s="121">
        <v>2309103100</v>
      </c>
      <c r="O22" s="129"/>
      <c r="P22"/>
    </row>
    <row r="23" spans="1:16" s="3" customFormat="1" ht="15.75" x14ac:dyDescent="0.25">
      <c r="A23" s="156">
        <v>10868</v>
      </c>
      <c r="B23" s="157" t="s">
        <v>309</v>
      </c>
      <c r="C23" s="105"/>
      <c r="D23" s="116">
        <v>1</v>
      </c>
      <c r="E23" s="117">
        <v>199.2</v>
      </c>
      <c r="F23" s="118">
        <f t="shared" si="0"/>
        <v>0</v>
      </c>
      <c r="G23" s="118">
        <f t="shared" si="1"/>
        <v>0</v>
      </c>
      <c r="H23" s="131">
        <f t="shared" si="2"/>
        <v>249</v>
      </c>
      <c r="I23" s="119"/>
      <c r="J23" s="119"/>
      <c r="K23" s="119"/>
      <c r="L23" s="120" t="s">
        <v>259</v>
      </c>
      <c r="M23" s="121" t="s">
        <v>310</v>
      </c>
      <c r="N23" s="121">
        <v>2309103100</v>
      </c>
      <c r="O23" s="129"/>
      <c r="P23"/>
    </row>
    <row r="24" spans="1:16" s="3" customFormat="1" ht="15.75" x14ac:dyDescent="0.25">
      <c r="A24" s="156">
        <v>10869</v>
      </c>
      <c r="B24" s="157" t="s">
        <v>311</v>
      </c>
      <c r="C24" s="105"/>
      <c r="D24" s="116">
        <v>1.5</v>
      </c>
      <c r="E24" s="117">
        <v>319.2</v>
      </c>
      <c r="F24" s="118">
        <f t="shared" si="0"/>
        <v>0</v>
      </c>
      <c r="G24" s="118">
        <f t="shared" si="1"/>
        <v>0</v>
      </c>
      <c r="H24" s="131">
        <f t="shared" si="2"/>
        <v>399</v>
      </c>
      <c r="I24" s="119"/>
      <c r="J24" s="119"/>
      <c r="K24" s="119"/>
      <c r="L24" s="120" t="s">
        <v>259</v>
      </c>
      <c r="M24" s="121" t="s">
        <v>312</v>
      </c>
      <c r="N24" s="121">
        <v>2309103100</v>
      </c>
      <c r="O24" s="129"/>
      <c r="P24"/>
    </row>
    <row r="25" spans="1:16" s="3" customFormat="1" ht="15.75" x14ac:dyDescent="0.25">
      <c r="A25" s="158">
        <v>10811</v>
      </c>
      <c r="B25" s="159" t="s">
        <v>265</v>
      </c>
      <c r="C25" s="105"/>
      <c r="D25" s="92">
        <v>16</v>
      </c>
      <c r="E25" s="93">
        <v>3060</v>
      </c>
      <c r="F25" s="104">
        <f t="shared" ref="F25:F26" si="3">D25*C25</f>
        <v>0</v>
      </c>
      <c r="G25" s="104">
        <f t="shared" ref="G25:G26" si="4">E25*C25</f>
        <v>0</v>
      </c>
      <c r="H25" s="132">
        <f t="shared" ref="H25:H26" si="5">E25*1.25</f>
        <v>3825</v>
      </c>
      <c r="I25" s="106"/>
      <c r="J25" s="106"/>
      <c r="K25" s="106"/>
      <c r="L25" s="94" t="s">
        <v>259</v>
      </c>
      <c r="M25" s="107">
        <v>3182550711340</v>
      </c>
      <c r="N25" s="107">
        <v>2309105100</v>
      </c>
      <c r="O25" s="129"/>
      <c r="P25"/>
    </row>
    <row r="26" spans="1:16" s="3" customFormat="1" ht="15.75" x14ac:dyDescent="0.25">
      <c r="A26" s="158">
        <v>10815</v>
      </c>
      <c r="B26" s="159" t="s">
        <v>266</v>
      </c>
      <c r="C26" s="105"/>
      <c r="D26" s="133">
        <v>13.5</v>
      </c>
      <c r="E26" s="93">
        <v>2220</v>
      </c>
      <c r="F26" s="104">
        <f t="shared" si="3"/>
        <v>0</v>
      </c>
      <c r="G26" s="104">
        <f t="shared" si="4"/>
        <v>0</v>
      </c>
      <c r="H26" s="132">
        <f t="shared" si="5"/>
        <v>2775</v>
      </c>
      <c r="I26" s="106"/>
      <c r="J26" s="106"/>
      <c r="K26" s="106"/>
      <c r="L26" s="94" t="s">
        <v>259</v>
      </c>
      <c r="M26" s="107">
        <v>3182550731386</v>
      </c>
      <c r="N26" s="107">
        <v>2309103100</v>
      </c>
      <c r="O26" s="129"/>
      <c r="P26"/>
    </row>
    <row r="27" spans="1:16" s="3" customFormat="1" ht="15.75" x14ac:dyDescent="0.25">
      <c r="A27" s="160"/>
      <c r="B27" s="160" t="s">
        <v>2</v>
      </c>
      <c r="C27" s="10"/>
      <c r="D27" s="11"/>
      <c r="E27" s="12"/>
      <c r="F27" s="12"/>
      <c r="G27" s="12"/>
      <c r="H27" s="134"/>
      <c r="I27" s="11"/>
      <c r="J27" s="11"/>
      <c r="K27" s="11"/>
      <c r="L27" s="13"/>
      <c r="M27" s="13"/>
      <c r="N27" s="13"/>
      <c r="O27" s="129"/>
      <c r="P27"/>
    </row>
    <row r="28" spans="1:16" s="3" customFormat="1" ht="15.75" x14ac:dyDescent="0.25">
      <c r="A28" s="160"/>
      <c r="B28" s="160" t="s">
        <v>3</v>
      </c>
      <c r="C28" s="10"/>
      <c r="D28" s="11"/>
      <c r="E28" s="12"/>
      <c r="F28" s="12"/>
      <c r="G28" s="12"/>
      <c r="H28" s="134"/>
      <c r="I28" s="11"/>
      <c r="J28" s="11"/>
      <c r="K28" s="11"/>
      <c r="L28" s="13"/>
      <c r="M28" s="13"/>
      <c r="N28" s="13"/>
      <c r="O28" s="129"/>
      <c r="P28"/>
    </row>
    <row r="29" spans="1:16" s="3" customFormat="1" ht="15.75" x14ac:dyDescent="0.25">
      <c r="A29" s="161">
        <v>23000049</v>
      </c>
      <c r="B29" s="162" t="s">
        <v>269</v>
      </c>
      <c r="C29" s="67"/>
      <c r="D29" s="57">
        <v>0.4</v>
      </c>
      <c r="E29" s="61">
        <v>444</v>
      </c>
      <c r="F29" s="58">
        <f t="shared" ref="F29:F30" si="6">D29*C29</f>
        <v>0</v>
      </c>
      <c r="G29" s="58">
        <f t="shared" ref="G29:G30" si="7">E29*C29</f>
        <v>0</v>
      </c>
      <c r="H29" s="109">
        <f t="shared" ref="H29:H30" si="8">E29*1.25</f>
        <v>555</v>
      </c>
      <c r="I29" s="69">
        <v>12</v>
      </c>
      <c r="J29" s="69">
        <v>32</v>
      </c>
      <c r="K29" s="69">
        <v>384</v>
      </c>
      <c r="L29" s="63"/>
      <c r="M29" s="59">
        <v>3182550768641</v>
      </c>
      <c r="N29" s="59">
        <v>2309101300</v>
      </c>
      <c r="O29" s="129"/>
      <c r="P29"/>
    </row>
    <row r="30" spans="1:16" s="3" customFormat="1" ht="15.75" x14ac:dyDescent="0.25">
      <c r="A30" s="161">
        <v>23000209</v>
      </c>
      <c r="B30" s="162" t="s">
        <v>269</v>
      </c>
      <c r="C30" s="67"/>
      <c r="D30" s="57">
        <v>2</v>
      </c>
      <c r="E30" s="61">
        <v>1476</v>
      </c>
      <c r="F30" s="58">
        <f t="shared" si="6"/>
        <v>0</v>
      </c>
      <c r="G30" s="58">
        <f t="shared" si="7"/>
        <v>0</v>
      </c>
      <c r="H30" s="109">
        <f t="shared" si="8"/>
        <v>1845</v>
      </c>
      <c r="I30" s="69">
        <v>6</v>
      </c>
      <c r="J30" s="69">
        <v>18</v>
      </c>
      <c r="K30" s="69">
        <v>108</v>
      </c>
      <c r="L30" s="63"/>
      <c r="M30" s="59">
        <v>3182550768658</v>
      </c>
      <c r="N30" s="59">
        <v>2309101300</v>
      </c>
      <c r="O30" s="129"/>
      <c r="P30"/>
    </row>
    <row r="31" spans="1:16" s="3" customFormat="1" ht="15.75" x14ac:dyDescent="0.25">
      <c r="A31" s="160"/>
      <c r="B31" s="160" t="s">
        <v>4</v>
      </c>
      <c r="C31" s="10"/>
      <c r="D31" s="57"/>
      <c r="E31" s="58"/>
      <c r="F31" s="58"/>
      <c r="G31" s="58"/>
      <c r="H31" s="58"/>
      <c r="I31" s="57"/>
      <c r="J31" s="57"/>
      <c r="K31" s="57"/>
      <c r="L31" s="61"/>
      <c r="M31" s="61"/>
      <c r="N31" s="59"/>
      <c r="O31" s="129"/>
      <c r="P31"/>
    </row>
    <row r="32" spans="1:16" s="3" customFormat="1" ht="15.75" x14ac:dyDescent="0.25">
      <c r="A32" s="151">
        <v>10020051</v>
      </c>
      <c r="B32" s="162" t="s">
        <v>126</v>
      </c>
      <c r="C32" s="67"/>
      <c r="D32" s="57">
        <v>0.5</v>
      </c>
      <c r="E32" s="58">
        <v>126</v>
      </c>
      <c r="F32" s="58">
        <f>D32*C32</f>
        <v>0</v>
      </c>
      <c r="G32" s="58">
        <f>E32*C32</f>
        <v>0</v>
      </c>
      <c r="H32" s="134">
        <f t="shared" ref="H32:H78" si="9">E32*1.25</f>
        <v>157.5</v>
      </c>
      <c r="I32" s="69">
        <v>12</v>
      </c>
      <c r="J32" s="69">
        <v>32</v>
      </c>
      <c r="K32" s="69">
        <v>384</v>
      </c>
      <c r="L32" s="63"/>
      <c r="M32" s="14">
        <v>3182550793568</v>
      </c>
      <c r="N32" s="59">
        <v>2309103100</v>
      </c>
      <c r="O32" s="129"/>
      <c r="P32"/>
    </row>
    <row r="33" spans="1:16" s="3" customFormat="1" ht="15.75" x14ac:dyDescent="0.25">
      <c r="A33" s="163">
        <v>10020151</v>
      </c>
      <c r="B33" s="162" t="s">
        <v>126</v>
      </c>
      <c r="C33" s="67"/>
      <c r="D33" s="57">
        <v>1.5</v>
      </c>
      <c r="E33" s="58">
        <v>336</v>
      </c>
      <c r="F33" s="58">
        <f>D33*C33</f>
        <v>0</v>
      </c>
      <c r="G33" s="58">
        <f>E33*C33</f>
        <v>0</v>
      </c>
      <c r="H33" s="134">
        <f t="shared" si="9"/>
        <v>420</v>
      </c>
      <c r="I33" s="69">
        <v>6</v>
      </c>
      <c r="J33" s="69">
        <v>18</v>
      </c>
      <c r="K33" s="69">
        <v>108</v>
      </c>
      <c r="L33" s="63"/>
      <c r="M33" s="59">
        <v>3182550793612</v>
      </c>
      <c r="N33" s="59">
        <v>2309103100</v>
      </c>
      <c r="O33" s="129"/>
      <c r="P33"/>
    </row>
    <row r="34" spans="1:16" s="3" customFormat="1" ht="15.75" x14ac:dyDescent="0.25">
      <c r="A34" s="163">
        <v>10020301</v>
      </c>
      <c r="B34" s="162" t="s">
        <v>126</v>
      </c>
      <c r="C34" s="67"/>
      <c r="D34" s="57">
        <v>3</v>
      </c>
      <c r="E34" s="58">
        <v>552</v>
      </c>
      <c r="F34" s="58">
        <f>D34*C34</f>
        <v>0</v>
      </c>
      <c r="G34" s="58">
        <f>E34*C34</f>
        <v>0</v>
      </c>
      <c r="H34" s="134">
        <f t="shared" si="9"/>
        <v>690</v>
      </c>
      <c r="I34" s="69">
        <v>4</v>
      </c>
      <c r="J34" s="69">
        <v>18</v>
      </c>
      <c r="K34" s="69">
        <v>72</v>
      </c>
      <c r="L34" s="63"/>
      <c r="M34" s="59">
        <v>3182550793636</v>
      </c>
      <c r="N34" s="59">
        <v>2309103100</v>
      </c>
      <c r="O34" s="129"/>
      <c r="P34"/>
    </row>
    <row r="35" spans="1:16" s="3" customFormat="1" ht="15.75" x14ac:dyDescent="0.25">
      <c r="A35" s="164">
        <v>1003005</v>
      </c>
      <c r="B35" s="162" t="s">
        <v>5</v>
      </c>
      <c r="C35" s="67"/>
      <c r="D35" s="57">
        <v>0.5</v>
      </c>
      <c r="E35" s="58">
        <v>118.8</v>
      </c>
      <c r="F35" s="58">
        <f t="shared" ref="F35:F39" si="10">D35*C35</f>
        <v>0</v>
      </c>
      <c r="G35" s="58">
        <f t="shared" ref="G35:G39" si="11">E35*C35</f>
        <v>0</v>
      </c>
      <c r="H35" s="134">
        <f t="shared" si="9"/>
        <v>148.5</v>
      </c>
      <c r="I35" s="69">
        <v>12</v>
      </c>
      <c r="J35" s="69">
        <v>32</v>
      </c>
      <c r="K35" s="69">
        <v>384</v>
      </c>
      <c r="L35" s="61"/>
      <c r="M35" s="59">
        <v>3182550793704</v>
      </c>
      <c r="N35" s="59">
        <v>2309105100</v>
      </c>
      <c r="O35" s="129"/>
      <c r="P35"/>
    </row>
    <row r="36" spans="1:16" s="3" customFormat="1" ht="15.75" x14ac:dyDescent="0.25">
      <c r="A36" s="164">
        <v>1003015</v>
      </c>
      <c r="B36" s="162" t="s">
        <v>5</v>
      </c>
      <c r="C36" s="67"/>
      <c r="D36" s="57">
        <v>1.5</v>
      </c>
      <c r="E36" s="58">
        <v>319.2</v>
      </c>
      <c r="F36" s="58">
        <f t="shared" si="10"/>
        <v>0</v>
      </c>
      <c r="G36" s="58">
        <f t="shared" si="11"/>
        <v>0</v>
      </c>
      <c r="H36" s="134">
        <f t="shared" si="9"/>
        <v>399</v>
      </c>
      <c r="I36" s="69">
        <v>6</v>
      </c>
      <c r="J36" s="69">
        <v>18</v>
      </c>
      <c r="K36" s="69">
        <v>108</v>
      </c>
      <c r="L36" s="61"/>
      <c r="M36" s="59">
        <v>3182550793728</v>
      </c>
      <c r="N36" s="59">
        <v>2309105100</v>
      </c>
      <c r="O36" s="129"/>
      <c r="P36"/>
    </row>
    <row r="37" spans="1:16" s="3" customFormat="1" ht="15.75" x14ac:dyDescent="0.25">
      <c r="A37" s="164">
        <v>1003030</v>
      </c>
      <c r="B37" s="162" t="s">
        <v>5</v>
      </c>
      <c r="C37" s="67"/>
      <c r="D37" s="57">
        <v>3</v>
      </c>
      <c r="E37" s="58">
        <v>526.79999999999995</v>
      </c>
      <c r="F37" s="58">
        <f t="shared" si="10"/>
        <v>0</v>
      </c>
      <c r="G37" s="58">
        <f t="shared" si="11"/>
        <v>0</v>
      </c>
      <c r="H37" s="134">
        <f t="shared" si="9"/>
        <v>658.5</v>
      </c>
      <c r="I37" s="69">
        <v>4</v>
      </c>
      <c r="J37" s="69">
        <v>18</v>
      </c>
      <c r="K37" s="69">
        <v>72</v>
      </c>
      <c r="L37" s="61"/>
      <c r="M37" s="59">
        <v>3182550793735</v>
      </c>
      <c r="N37" s="59">
        <v>2309105100</v>
      </c>
      <c r="O37" s="129"/>
      <c r="P37"/>
    </row>
    <row r="38" spans="1:16" s="3" customFormat="1" ht="15.75" x14ac:dyDescent="0.25">
      <c r="A38" s="164">
        <v>10040059</v>
      </c>
      <c r="B38" s="162" t="s">
        <v>6</v>
      </c>
      <c r="C38" s="67"/>
      <c r="D38" s="57">
        <v>0.5</v>
      </c>
      <c r="E38" s="58">
        <v>127.19999999999999</v>
      </c>
      <c r="F38" s="58">
        <f t="shared" si="10"/>
        <v>0</v>
      </c>
      <c r="G38" s="58">
        <f t="shared" si="11"/>
        <v>0</v>
      </c>
      <c r="H38" s="135">
        <f t="shared" si="9"/>
        <v>159</v>
      </c>
      <c r="I38" s="69">
        <v>12</v>
      </c>
      <c r="J38" s="69">
        <v>32</v>
      </c>
      <c r="K38" s="69">
        <v>384</v>
      </c>
      <c r="L38" s="63"/>
      <c r="M38" s="59">
        <v>3182550831376</v>
      </c>
      <c r="N38" s="59">
        <v>2309105100</v>
      </c>
      <c r="O38" s="129"/>
      <c r="P38"/>
    </row>
    <row r="39" spans="1:16" s="3" customFormat="1" ht="15.75" x14ac:dyDescent="0.25">
      <c r="A39" s="161">
        <v>10040159</v>
      </c>
      <c r="B39" s="162" t="s">
        <v>6</v>
      </c>
      <c r="C39" s="67"/>
      <c r="D39" s="57">
        <v>1.5</v>
      </c>
      <c r="E39" s="58">
        <v>336</v>
      </c>
      <c r="F39" s="58">
        <f t="shared" si="10"/>
        <v>0</v>
      </c>
      <c r="G39" s="58">
        <f t="shared" si="11"/>
        <v>0</v>
      </c>
      <c r="H39" s="135">
        <f t="shared" si="9"/>
        <v>420</v>
      </c>
      <c r="I39" s="69">
        <v>6</v>
      </c>
      <c r="J39" s="69">
        <v>18</v>
      </c>
      <c r="K39" s="69">
        <v>108</v>
      </c>
      <c r="L39" s="63"/>
      <c r="M39" s="59">
        <v>3182550831345</v>
      </c>
      <c r="N39" s="59">
        <v>2309105100</v>
      </c>
      <c r="O39" s="129"/>
      <c r="P39"/>
    </row>
    <row r="40" spans="1:16" s="3" customFormat="1" ht="15.75" x14ac:dyDescent="0.25">
      <c r="A40" s="160"/>
      <c r="B40" s="160" t="s">
        <v>7</v>
      </c>
      <c r="C40" s="10"/>
      <c r="D40" s="57"/>
      <c r="E40" s="58"/>
      <c r="F40" s="58"/>
      <c r="G40" s="58"/>
      <c r="H40" s="58"/>
      <c r="I40" s="57"/>
      <c r="J40" s="57"/>
      <c r="K40" s="57"/>
      <c r="L40" s="61"/>
      <c r="M40" s="61"/>
      <c r="N40" s="59"/>
      <c r="O40" s="129"/>
      <c r="P40"/>
    </row>
    <row r="41" spans="1:16" s="3" customFormat="1" ht="15.75" x14ac:dyDescent="0.25">
      <c r="A41" s="164">
        <v>2990010</v>
      </c>
      <c r="B41" s="162" t="s">
        <v>10</v>
      </c>
      <c r="C41" s="67"/>
      <c r="D41" s="57">
        <v>1</v>
      </c>
      <c r="E41" s="58">
        <v>211.2</v>
      </c>
      <c r="F41" s="58">
        <f>D41*C41</f>
        <v>0</v>
      </c>
      <c r="G41" s="58">
        <f>E41*C41</f>
        <v>0</v>
      </c>
      <c r="H41" s="134">
        <f>E41*1.25</f>
        <v>264</v>
      </c>
      <c r="I41" s="69">
        <v>10</v>
      </c>
      <c r="J41" s="69">
        <v>18</v>
      </c>
      <c r="K41" s="69">
        <v>180</v>
      </c>
      <c r="L41" s="61"/>
      <c r="M41" s="59">
        <v>3182550778657</v>
      </c>
      <c r="N41" s="59">
        <v>2309103100</v>
      </c>
      <c r="O41" s="129"/>
      <c r="P41"/>
    </row>
    <row r="42" spans="1:16" s="3" customFormat="1" ht="15.75" x14ac:dyDescent="0.25">
      <c r="A42" s="164">
        <v>2990030</v>
      </c>
      <c r="B42" s="162" t="s">
        <v>10</v>
      </c>
      <c r="C42" s="67"/>
      <c r="D42" s="57">
        <v>3</v>
      </c>
      <c r="E42" s="58">
        <v>544.79999999999995</v>
      </c>
      <c r="F42" s="58">
        <f>D42*C42</f>
        <v>0</v>
      </c>
      <c r="G42" s="58">
        <f>E42*C42</f>
        <v>0</v>
      </c>
      <c r="H42" s="134">
        <f>E42*1.25</f>
        <v>681</v>
      </c>
      <c r="I42" s="69">
        <v>4</v>
      </c>
      <c r="J42" s="69">
        <v>18</v>
      </c>
      <c r="K42" s="69">
        <v>72</v>
      </c>
      <c r="L42" s="61"/>
      <c r="M42" s="59">
        <v>3182550778671</v>
      </c>
      <c r="N42" s="59">
        <v>2309103100</v>
      </c>
      <c r="O42" s="129"/>
      <c r="P42"/>
    </row>
    <row r="43" spans="1:16" s="3" customFormat="1" ht="15.75" x14ac:dyDescent="0.25">
      <c r="A43" s="164">
        <v>2990085</v>
      </c>
      <c r="B43" s="162" t="s">
        <v>10</v>
      </c>
      <c r="C43" s="67"/>
      <c r="D43" s="57">
        <v>8.5</v>
      </c>
      <c r="E43" s="58">
        <v>1260</v>
      </c>
      <c r="F43" s="58">
        <f>D43*C43</f>
        <v>0</v>
      </c>
      <c r="G43" s="58">
        <f>E43*C43</f>
        <v>0</v>
      </c>
      <c r="H43" s="134">
        <f>E43*1.25</f>
        <v>1575</v>
      </c>
      <c r="I43" s="69"/>
      <c r="J43" s="69"/>
      <c r="K43" s="69">
        <v>32</v>
      </c>
      <c r="L43" s="61"/>
      <c r="M43" s="59">
        <v>3182550778688</v>
      </c>
      <c r="N43" s="59">
        <v>2309103100</v>
      </c>
      <c r="O43" s="129"/>
      <c r="P43"/>
    </row>
    <row r="44" spans="1:16" s="3" customFormat="1" ht="15.75" x14ac:dyDescent="0.25">
      <c r="A44" s="151">
        <v>30000082</v>
      </c>
      <c r="B44" s="162" t="s">
        <v>119</v>
      </c>
      <c r="C44" s="67"/>
      <c r="D44" s="57">
        <v>0.8</v>
      </c>
      <c r="E44" s="58">
        <v>168</v>
      </c>
      <c r="F44" s="58">
        <f t="shared" ref="F44:F46" si="12">D44*C44</f>
        <v>0</v>
      </c>
      <c r="G44" s="58">
        <f t="shared" ref="G44:G46" si="13">E44*C44</f>
        <v>0</v>
      </c>
      <c r="H44" s="134">
        <f t="shared" si="9"/>
        <v>210</v>
      </c>
      <c r="I44" s="69">
        <v>10</v>
      </c>
      <c r="J44" s="69">
        <v>18</v>
      </c>
      <c r="K44" s="69">
        <v>180</v>
      </c>
      <c r="L44" s="63"/>
      <c r="M44" s="14">
        <v>3182550792929</v>
      </c>
      <c r="N44" s="59">
        <v>2309103100</v>
      </c>
      <c r="O44" s="129"/>
      <c r="P44"/>
    </row>
    <row r="45" spans="1:16" s="3" customFormat="1" ht="15.75" x14ac:dyDescent="0.25">
      <c r="A45" s="163">
        <v>30000202</v>
      </c>
      <c r="B45" s="162" t="s">
        <v>119</v>
      </c>
      <c r="C45" s="67"/>
      <c r="D45" s="57">
        <v>2</v>
      </c>
      <c r="E45" s="58">
        <v>372</v>
      </c>
      <c r="F45" s="58">
        <f t="shared" si="12"/>
        <v>0</v>
      </c>
      <c r="G45" s="58">
        <f t="shared" si="13"/>
        <v>0</v>
      </c>
      <c r="H45" s="134">
        <f t="shared" si="9"/>
        <v>465</v>
      </c>
      <c r="I45" s="69">
        <v>6</v>
      </c>
      <c r="J45" s="69">
        <v>18</v>
      </c>
      <c r="K45" s="69">
        <v>108</v>
      </c>
      <c r="L45" s="63"/>
      <c r="M45" s="59">
        <v>3182550793001</v>
      </c>
      <c r="N45" s="59">
        <v>2309103100</v>
      </c>
      <c r="O45" s="129"/>
      <c r="P45"/>
    </row>
    <row r="46" spans="1:16" s="3" customFormat="1" ht="15.75" x14ac:dyDescent="0.25">
      <c r="A46" s="163">
        <v>30000402</v>
      </c>
      <c r="B46" s="162" t="s">
        <v>119</v>
      </c>
      <c r="C46" s="67"/>
      <c r="D46" s="57">
        <v>4</v>
      </c>
      <c r="E46" s="58">
        <v>684</v>
      </c>
      <c r="F46" s="58">
        <f t="shared" si="12"/>
        <v>0</v>
      </c>
      <c r="G46" s="58">
        <f t="shared" si="13"/>
        <v>0</v>
      </c>
      <c r="H46" s="134">
        <f t="shared" si="9"/>
        <v>855</v>
      </c>
      <c r="I46" s="69">
        <v>4</v>
      </c>
      <c r="J46" s="69">
        <v>18</v>
      </c>
      <c r="K46" s="69">
        <v>72</v>
      </c>
      <c r="L46" s="63"/>
      <c r="M46" s="59">
        <v>3182550793032</v>
      </c>
      <c r="N46" s="59">
        <v>2309103100</v>
      </c>
      <c r="O46" s="129"/>
      <c r="P46"/>
    </row>
    <row r="47" spans="1:16" s="3" customFormat="1" ht="15.75" x14ac:dyDescent="0.25">
      <c r="A47" s="164">
        <v>30000801</v>
      </c>
      <c r="B47" s="162" t="s">
        <v>119</v>
      </c>
      <c r="C47" s="67"/>
      <c r="D47" s="57">
        <v>8</v>
      </c>
      <c r="E47" s="58">
        <v>1320</v>
      </c>
      <c r="F47" s="58">
        <f>D47*C47</f>
        <v>0</v>
      </c>
      <c r="G47" s="58">
        <f>E47*C47</f>
        <v>0</v>
      </c>
      <c r="H47" s="134">
        <f t="shared" si="9"/>
        <v>1650</v>
      </c>
      <c r="I47" s="69"/>
      <c r="J47" s="69"/>
      <c r="K47" s="69">
        <v>32</v>
      </c>
      <c r="L47" s="63"/>
      <c r="M47" s="59">
        <v>3182550793049</v>
      </c>
      <c r="N47" s="59">
        <v>2309103100</v>
      </c>
      <c r="O47" s="129"/>
      <c r="P47"/>
    </row>
    <row r="48" spans="1:16" s="3" customFormat="1" ht="15.75" x14ac:dyDescent="0.25">
      <c r="A48" s="164">
        <v>3001008</v>
      </c>
      <c r="B48" s="162" t="s">
        <v>8</v>
      </c>
      <c r="C48" s="67"/>
      <c r="D48" s="57">
        <v>0.8</v>
      </c>
      <c r="E48" s="58">
        <v>168</v>
      </c>
      <c r="F48" s="58">
        <f t="shared" ref="F48:F55" si="14">D48*C48</f>
        <v>0</v>
      </c>
      <c r="G48" s="58">
        <f t="shared" ref="G48:G55" si="15">E48*C48</f>
        <v>0</v>
      </c>
      <c r="H48" s="134">
        <f t="shared" si="9"/>
        <v>210</v>
      </c>
      <c r="I48" s="69">
        <v>10</v>
      </c>
      <c r="J48" s="69">
        <v>18</v>
      </c>
      <c r="K48" s="69">
        <v>180</v>
      </c>
      <c r="L48" s="61"/>
      <c r="M48" s="59">
        <v>3182550793124</v>
      </c>
      <c r="N48" s="59">
        <v>2309105100</v>
      </c>
      <c r="O48" s="129"/>
      <c r="P48"/>
    </row>
    <row r="49" spans="1:16" s="3" customFormat="1" ht="15.75" x14ac:dyDescent="0.25">
      <c r="A49" s="164">
        <v>3001020</v>
      </c>
      <c r="B49" s="162" t="s">
        <v>8</v>
      </c>
      <c r="C49" s="67"/>
      <c r="D49" s="57">
        <v>2</v>
      </c>
      <c r="E49" s="58">
        <v>372</v>
      </c>
      <c r="F49" s="58">
        <f t="shared" si="14"/>
        <v>0</v>
      </c>
      <c r="G49" s="58">
        <f t="shared" si="15"/>
        <v>0</v>
      </c>
      <c r="H49" s="134">
        <f t="shared" si="9"/>
        <v>465</v>
      </c>
      <c r="I49" s="69">
        <v>6</v>
      </c>
      <c r="J49" s="69">
        <v>18</v>
      </c>
      <c r="K49" s="69">
        <v>108</v>
      </c>
      <c r="L49" s="61"/>
      <c r="M49" s="59">
        <v>3182550402170</v>
      </c>
      <c r="N49" s="59">
        <v>2309105100</v>
      </c>
      <c r="O49" s="129"/>
      <c r="P49"/>
    </row>
    <row r="50" spans="1:16" s="3" customFormat="1" ht="15.75" x14ac:dyDescent="0.25">
      <c r="A50" s="164">
        <v>3001040</v>
      </c>
      <c r="B50" s="162" t="s">
        <v>8</v>
      </c>
      <c r="C50" s="67"/>
      <c r="D50" s="57">
        <v>4</v>
      </c>
      <c r="E50" s="58">
        <v>684</v>
      </c>
      <c r="F50" s="58">
        <f t="shared" si="14"/>
        <v>0</v>
      </c>
      <c r="G50" s="58">
        <f t="shared" si="15"/>
        <v>0</v>
      </c>
      <c r="H50" s="134">
        <f t="shared" si="9"/>
        <v>855</v>
      </c>
      <c r="I50" s="69">
        <v>4</v>
      </c>
      <c r="J50" s="69">
        <v>18</v>
      </c>
      <c r="K50" s="69">
        <v>72</v>
      </c>
      <c r="L50" s="61"/>
      <c r="M50" s="59">
        <v>3182550727822</v>
      </c>
      <c r="N50" s="59">
        <v>2309105100</v>
      </c>
      <c r="O50" s="129"/>
      <c r="P50"/>
    </row>
    <row r="51" spans="1:16" s="3" customFormat="1" ht="15.75" x14ac:dyDescent="0.25">
      <c r="A51" s="164">
        <v>3001080</v>
      </c>
      <c r="B51" s="162" t="s">
        <v>8</v>
      </c>
      <c r="C51" s="67"/>
      <c r="D51" s="57">
        <v>8</v>
      </c>
      <c r="E51" s="58">
        <v>1320</v>
      </c>
      <c r="F51" s="58">
        <f t="shared" si="14"/>
        <v>0</v>
      </c>
      <c r="G51" s="58">
        <f t="shared" si="15"/>
        <v>0</v>
      </c>
      <c r="H51" s="134">
        <f t="shared" si="9"/>
        <v>1650</v>
      </c>
      <c r="I51" s="69"/>
      <c r="J51" s="69"/>
      <c r="K51" s="69">
        <v>32</v>
      </c>
      <c r="L51" s="61"/>
      <c r="M51" s="59">
        <v>3182550716888</v>
      </c>
      <c r="N51" s="59">
        <v>2309105100</v>
      </c>
      <c r="O51" s="129"/>
      <c r="P51"/>
    </row>
    <row r="52" spans="1:16" s="3" customFormat="1" ht="15.75" x14ac:dyDescent="0.25">
      <c r="A52" s="161">
        <v>30020089</v>
      </c>
      <c r="B52" s="162" t="s">
        <v>9</v>
      </c>
      <c r="C52" s="101"/>
      <c r="D52" s="57">
        <v>0.8</v>
      </c>
      <c r="E52" s="58">
        <v>166.79999999999998</v>
      </c>
      <c r="F52" s="58">
        <f t="shared" si="14"/>
        <v>0</v>
      </c>
      <c r="G52" s="58">
        <f t="shared" si="15"/>
        <v>0</v>
      </c>
      <c r="H52" s="135">
        <f t="shared" si="9"/>
        <v>208.49999999999997</v>
      </c>
      <c r="I52" s="69">
        <v>10</v>
      </c>
      <c r="J52" s="69">
        <v>18</v>
      </c>
      <c r="K52" s="69">
        <v>180</v>
      </c>
      <c r="L52" s="63"/>
      <c r="M52" s="59">
        <v>3182550831413</v>
      </c>
      <c r="N52" s="59">
        <v>2309105100</v>
      </c>
      <c r="O52" s="129"/>
      <c r="P52"/>
    </row>
    <row r="53" spans="1:16" s="3" customFormat="1" ht="15.75" x14ac:dyDescent="0.25">
      <c r="A53" s="161">
        <v>30020209</v>
      </c>
      <c r="B53" s="162" t="s">
        <v>9</v>
      </c>
      <c r="C53" s="67"/>
      <c r="D53" s="57">
        <v>2</v>
      </c>
      <c r="E53" s="58">
        <v>379.2</v>
      </c>
      <c r="F53" s="58">
        <f t="shared" si="14"/>
        <v>0</v>
      </c>
      <c r="G53" s="58">
        <f t="shared" si="15"/>
        <v>0</v>
      </c>
      <c r="H53" s="135">
        <f t="shared" si="9"/>
        <v>474</v>
      </c>
      <c r="I53" s="69">
        <v>6</v>
      </c>
      <c r="J53" s="69">
        <v>18</v>
      </c>
      <c r="K53" s="69">
        <v>108</v>
      </c>
      <c r="L53" s="63"/>
      <c r="M53" s="59">
        <v>3182550831383</v>
      </c>
      <c r="N53" s="59">
        <v>2309105100</v>
      </c>
      <c r="O53" s="129"/>
      <c r="P53"/>
    </row>
    <row r="54" spans="1:16" s="3" customFormat="1" ht="15.75" x14ac:dyDescent="0.25">
      <c r="A54" s="164">
        <v>1007008</v>
      </c>
      <c r="B54" s="162" t="s">
        <v>12</v>
      </c>
      <c r="C54" s="67"/>
      <c r="D54" s="57">
        <v>0.8</v>
      </c>
      <c r="E54" s="58">
        <v>175.2</v>
      </c>
      <c r="F54" s="58">
        <f t="shared" si="14"/>
        <v>0</v>
      </c>
      <c r="G54" s="58">
        <f t="shared" si="15"/>
        <v>0</v>
      </c>
      <c r="H54" s="134">
        <f t="shared" si="9"/>
        <v>219</v>
      </c>
      <c r="I54" s="69">
        <v>10</v>
      </c>
      <c r="J54" s="69">
        <v>18</v>
      </c>
      <c r="K54" s="69">
        <v>180</v>
      </c>
      <c r="L54" s="61"/>
      <c r="M54" s="59">
        <v>3182550793353</v>
      </c>
      <c r="N54" s="59">
        <v>2309105100</v>
      </c>
      <c r="O54" s="129"/>
      <c r="P54"/>
    </row>
    <row r="55" spans="1:16" s="3" customFormat="1" ht="15.75" x14ac:dyDescent="0.25">
      <c r="A55" s="164">
        <v>1007015</v>
      </c>
      <c r="B55" s="162" t="s">
        <v>12</v>
      </c>
      <c r="C55" s="67"/>
      <c r="D55" s="57">
        <v>1.5</v>
      </c>
      <c r="E55" s="58">
        <v>288</v>
      </c>
      <c r="F55" s="58">
        <f t="shared" si="14"/>
        <v>0</v>
      </c>
      <c r="G55" s="58">
        <f t="shared" si="15"/>
        <v>0</v>
      </c>
      <c r="H55" s="134">
        <f t="shared" si="9"/>
        <v>360</v>
      </c>
      <c r="I55" s="69">
        <v>6</v>
      </c>
      <c r="J55" s="69">
        <v>18</v>
      </c>
      <c r="K55" s="69">
        <v>108</v>
      </c>
      <c r="L55" s="61"/>
      <c r="M55" s="59">
        <v>3182550793575</v>
      </c>
      <c r="N55" s="59">
        <v>2309105100</v>
      </c>
      <c r="O55" s="129"/>
      <c r="P55"/>
    </row>
    <row r="56" spans="1:16" s="3" customFormat="1" ht="15.75" x14ac:dyDescent="0.25">
      <c r="A56" s="160"/>
      <c r="B56" s="160" t="s">
        <v>13</v>
      </c>
      <c r="C56" s="10"/>
      <c r="D56" s="57"/>
      <c r="E56" s="58"/>
      <c r="F56" s="58"/>
      <c r="G56" s="58"/>
      <c r="H56" s="58"/>
      <c r="I56" s="57"/>
      <c r="J56" s="57"/>
      <c r="K56" s="57"/>
      <c r="L56" s="61"/>
      <c r="M56" s="61"/>
      <c r="N56" s="59"/>
      <c r="O56" s="129"/>
      <c r="P56"/>
    </row>
    <row r="57" spans="1:16" s="3" customFormat="1" ht="15.75" x14ac:dyDescent="0.25">
      <c r="A57" s="151">
        <v>2993010</v>
      </c>
      <c r="B57" s="165" t="s">
        <v>14</v>
      </c>
      <c r="C57" s="67"/>
      <c r="D57" s="55">
        <v>1</v>
      </c>
      <c r="E57" s="58">
        <v>168</v>
      </c>
      <c r="F57" s="49">
        <f>D57*C57</f>
        <v>0</v>
      </c>
      <c r="G57" s="49">
        <f>E57*C57</f>
        <v>0</v>
      </c>
      <c r="H57" s="134">
        <f t="shared" si="9"/>
        <v>210</v>
      </c>
      <c r="I57" s="70">
        <v>10</v>
      </c>
      <c r="J57" s="70">
        <v>18</v>
      </c>
      <c r="K57" s="70">
        <v>180</v>
      </c>
      <c r="L57" s="60"/>
      <c r="M57" s="16">
        <v>3182550778718</v>
      </c>
      <c r="N57" s="59">
        <v>2309103100</v>
      </c>
      <c r="O57" s="129"/>
      <c r="P57"/>
    </row>
    <row r="58" spans="1:16" s="3" customFormat="1" ht="15.75" x14ac:dyDescent="0.25">
      <c r="A58" s="151">
        <v>2993120</v>
      </c>
      <c r="B58" s="165" t="s">
        <v>14</v>
      </c>
      <c r="C58" s="67"/>
      <c r="D58" s="55">
        <v>12</v>
      </c>
      <c r="E58" s="58">
        <v>1591.2</v>
      </c>
      <c r="F58" s="49">
        <f>D58*C58</f>
        <v>0</v>
      </c>
      <c r="G58" s="49">
        <f>E58*C58</f>
        <v>0</v>
      </c>
      <c r="H58" s="134">
        <f t="shared" si="9"/>
        <v>1989</v>
      </c>
      <c r="I58" s="70"/>
      <c r="J58" s="70"/>
      <c r="K58" s="70">
        <v>21</v>
      </c>
      <c r="L58" s="60"/>
      <c r="M58" s="16">
        <v>3182550778732</v>
      </c>
      <c r="N58" s="59">
        <v>2309103100</v>
      </c>
      <c r="O58" s="129"/>
      <c r="P58"/>
    </row>
    <row r="59" spans="1:16" s="3" customFormat="1" ht="15.75" x14ac:dyDescent="0.25">
      <c r="A59" s="151">
        <v>30030101</v>
      </c>
      <c r="B59" s="165" t="s">
        <v>120</v>
      </c>
      <c r="C59" s="67"/>
      <c r="D59" s="55">
        <v>1</v>
      </c>
      <c r="E59" s="58">
        <v>168</v>
      </c>
      <c r="F59" s="49">
        <f t="shared" ref="F59:F60" si="16">D59*C59</f>
        <v>0</v>
      </c>
      <c r="G59" s="49">
        <f t="shared" ref="G59:G60" si="17">E59*C59</f>
        <v>0</v>
      </c>
      <c r="H59" s="134">
        <f t="shared" si="9"/>
        <v>210</v>
      </c>
      <c r="I59" s="70">
        <v>10</v>
      </c>
      <c r="J59" s="70">
        <v>18</v>
      </c>
      <c r="K59" s="70">
        <v>180</v>
      </c>
      <c r="L59" s="63"/>
      <c r="M59" s="16">
        <v>3182550402439</v>
      </c>
      <c r="N59" s="59">
        <v>2309103100</v>
      </c>
      <c r="O59" s="129"/>
      <c r="P59"/>
    </row>
    <row r="60" spans="1:16" s="3" customFormat="1" ht="15.75" x14ac:dyDescent="0.25">
      <c r="A60" s="163">
        <v>30030401</v>
      </c>
      <c r="B60" s="165" t="s">
        <v>120</v>
      </c>
      <c r="C60" s="67"/>
      <c r="D60" s="55">
        <v>4</v>
      </c>
      <c r="E60" s="58">
        <v>598.79999999999995</v>
      </c>
      <c r="F60" s="49">
        <f t="shared" si="16"/>
        <v>0</v>
      </c>
      <c r="G60" s="49">
        <f t="shared" si="17"/>
        <v>0</v>
      </c>
      <c r="H60" s="134">
        <f t="shared" si="9"/>
        <v>748.5</v>
      </c>
      <c r="I60" s="70">
        <v>4</v>
      </c>
      <c r="J60" s="70">
        <v>18</v>
      </c>
      <c r="K60" s="70">
        <v>72</v>
      </c>
      <c r="L60" s="63"/>
      <c r="M60" s="16">
        <v>3182550708180</v>
      </c>
      <c r="N60" s="59">
        <v>2309103100</v>
      </c>
      <c r="O60" s="129"/>
      <c r="P60"/>
    </row>
    <row r="61" spans="1:16" s="3" customFormat="1" ht="15.75" x14ac:dyDescent="0.25">
      <c r="A61" s="151">
        <v>30031501</v>
      </c>
      <c r="B61" s="165" t="s">
        <v>120</v>
      </c>
      <c r="C61" s="67"/>
      <c r="D61" s="55">
        <v>15</v>
      </c>
      <c r="E61" s="58">
        <v>1920</v>
      </c>
      <c r="F61" s="49">
        <f t="shared" ref="F61:F66" si="18">D61*C61</f>
        <v>0</v>
      </c>
      <c r="G61" s="49">
        <f t="shared" ref="G61:G66" si="19">E61*C61</f>
        <v>0</v>
      </c>
      <c r="H61" s="134">
        <f t="shared" si="9"/>
        <v>2400</v>
      </c>
      <c r="I61" s="70"/>
      <c r="J61" s="70"/>
      <c r="K61" s="70">
        <v>42</v>
      </c>
      <c r="L61" s="63"/>
      <c r="M61" s="16">
        <v>3182550402132</v>
      </c>
      <c r="N61" s="59">
        <v>2309103100</v>
      </c>
      <c r="O61" s="129"/>
      <c r="P61"/>
    </row>
    <row r="62" spans="1:16" s="3" customFormat="1" ht="15.75" x14ac:dyDescent="0.25">
      <c r="A62" s="151">
        <v>3004010</v>
      </c>
      <c r="B62" s="165" t="s">
        <v>15</v>
      </c>
      <c r="C62" s="67"/>
      <c r="D62" s="55">
        <v>1</v>
      </c>
      <c r="E62" s="58">
        <v>158.4</v>
      </c>
      <c r="F62" s="49">
        <f t="shared" si="18"/>
        <v>0</v>
      </c>
      <c r="G62" s="49">
        <f t="shared" si="19"/>
        <v>0</v>
      </c>
      <c r="H62" s="134">
        <f t="shared" si="9"/>
        <v>198</v>
      </c>
      <c r="I62" s="70">
        <v>8</v>
      </c>
      <c r="J62" s="70">
        <v>18</v>
      </c>
      <c r="K62" s="70">
        <v>144</v>
      </c>
      <c r="L62" s="60"/>
      <c r="M62" s="16">
        <v>3182550402446</v>
      </c>
      <c r="N62" s="59">
        <v>2309105100</v>
      </c>
      <c r="O62" s="129"/>
      <c r="P62"/>
    </row>
    <row r="63" spans="1:16" s="3" customFormat="1" ht="15.75" x14ac:dyDescent="0.25">
      <c r="A63" s="151">
        <v>3004040</v>
      </c>
      <c r="B63" s="165" t="s">
        <v>15</v>
      </c>
      <c r="C63" s="67"/>
      <c r="D63" s="55">
        <v>4</v>
      </c>
      <c r="E63" s="58">
        <v>558</v>
      </c>
      <c r="F63" s="49">
        <f t="shared" si="18"/>
        <v>0</v>
      </c>
      <c r="G63" s="49">
        <f t="shared" si="19"/>
        <v>0</v>
      </c>
      <c r="H63" s="134">
        <f t="shared" si="9"/>
        <v>697.5</v>
      </c>
      <c r="I63" s="70">
        <v>4</v>
      </c>
      <c r="J63" s="70">
        <v>18</v>
      </c>
      <c r="K63" s="70">
        <v>72</v>
      </c>
      <c r="L63" s="60"/>
      <c r="M63" s="16">
        <v>3182550708197</v>
      </c>
      <c r="N63" s="59">
        <v>2309105100</v>
      </c>
      <c r="O63" s="129"/>
      <c r="P63"/>
    </row>
    <row r="64" spans="1:16" s="3" customFormat="1" ht="15.75" x14ac:dyDescent="0.25">
      <c r="A64" s="151">
        <v>3004150</v>
      </c>
      <c r="B64" s="165" t="s">
        <v>15</v>
      </c>
      <c r="C64" s="67"/>
      <c r="D64" s="55">
        <v>15</v>
      </c>
      <c r="E64" s="58">
        <v>1908</v>
      </c>
      <c r="F64" s="49">
        <f t="shared" si="18"/>
        <v>0</v>
      </c>
      <c r="G64" s="49">
        <f t="shared" si="19"/>
        <v>0</v>
      </c>
      <c r="H64" s="134">
        <f t="shared" si="9"/>
        <v>2385</v>
      </c>
      <c r="I64" s="70"/>
      <c r="J64" s="70"/>
      <c r="K64" s="70">
        <v>42</v>
      </c>
      <c r="L64" s="60"/>
      <c r="M64" s="16">
        <v>3182550402217</v>
      </c>
      <c r="N64" s="59">
        <v>2309105100</v>
      </c>
      <c r="O64" s="129"/>
      <c r="P64"/>
    </row>
    <row r="65" spans="1:16" s="3" customFormat="1" ht="15.75" x14ac:dyDescent="0.25">
      <c r="A65" s="151">
        <v>3005040</v>
      </c>
      <c r="B65" s="165" t="s">
        <v>16</v>
      </c>
      <c r="C65" s="67"/>
      <c r="D65" s="55">
        <v>4</v>
      </c>
      <c r="E65" s="58">
        <v>579.6</v>
      </c>
      <c r="F65" s="49">
        <f t="shared" si="18"/>
        <v>0</v>
      </c>
      <c r="G65" s="49">
        <f t="shared" si="19"/>
        <v>0</v>
      </c>
      <c r="H65" s="134">
        <f t="shared" si="9"/>
        <v>724.5</v>
      </c>
      <c r="I65" s="70">
        <v>4</v>
      </c>
      <c r="J65" s="70">
        <v>18</v>
      </c>
      <c r="K65" s="70">
        <v>72</v>
      </c>
      <c r="L65" s="60"/>
      <c r="M65" s="16">
        <v>3182550708203</v>
      </c>
      <c r="N65" s="59">
        <v>2309105100</v>
      </c>
      <c r="O65" s="129"/>
      <c r="P65"/>
    </row>
    <row r="66" spans="1:16" s="3" customFormat="1" ht="15.75" x14ac:dyDescent="0.25">
      <c r="A66" s="151">
        <v>3005150</v>
      </c>
      <c r="B66" s="165" t="s">
        <v>16</v>
      </c>
      <c r="C66" s="67"/>
      <c r="D66" s="55">
        <v>15</v>
      </c>
      <c r="E66" s="58">
        <v>1915.1999999999998</v>
      </c>
      <c r="F66" s="49">
        <f t="shared" si="18"/>
        <v>0</v>
      </c>
      <c r="G66" s="49">
        <f t="shared" si="19"/>
        <v>0</v>
      </c>
      <c r="H66" s="134">
        <f t="shared" si="9"/>
        <v>2394</v>
      </c>
      <c r="I66" s="70"/>
      <c r="J66" s="70"/>
      <c r="K66" s="70">
        <v>42</v>
      </c>
      <c r="L66" s="60"/>
      <c r="M66" s="16">
        <v>3182550402286</v>
      </c>
      <c r="N66" s="59">
        <v>2309105100</v>
      </c>
      <c r="O66" s="129"/>
      <c r="P66"/>
    </row>
    <row r="67" spans="1:16" s="3" customFormat="1" ht="15.75" x14ac:dyDescent="0.25">
      <c r="A67" s="160"/>
      <c r="B67" s="160" t="s">
        <v>17</v>
      </c>
      <c r="C67" s="10"/>
      <c r="D67" s="57"/>
      <c r="E67" s="58"/>
      <c r="F67" s="58"/>
      <c r="G67" s="58"/>
      <c r="H67" s="58"/>
      <c r="I67" s="57"/>
      <c r="J67" s="57"/>
      <c r="K67" s="57"/>
      <c r="L67" s="61"/>
      <c r="M67" s="61"/>
      <c r="N67" s="59"/>
      <c r="O67" s="129"/>
      <c r="P67"/>
    </row>
    <row r="68" spans="1:16" s="3" customFormat="1" ht="15.75" x14ac:dyDescent="0.25">
      <c r="A68" s="151">
        <v>2994010</v>
      </c>
      <c r="B68" s="165" t="s">
        <v>18</v>
      </c>
      <c r="C68" s="67"/>
      <c r="D68" s="55">
        <v>1</v>
      </c>
      <c r="E68" s="58">
        <v>162</v>
      </c>
      <c r="F68" s="49">
        <f>D68*C68</f>
        <v>0</v>
      </c>
      <c r="G68" s="49">
        <f>E68*C68</f>
        <v>0</v>
      </c>
      <c r="H68" s="134">
        <f t="shared" si="9"/>
        <v>202.5</v>
      </c>
      <c r="I68" s="70">
        <v>10</v>
      </c>
      <c r="J68" s="70">
        <v>18</v>
      </c>
      <c r="K68" s="70">
        <v>180</v>
      </c>
      <c r="L68" s="60"/>
      <c r="M68" s="16">
        <v>3182550778763</v>
      </c>
      <c r="N68" s="59">
        <v>2309103100</v>
      </c>
      <c r="O68" s="129"/>
      <c r="P68"/>
    </row>
    <row r="69" spans="1:16" s="3" customFormat="1" ht="15.75" x14ac:dyDescent="0.25">
      <c r="A69" s="151">
        <v>2994040</v>
      </c>
      <c r="B69" s="165" t="s">
        <v>18</v>
      </c>
      <c r="C69" s="67"/>
      <c r="D69" s="55">
        <v>4</v>
      </c>
      <c r="E69" s="58">
        <v>598.79999999999995</v>
      </c>
      <c r="F69" s="49">
        <f>D69*C69</f>
        <v>0</v>
      </c>
      <c r="G69" s="49">
        <f>E69*C69</f>
        <v>0</v>
      </c>
      <c r="H69" s="134">
        <f t="shared" si="9"/>
        <v>748.5</v>
      </c>
      <c r="I69" s="70">
        <v>4</v>
      </c>
      <c r="J69" s="70">
        <v>18</v>
      </c>
      <c r="K69" s="70">
        <v>72</v>
      </c>
      <c r="L69" s="60"/>
      <c r="M69" s="16">
        <v>3182550778770</v>
      </c>
      <c r="N69" s="59">
        <v>2309103100</v>
      </c>
      <c r="O69" s="129"/>
      <c r="P69"/>
    </row>
    <row r="70" spans="1:16" s="3" customFormat="1" ht="15.75" x14ac:dyDescent="0.25">
      <c r="A70" s="151">
        <v>2994150</v>
      </c>
      <c r="B70" s="165" t="s">
        <v>18</v>
      </c>
      <c r="C70" s="67"/>
      <c r="D70" s="55">
        <v>15</v>
      </c>
      <c r="E70" s="58">
        <v>2047.1999999999998</v>
      </c>
      <c r="F70" s="49">
        <f>D70*C70</f>
        <v>0</v>
      </c>
      <c r="G70" s="49">
        <f>E70*C70</f>
        <v>0</v>
      </c>
      <c r="H70" s="134">
        <f t="shared" si="9"/>
        <v>2559</v>
      </c>
      <c r="I70" s="70"/>
      <c r="J70" s="70"/>
      <c r="K70" s="70">
        <v>21</v>
      </c>
      <c r="L70" s="60"/>
      <c r="M70" s="16">
        <v>3182550778787</v>
      </c>
      <c r="N70" s="59">
        <v>2309103100</v>
      </c>
      <c r="O70" s="129"/>
      <c r="P70"/>
    </row>
    <row r="71" spans="1:16" s="3" customFormat="1" ht="15.75" x14ac:dyDescent="0.25">
      <c r="A71" s="163">
        <v>30060101</v>
      </c>
      <c r="B71" s="165" t="s">
        <v>121</v>
      </c>
      <c r="C71" s="67"/>
      <c r="D71" s="55">
        <v>1</v>
      </c>
      <c r="E71" s="58">
        <v>162</v>
      </c>
      <c r="F71" s="49">
        <f t="shared" ref="F71:F73" si="20">D71*C71</f>
        <v>0</v>
      </c>
      <c r="G71" s="49">
        <f t="shared" ref="G71:G73" si="21">E71*C71</f>
        <v>0</v>
      </c>
      <c r="H71" s="134">
        <f t="shared" si="9"/>
        <v>202.5</v>
      </c>
      <c r="I71" s="70">
        <v>10</v>
      </c>
      <c r="J71" s="70">
        <v>18</v>
      </c>
      <c r="K71" s="70">
        <v>180</v>
      </c>
      <c r="L71" s="63"/>
      <c r="M71" s="16">
        <v>3182550402460</v>
      </c>
      <c r="N71" s="59">
        <v>2309103100</v>
      </c>
      <c r="O71" s="129"/>
      <c r="P71"/>
    </row>
    <row r="72" spans="1:16" s="3" customFormat="1" ht="15.75" x14ac:dyDescent="0.25">
      <c r="A72" s="163">
        <v>30060401</v>
      </c>
      <c r="B72" s="165" t="s">
        <v>121</v>
      </c>
      <c r="C72" s="67"/>
      <c r="D72" s="55">
        <v>4</v>
      </c>
      <c r="E72" s="58">
        <v>579.6</v>
      </c>
      <c r="F72" s="49">
        <f t="shared" si="20"/>
        <v>0</v>
      </c>
      <c r="G72" s="49">
        <f t="shared" si="21"/>
        <v>0</v>
      </c>
      <c r="H72" s="134">
        <f t="shared" si="9"/>
        <v>724.5</v>
      </c>
      <c r="I72" s="70">
        <v>4</v>
      </c>
      <c r="J72" s="70">
        <v>18</v>
      </c>
      <c r="K72" s="70">
        <v>72</v>
      </c>
      <c r="L72" s="63"/>
      <c r="M72" s="16">
        <v>3182550402149</v>
      </c>
      <c r="N72" s="59">
        <v>2309103100</v>
      </c>
      <c r="O72" s="129"/>
      <c r="P72"/>
    </row>
    <row r="73" spans="1:16" s="3" customFormat="1" ht="15.75" x14ac:dyDescent="0.25">
      <c r="A73" s="151">
        <v>30061501</v>
      </c>
      <c r="B73" s="165" t="s">
        <v>121</v>
      </c>
      <c r="C73" s="67"/>
      <c r="D73" s="55">
        <v>15</v>
      </c>
      <c r="E73" s="58">
        <v>1843.1999999999998</v>
      </c>
      <c r="F73" s="49">
        <f t="shared" si="20"/>
        <v>0</v>
      </c>
      <c r="G73" s="49">
        <f t="shared" si="21"/>
        <v>0</v>
      </c>
      <c r="H73" s="134">
        <f t="shared" si="9"/>
        <v>2304</v>
      </c>
      <c r="I73" s="70"/>
      <c r="J73" s="70"/>
      <c r="K73" s="70">
        <v>42</v>
      </c>
      <c r="L73" s="63"/>
      <c r="M73" s="16">
        <v>3182550402163</v>
      </c>
      <c r="N73" s="59">
        <v>2309103100</v>
      </c>
      <c r="O73" s="129"/>
      <c r="P73"/>
    </row>
    <row r="74" spans="1:16" s="3" customFormat="1" ht="15.75" x14ac:dyDescent="0.25">
      <c r="A74" s="151">
        <v>3007040</v>
      </c>
      <c r="B74" s="165" t="s">
        <v>19</v>
      </c>
      <c r="C74" s="67"/>
      <c r="D74" s="55">
        <v>4</v>
      </c>
      <c r="E74" s="58">
        <v>576</v>
      </c>
      <c r="F74" s="49">
        <f t="shared" ref="F74:F77" si="22">D74*C74</f>
        <v>0</v>
      </c>
      <c r="G74" s="49">
        <f t="shared" ref="G74:G77" si="23">E74*C74</f>
        <v>0</v>
      </c>
      <c r="H74" s="134">
        <f t="shared" si="9"/>
        <v>720</v>
      </c>
      <c r="I74" s="70">
        <v>4</v>
      </c>
      <c r="J74" s="70">
        <v>18</v>
      </c>
      <c r="K74" s="70">
        <v>72</v>
      </c>
      <c r="L74" s="60"/>
      <c r="M74" s="16">
        <v>3182550402224</v>
      </c>
      <c r="N74" s="59">
        <v>2309105100</v>
      </c>
      <c r="O74" s="129"/>
      <c r="P74"/>
    </row>
    <row r="75" spans="1:16" s="3" customFormat="1" ht="15.75" x14ac:dyDescent="0.25">
      <c r="A75" s="151">
        <v>3007150</v>
      </c>
      <c r="B75" s="165" t="s">
        <v>19</v>
      </c>
      <c r="C75" s="67"/>
      <c r="D75" s="55">
        <v>15</v>
      </c>
      <c r="E75" s="58">
        <v>1779.81</v>
      </c>
      <c r="F75" s="49">
        <f t="shared" si="22"/>
        <v>0</v>
      </c>
      <c r="G75" s="49">
        <f t="shared" si="23"/>
        <v>0</v>
      </c>
      <c r="H75" s="134">
        <f t="shared" si="9"/>
        <v>2224.7624999999998</v>
      </c>
      <c r="I75" s="70"/>
      <c r="J75" s="70"/>
      <c r="K75" s="70">
        <v>42</v>
      </c>
      <c r="L75" s="60"/>
      <c r="M75" s="16">
        <v>3182550401937</v>
      </c>
      <c r="N75" s="59">
        <v>2309105100</v>
      </c>
      <c r="O75" s="129"/>
      <c r="P75"/>
    </row>
    <row r="76" spans="1:16" s="3" customFormat="1" ht="15.75" x14ac:dyDescent="0.25">
      <c r="A76" s="151">
        <v>3008040</v>
      </c>
      <c r="B76" s="165" t="s">
        <v>20</v>
      </c>
      <c r="C76" s="67"/>
      <c r="D76" s="55">
        <v>4</v>
      </c>
      <c r="E76" s="58">
        <v>612</v>
      </c>
      <c r="F76" s="49">
        <f t="shared" si="22"/>
        <v>0</v>
      </c>
      <c r="G76" s="49">
        <f t="shared" si="23"/>
        <v>0</v>
      </c>
      <c r="H76" s="134">
        <f t="shared" si="9"/>
        <v>765</v>
      </c>
      <c r="I76" s="70">
        <v>4</v>
      </c>
      <c r="J76" s="70">
        <v>18</v>
      </c>
      <c r="K76" s="70">
        <v>72</v>
      </c>
      <c r="L76" s="60"/>
      <c r="M76" s="16">
        <v>3182550402293</v>
      </c>
      <c r="N76" s="59">
        <v>2309105100</v>
      </c>
      <c r="O76" s="129"/>
      <c r="P76"/>
    </row>
    <row r="77" spans="1:16" s="3" customFormat="1" ht="15.75" x14ac:dyDescent="0.25">
      <c r="A77" s="151">
        <v>3008150</v>
      </c>
      <c r="B77" s="165" t="s">
        <v>20</v>
      </c>
      <c r="C77" s="67"/>
      <c r="D77" s="55">
        <v>15</v>
      </c>
      <c r="E77" s="58">
        <v>1839.6</v>
      </c>
      <c r="F77" s="49">
        <f t="shared" si="22"/>
        <v>0</v>
      </c>
      <c r="G77" s="49">
        <f t="shared" si="23"/>
        <v>0</v>
      </c>
      <c r="H77" s="134">
        <f t="shared" si="9"/>
        <v>2299.5</v>
      </c>
      <c r="I77" s="70"/>
      <c r="J77" s="70"/>
      <c r="K77" s="70">
        <v>42</v>
      </c>
      <c r="L77" s="60"/>
      <c r="M77" s="16">
        <v>3182550402316</v>
      </c>
      <c r="N77" s="59">
        <v>2309105100</v>
      </c>
      <c r="O77" s="129"/>
      <c r="P77"/>
    </row>
    <row r="78" spans="1:16" s="3" customFormat="1" ht="15.75" x14ac:dyDescent="0.25">
      <c r="A78" s="151">
        <v>2454150</v>
      </c>
      <c r="B78" s="165" t="s">
        <v>21</v>
      </c>
      <c r="C78" s="67"/>
      <c r="D78" s="55">
        <v>15</v>
      </c>
      <c r="E78" s="58">
        <v>1856.3999999999999</v>
      </c>
      <c r="F78" s="49">
        <f>D78*C78</f>
        <v>0</v>
      </c>
      <c r="G78" s="49">
        <f>E78*C78</f>
        <v>0</v>
      </c>
      <c r="H78" s="134">
        <f t="shared" si="9"/>
        <v>2320.5</v>
      </c>
      <c r="I78" s="70"/>
      <c r="J78" s="70"/>
      <c r="K78" s="70">
        <v>42</v>
      </c>
      <c r="L78" s="60"/>
      <c r="M78" s="16">
        <v>3182550803113</v>
      </c>
      <c r="N78" s="59">
        <v>2309105100</v>
      </c>
      <c r="O78" s="129"/>
      <c r="P78"/>
    </row>
    <row r="79" spans="1:16" s="3" customFormat="1" ht="15.75" x14ac:dyDescent="0.25">
      <c r="A79" s="160"/>
      <c r="B79" s="160" t="s">
        <v>22</v>
      </c>
      <c r="C79" s="10"/>
      <c r="D79" s="57"/>
      <c r="E79" s="58"/>
      <c r="F79" s="58"/>
      <c r="G79" s="58"/>
      <c r="H79" s="58"/>
      <c r="I79" s="57"/>
      <c r="J79" s="57"/>
      <c r="K79" s="57"/>
      <c r="L79" s="61"/>
      <c r="M79" s="61"/>
      <c r="N79" s="59"/>
      <c r="O79" s="129"/>
      <c r="P79"/>
    </row>
    <row r="80" spans="1:16" s="3" customFormat="1" ht="15.75" x14ac:dyDescent="0.25">
      <c r="A80" s="151">
        <v>2996010</v>
      </c>
      <c r="B80" s="165" t="s">
        <v>23</v>
      </c>
      <c r="C80" s="67"/>
      <c r="D80" s="57">
        <v>1</v>
      </c>
      <c r="E80" s="58">
        <v>164.4</v>
      </c>
      <c r="F80" s="58">
        <f>D80*C80</f>
        <v>0</v>
      </c>
      <c r="G80" s="58">
        <f>E80*C80</f>
        <v>0</v>
      </c>
      <c r="H80" s="134">
        <f t="shared" ref="H80:H88" si="24">E80*1.25</f>
        <v>205.5</v>
      </c>
      <c r="I80" s="69">
        <v>10</v>
      </c>
      <c r="J80" s="69">
        <v>18</v>
      </c>
      <c r="K80" s="69">
        <v>180</v>
      </c>
      <c r="L80" s="61"/>
      <c r="M80" s="59">
        <v>3182550778817</v>
      </c>
      <c r="N80" s="59">
        <v>2309103100</v>
      </c>
      <c r="O80" s="129"/>
      <c r="P80"/>
    </row>
    <row r="81" spans="1:16" s="3" customFormat="1" ht="15.75" x14ac:dyDescent="0.25">
      <c r="A81" s="151">
        <v>2996040</v>
      </c>
      <c r="B81" s="165" t="s">
        <v>23</v>
      </c>
      <c r="C81" s="67"/>
      <c r="D81" s="57">
        <v>4</v>
      </c>
      <c r="E81" s="58">
        <v>580.79999999999995</v>
      </c>
      <c r="F81" s="58">
        <f>D81*C81</f>
        <v>0</v>
      </c>
      <c r="G81" s="58">
        <f>E81*C81</f>
        <v>0</v>
      </c>
      <c r="H81" s="134">
        <f t="shared" si="24"/>
        <v>726</v>
      </c>
      <c r="I81" s="69">
        <v>4</v>
      </c>
      <c r="J81" s="69">
        <v>18</v>
      </c>
      <c r="K81" s="69">
        <v>72</v>
      </c>
      <c r="L81" s="61"/>
      <c r="M81" s="59">
        <v>3182550778824</v>
      </c>
      <c r="N81" s="59">
        <v>2309103100</v>
      </c>
      <c r="O81" s="129"/>
      <c r="P81"/>
    </row>
    <row r="82" spans="1:16" s="3" customFormat="1" ht="15.75" x14ac:dyDescent="0.25">
      <c r="A82" s="151">
        <v>2996150</v>
      </c>
      <c r="B82" s="165" t="s">
        <v>23</v>
      </c>
      <c r="C82" s="67"/>
      <c r="D82" s="57">
        <v>15</v>
      </c>
      <c r="E82" s="58">
        <v>1980</v>
      </c>
      <c r="F82" s="58">
        <f>D82*C82</f>
        <v>0</v>
      </c>
      <c r="G82" s="58">
        <f>E82*C82</f>
        <v>0</v>
      </c>
      <c r="H82" s="134">
        <f t="shared" si="24"/>
        <v>2475</v>
      </c>
      <c r="I82" s="69"/>
      <c r="J82" s="69"/>
      <c r="K82" s="69">
        <v>21</v>
      </c>
      <c r="L82" s="61"/>
      <c r="M82" s="59">
        <v>3182550778831</v>
      </c>
      <c r="N82" s="59">
        <v>2309103100</v>
      </c>
      <c r="O82" s="129"/>
      <c r="P82"/>
    </row>
    <row r="83" spans="1:16" s="3" customFormat="1" ht="15.75" x14ac:dyDescent="0.25">
      <c r="A83" s="164">
        <v>3030010</v>
      </c>
      <c r="B83" s="162" t="s">
        <v>24</v>
      </c>
      <c r="C83" s="67"/>
      <c r="D83" s="57">
        <v>1</v>
      </c>
      <c r="E83" s="58">
        <v>164.4</v>
      </c>
      <c r="F83" s="58">
        <f t="shared" ref="F83:F88" si="25">D83*C83</f>
        <v>0</v>
      </c>
      <c r="G83" s="58">
        <f t="shared" ref="G83:G88" si="26">E83*C83</f>
        <v>0</v>
      </c>
      <c r="H83" s="134">
        <f t="shared" si="24"/>
        <v>205.5</v>
      </c>
      <c r="I83" s="69">
        <v>10</v>
      </c>
      <c r="J83" s="69">
        <v>18</v>
      </c>
      <c r="K83" s="69">
        <v>180</v>
      </c>
      <c r="L83" s="61"/>
      <c r="M83" s="59">
        <v>3182550707022</v>
      </c>
      <c r="N83" s="59">
        <v>2309103100</v>
      </c>
      <c r="O83" s="129"/>
      <c r="P83"/>
    </row>
    <row r="84" spans="1:16" s="3" customFormat="1" ht="15.75" x14ac:dyDescent="0.25">
      <c r="A84" s="164">
        <v>3030150</v>
      </c>
      <c r="B84" s="162" t="s">
        <v>24</v>
      </c>
      <c r="C84" s="67"/>
      <c r="D84" s="57">
        <v>15</v>
      </c>
      <c r="E84" s="58">
        <v>1936.8</v>
      </c>
      <c r="F84" s="58">
        <f t="shared" si="25"/>
        <v>0</v>
      </c>
      <c r="G84" s="58">
        <f t="shared" si="26"/>
        <v>0</v>
      </c>
      <c r="H84" s="134">
        <f t="shared" si="24"/>
        <v>2421</v>
      </c>
      <c r="I84" s="69"/>
      <c r="J84" s="69"/>
      <c r="K84" s="69">
        <v>42</v>
      </c>
      <c r="L84" s="63"/>
      <c r="M84" s="59">
        <v>3182550707046</v>
      </c>
      <c r="N84" s="59">
        <v>2309103100</v>
      </c>
      <c r="O84" s="129"/>
      <c r="P84"/>
    </row>
    <row r="85" spans="1:16" s="3" customFormat="1" ht="15.75" x14ac:dyDescent="0.25">
      <c r="A85" s="164">
        <v>3031150</v>
      </c>
      <c r="B85" s="162" t="s">
        <v>25</v>
      </c>
      <c r="C85" s="67"/>
      <c r="D85" s="57">
        <v>15</v>
      </c>
      <c r="E85" s="58">
        <v>1887.6</v>
      </c>
      <c r="F85" s="58">
        <f t="shared" si="25"/>
        <v>0</v>
      </c>
      <c r="G85" s="58">
        <f t="shared" si="26"/>
        <v>0</v>
      </c>
      <c r="H85" s="134">
        <f t="shared" si="24"/>
        <v>2359.5</v>
      </c>
      <c r="I85" s="69"/>
      <c r="J85" s="69"/>
      <c r="K85" s="69">
        <v>42</v>
      </c>
      <c r="L85" s="61"/>
      <c r="M85" s="59">
        <v>3182550707077</v>
      </c>
      <c r="N85" s="59">
        <v>2309103100</v>
      </c>
      <c r="O85" s="129"/>
      <c r="P85"/>
    </row>
    <row r="86" spans="1:16" s="3" customFormat="1" ht="15.75" x14ac:dyDescent="0.25">
      <c r="A86" s="164">
        <v>3042150</v>
      </c>
      <c r="B86" s="162" t="s">
        <v>258</v>
      </c>
      <c r="C86" s="67"/>
      <c r="D86" s="57">
        <v>15</v>
      </c>
      <c r="E86" s="58">
        <v>1887.6</v>
      </c>
      <c r="F86" s="58">
        <f t="shared" si="25"/>
        <v>0</v>
      </c>
      <c r="G86" s="58">
        <f t="shared" si="26"/>
        <v>0</v>
      </c>
      <c r="H86" s="136">
        <f t="shared" si="24"/>
        <v>2359.5</v>
      </c>
      <c r="I86" s="69"/>
      <c r="J86" s="69"/>
      <c r="K86" s="69">
        <v>42</v>
      </c>
      <c r="L86" s="61"/>
      <c r="M86" s="59">
        <v>3182550779456</v>
      </c>
      <c r="N86" s="59">
        <v>2309103100</v>
      </c>
      <c r="O86" s="129"/>
      <c r="P86"/>
    </row>
    <row r="87" spans="1:16" s="3" customFormat="1" ht="15.75" x14ac:dyDescent="0.25">
      <c r="A87" s="164">
        <v>3009040</v>
      </c>
      <c r="B87" s="162" t="s">
        <v>26</v>
      </c>
      <c r="C87" s="67"/>
      <c r="D87" s="57">
        <v>4</v>
      </c>
      <c r="E87" s="58">
        <v>487.2</v>
      </c>
      <c r="F87" s="58">
        <f t="shared" si="25"/>
        <v>0</v>
      </c>
      <c r="G87" s="58">
        <f t="shared" si="26"/>
        <v>0</v>
      </c>
      <c r="H87" s="134">
        <f t="shared" si="24"/>
        <v>609</v>
      </c>
      <c r="I87" s="69">
        <v>4</v>
      </c>
      <c r="J87" s="69">
        <v>18</v>
      </c>
      <c r="K87" s="69">
        <v>72</v>
      </c>
      <c r="L87" s="61"/>
      <c r="M87" s="59">
        <v>3182550703147</v>
      </c>
      <c r="N87" s="59">
        <v>2309105100</v>
      </c>
      <c r="O87" s="129"/>
      <c r="P87"/>
    </row>
    <row r="88" spans="1:16" s="3" customFormat="1" ht="15.75" x14ac:dyDescent="0.25">
      <c r="A88" s="164">
        <v>3009150</v>
      </c>
      <c r="B88" s="162" t="s">
        <v>26</v>
      </c>
      <c r="C88" s="67"/>
      <c r="D88" s="57">
        <v>15</v>
      </c>
      <c r="E88" s="58">
        <v>1656</v>
      </c>
      <c r="F88" s="58">
        <f t="shared" si="25"/>
        <v>0</v>
      </c>
      <c r="G88" s="58">
        <f t="shared" si="26"/>
        <v>0</v>
      </c>
      <c r="H88" s="134">
        <f t="shared" si="24"/>
        <v>2070</v>
      </c>
      <c r="I88" s="69"/>
      <c r="J88" s="69"/>
      <c r="K88" s="69">
        <v>42</v>
      </c>
      <c r="L88" s="61"/>
      <c r="M88" s="59">
        <v>3182550703079</v>
      </c>
      <c r="N88" s="59">
        <v>2309105100</v>
      </c>
      <c r="O88" s="129"/>
      <c r="P88"/>
    </row>
    <row r="89" spans="1:16" s="3" customFormat="1" ht="15.75" x14ac:dyDescent="0.25">
      <c r="A89" s="160"/>
      <c r="B89" s="160" t="s">
        <v>27</v>
      </c>
      <c r="C89" s="10"/>
      <c r="D89" s="57"/>
      <c r="E89" s="58"/>
      <c r="F89" s="58"/>
      <c r="G89" s="58"/>
      <c r="H89" s="58"/>
      <c r="I89" s="57"/>
      <c r="J89" s="57"/>
      <c r="K89" s="57"/>
      <c r="L89" s="61"/>
      <c r="M89" s="61"/>
      <c r="N89" s="59"/>
      <c r="O89" s="129"/>
      <c r="P89"/>
    </row>
    <row r="90" spans="1:16" s="3" customFormat="1" ht="15.75" x14ac:dyDescent="0.25">
      <c r="A90" s="164">
        <v>21010051</v>
      </c>
      <c r="B90" s="166" t="s">
        <v>143</v>
      </c>
      <c r="C90" s="67"/>
      <c r="D90" s="57">
        <v>0.5</v>
      </c>
      <c r="E90" s="58">
        <v>118.8</v>
      </c>
      <c r="F90" s="58">
        <f t="shared" ref="F90:F140" si="27">D90*C90</f>
        <v>0</v>
      </c>
      <c r="G90" s="58">
        <f t="shared" ref="G90:G140" si="28">E90*C90</f>
        <v>0</v>
      </c>
      <c r="H90" s="135">
        <f t="shared" ref="H90:H140" si="29">E90*1.25</f>
        <v>148.5</v>
      </c>
      <c r="I90" s="69">
        <v>12</v>
      </c>
      <c r="J90" s="69">
        <v>32</v>
      </c>
      <c r="K90" s="69">
        <v>384</v>
      </c>
      <c r="L90" s="63"/>
      <c r="M90" s="59">
        <v>3182550822114</v>
      </c>
      <c r="N90" s="59">
        <v>2309105100</v>
      </c>
      <c r="O90" s="129"/>
      <c r="P90"/>
    </row>
    <row r="91" spans="1:16" s="3" customFormat="1" ht="15.75" x14ac:dyDescent="0.25">
      <c r="A91" s="161">
        <v>21010151</v>
      </c>
      <c r="B91" s="166" t="s">
        <v>143</v>
      </c>
      <c r="C91" s="67"/>
      <c r="D91" s="57">
        <v>1.5</v>
      </c>
      <c r="E91" s="58">
        <v>319.2</v>
      </c>
      <c r="F91" s="58">
        <f t="shared" si="27"/>
        <v>0</v>
      </c>
      <c r="G91" s="49">
        <f t="shared" si="28"/>
        <v>0</v>
      </c>
      <c r="H91" s="135">
        <f t="shared" si="29"/>
        <v>399</v>
      </c>
      <c r="I91" s="69">
        <v>6</v>
      </c>
      <c r="J91" s="69">
        <v>18</v>
      </c>
      <c r="K91" s="69">
        <v>108</v>
      </c>
      <c r="L91" s="63"/>
      <c r="M91" s="59">
        <v>3182550822121</v>
      </c>
      <c r="N91" s="59">
        <v>2309103100</v>
      </c>
      <c r="O91" s="129"/>
      <c r="P91"/>
    </row>
    <row r="92" spans="1:16" s="3" customFormat="1" ht="15.75" x14ac:dyDescent="0.25">
      <c r="A92" s="164">
        <v>21010301</v>
      </c>
      <c r="B92" s="166" t="s">
        <v>143</v>
      </c>
      <c r="C92" s="67"/>
      <c r="D92" s="57">
        <v>3</v>
      </c>
      <c r="E92" s="58">
        <v>559.19999999999993</v>
      </c>
      <c r="F92" s="58">
        <f t="shared" si="27"/>
        <v>0</v>
      </c>
      <c r="G92" s="58">
        <f t="shared" si="28"/>
        <v>0</v>
      </c>
      <c r="H92" s="135">
        <f t="shared" si="29"/>
        <v>698.99999999999989</v>
      </c>
      <c r="I92" s="69">
        <v>4</v>
      </c>
      <c r="J92" s="69">
        <v>18</v>
      </c>
      <c r="K92" s="69">
        <v>72</v>
      </c>
      <c r="L92" s="61"/>
      <c r="M92" s="59">
        <v>3182550822138</v>
      </c>
      <c r="N92" s="59">
        <v>2309103100</v>
      </c>
      <c r="O92" s="129"/>
      <c r="P92"/>
    </row>
    <row r="93" spans="1:16" s="3" customFormat="1" ht="15.75" x14ac:dyDescent="0.25">
      <c r="A93" s="164">
        <v>21000059</v>
      </c>
      <c r="B93" s="166" t="s">
        <v>28</v>
      </c>
      <c r="C93" s="67"/>
      <c r="D93" s="57">
        <v>0.5</v>
      </c>
      <c r="E93" s="58">
        <v>118.8</v>
      </c>
      <c r="F93" s="58">
        <f t="shared" si="27"/>
        <v>0</v>
      </c>
      <c r="G93" s="58">
        <f t="shared" si="28"/>
        <v>0</v>
      </c>
      <c r="H93" s="109">
        <f t="shared" si="29"/>
        <v>148.5</v>
      </c>
      <c r="I93" s="69">
        <v>12</v>
      </c>
      <c r="J93" s="69">
        <v>32</v>
      </c>
      <c r="K93" s="69">
        <v>384</v>
      </c>
      <c r="L93" s="63"/>
      <c r="M93" s="59">
        <v>3182550821391</v>
      </c>
      <c r="N93" s="59">
        <v>2309105100</v>
      </c>
      <c r="O93" s="129"/>
      <c r="P93"/>
    </row>
    <row r="94" spans="1:16" s="3" customFormat="1" ht="15.75" x14ac:dyDescent="0.25">
      <c r="A94" s="161">
        <v>21000159</v>
      </c>
      <c r="B94" s="166" t="s">
        <v>28</v>
      </c>
      <c r="C94" s="102"/>
      <c r="D94" s="57">
        <v>1.5</v>
      </c>
      <c r="E94" s="58">
        <v>319.2</v>
      </c>
      <c r="F94" s="58">
        <f t="shared" si="27"/>
        <v>0</v>
      </c>
      <c r="G94" s="58">
        <f t="shared" si="28"/>
        <v>0</v>
      </c>
      <c r="H94" s="109">
        <f t="shared" si="29"/>
        <v>399</v>
      </c>
      <c r="I94" s="69">
        <v>6</v>
      </c>
      <c r="J94" s="69">
        <v>18</v>
      </c>
      <c r="K94" s="69">
        <v>108</v>
      </c>
      <c r="L94" s="63"/>
      <c r="M94" s="59">
        <v>3182550821414</v>
      </c>
      <c r="N94" s="59">
        <v>2309105100</v>
      </c>
      <c r="O94" s="129"/>
      <c r="P94"/>
    </row>
    <row r="95" spans="1:16" s="3" customFormat="1" ht="15.75" x14ac:dyDescent="0.25">
      <c r="A95" s="161">
        <v>21000309</v>
      </c>
      <c r="B95" s="166" t="s">
        <v>28</v>
      </c>
      <c r="C95" s="102"/>
      <c r="D95" s="57">
        <v>3</v>
      </c>
      <c r="E95" s="58">
        <v>559.19999999999993</v>
      </c>
      <c r="F95" s="58">
        <f t="shared" si="27"/>
        <v>0</v>
      </c>
      <c r="G95" s="58">
        <f t="shared" si="28"/>
        <v>0</v>
      </c>
      <c r="H95" s="135">
        <f t="shared" si="29"/>
        <v>698.99999999999989</v>
      </c>
      <c r="I95" s="69">
        <v>4</v>
      </c>
      <c r="J95" s="69">
        <v>18</v>
      </c>
      <c r="K95" s="69">
        <v>72</v>
      </c>
      <c r="L95" s="63"/>
      <c r="M95" s="59">
        <v>3182550821421</v>
      </c>
      <c r="N95" s="59">
        <v>2309105100</v>
      </c>
      <c r="O95" s="129"/>
      <c r="P95"/>
    </row>
    <row r="96" spans="1:16" s="3" customFormat="1" ht="15.75" x14ac:dyDescent="0.25">
      <c r="A96" s="161">
        <v>21000759</v>
      </c>
      <c r="B96" s="166" t="s">
        <v>28</v>
      </c>
      <c r="C96" s="67"/>
      <c r="D96" s="57">
        <v>7.5</v>
      </c>
      <c r="E96" s="58">
        <v>1320</v>
      </c>
      <c r="F96" s="58">
        <f t="shared" si="27"/>
        <v>0</v>
      </c>
      <c r="G96" s="58">
        <f t="shared" si="28"/>
        <v>0</v>
      </c>
      <c r="H96" s="109">
        <f t="shared" si="29"/>
        <v>1650</v>
      </c>
      <c r="I96" s="69"/>
      <c r="J96" s="69"/>
      <c r="K96" s="69">
        <v>32</v>
      </c>
      <c r="L96" s="63"/>
      <c r="M96" s="59">
        <v>3182550821438</v>
      </c>
      <c r="N96" s="59">
        <v>2309105100</v>
      </c>
      <c r="O96" s="129"/>
      <c r="P96"/>
    </row>
    <row r="97" spans="1:16" s="3" customFormat="1" ht="15.75" x14ac:dyDescent="0.25">
      <c r="A97" s="164">
        <v>2200005</v>
      </c>
      <c r="B97" s="166" t="s">
        <v>29</v>
      </c>
      <c r="C97" s="67"/>
      <c r="D97" s="57">
        <v>0.5</v>
      </c>
      <c r="E97" s="58">
        <v>123.6</v>
      </c>
      <c r="F97" s="58">
        <f t="shared" si="27"/>
        <v>0</v>
      </c>
      <c r="G97" s="58">
        <f t="shared" si="28"/>
        <v>0</v>
      </c>
      <c r="H97" s="135">
        <f t="shared" si="29"/>
        <v>154.5</v>
      </c>
      <c r="I97" s="69">
        <v>12</v>
      </c>
      <c r="J97" s="69">
        <v>32</v>
      </c>
      <c r="K97" s="69">
        <v>384</v>
      </c>
      <c r="L97" s="61"/>
      <c r="M97" s="59">
        <v>3182550718783</v>
      </c>
      <c r="N97" s="59">
        <v>2309105100</v>
      </c>
      <c r="O97" s="129"/>
      <c r="P97"/>
    </row>
    <row r="98" spans="1:16" s="3" customFormat="1" ht="15.75" x14ac:dyDescent="0.25">
      <c r="A98" s="164">
        <v>2200015</v>
      </c>
      <c r="B98" s="166" t="s">
        <v>29</v>
      </c>
      <c r="C98" s="67"/>
      <c r="D98" s="57">
        <v>1.5</v>
      </c>
      <c r="E98" s="58">
        <v>319.2</v>
      </c>
      <c r="F98" s="58">
        <f t="shared" si="27"/>
        <v>0</v>
      </c>
      <c r="G98" s="58">
        <f t="shared" si="28"/>
        <v>0</v>
      </c>
      <c r="H98" s="135">
        <f t="shared" si="29"/>
        <v>399</v>
      </c>
      <c r="I98" s="69">
        <v>6</v>
      </c>
      <c r="J98" s="69">
        <v>18</v>
      </c>
      <c r="K98" s="69">
        <v>108</v>
      </c>
      <c r="L98" s="61"/>
      <c r="M98" s="59">
        <v>3182550743228</v>
      </c>
      <c r="N98" s="59">
        <v>2309105100</v>
      </c>
      <c r="O98" s="129"/>
      <c r="P98"/>
    </row>
    <row r="99" spans="1:16" s="3" customFormat="1" ht="15.75" x14ac:dyDescent="0.25">
      <c r="A99" s="164">
        <v>24380051</v>
      </c>
      <c r="B99" s="166" t="s">
        <v>207</v>
      </c>
      <c r="C99" s="67"/>
      <c r="D99" s="57">
        <v>0.5</v>
      </c>
      <c r="E99" s="58">
        <v>132</v>
      </c>
      <c r="F99" s="58">
        <f>D99*C99</f>
        <v>0</v>
      </c>
      <c r="G99" s="58">
        <f>E99*C99</f>
        <v>0</v>
      </c>
      <c r="H99" s="135">
        <f t="shared" si="29"/>
        <v>165</v>
      </c>
      <c r="I99" s="69">
        <v>12</v>
      </c>
      <c r="J99" s="69">
        <v>32</v>
      </c>
      <c r="K99" s="69">
        <v>384</v>
      </c>
      <c r="L99" s="63"/>
      <c r="M99" s="59">
        <v>3182550722537</v>
      </c>
      <c r="N99" s="59">
        <v>2309103100</v>
      </c>
      <c r="O99" s="129"/>
      <c r="P99"/>
    </row>
    <row r="100" spans="1:16" s="3" customFormat="1" ht="15.75" x14ac:dyDescent="0.25">
      <c r="A100" s="151">
        <v>24380151</v>
      </c>
      <c r="B100" s="167" t="s">
        <v>207</v>
      </c>
      <c r="C100" s="67"/>
      <c r="D100" s="55">
        <v>1.5</v>
      </c>
      <c r="E100" s="58">
        <v>343.2</v>
      </c>
      <c r="F100" s="58">
        <f t="shared" ref="F100:F102" si="30">D100*C100</f>
        <v>0</v>
      </c>
      <c r="G100" s="58">
        <f t="shared" ref="G100:G102" si="31">E100*C100</f>
        <v>0</v>
      </c>
      <c r="H100" s="135">
        <f t="shared" si="29"/>
        <v>429</v>
      </c>
      <c r="I100" s="69">
        <v>6</v>
      </c>
      <c r="J100" s="69">
        <v>18</v>
      </c>
      <c r="K100" s="69">
        <v>108</v>
      </c>
      <c r="L100" s="63"/>
      <c r="M100" s="59">
        <v>3182550722544</v>
      </c>
      <c r="N100" s="59">
        <v>2309103100</v>
      </c>
      <c r="O100" s="129"/>
      <c r="P100"/>
    </row>
    <row r="101" spans="1:16" s="3" customFormat="1" ht="15.75" x14ac:dyDescent="0.25">
      <c r="A101" s="164">
        <v>2210005</v>
      </c>
      <c r="B101" s="166" t="s">
        <v>30</v>
      </c>
      <c r="C101" s="67"/>
      <c r="D101" s="57">
        <v>0.5</v>
      </c>
      <c r="E101" s="58">
        <v>123.6</v>
      </c>
      <c r="F101" s="58">
        <f t="shared" si="30"/>
        <v>0</v>
      </c>
      <c r="G101" s="58">
        <f t="shared" si="31"/>
        <v>0</v>
      </c>
      <c r="H101" s="135">
        <f t="shared" si="29"/>
        <v>154.5</v>
      </c>
      <c r="I101" s="69">
        <v>12</v>
      </c>
      <c r="J101" s="69">
        <v>32</v>
      </c>
      <c r="K101" s="69">
        <v>384</v>
      </c>
      <c r="L101" s="61"/>
      <c r="M101" s="59">
        <v>3182550718813</v>
      </c>
      <c r="N101" s="59">
        <v>2309105100</v>
      </c>
      <c r="O101" s="129"/>
      <c r="P101"/>
    </row>
    <row r="102" spans="1:16" s="3" customFormat="1" ht="15.75" x14ac:dyDescent="0.25">
      <c r="A102" s="164">
        <v>2210015</v>
      </c>
      <c r="B102" s="166" t="s">
        <v>30</v>
      </c>
      <c r="C102" s="67"/>
      <c r="D102" s="57">
        <v>1.5</v>
      </c>
      <c r="E102" s="58">
        <v>319.2</v>
      </c>
      <c r="F102" s="58">
        <f t="shared" si="30"/>
        <v>0</v>
      </c>
      <c r="G102" s="58">
        <f t="shared" si="31"/>
        <v>0</v>
      </c>
      <c r="H102" s="135">
        <f t="shared" si="29"/>
        <v>399</v>
      </c>
      <c r="I102" s="69">
        <v>6</v>
      </c>
      <c r="J102" s="69">
        <v>18</v>
      </c>
      <c r="K102" s="69">
        <v>108</v>
      </c>
      <c r="L102" s="61"/>
      <c r="M102" s="59">
        <v>3182550728102</v>
      </c>
      <c r="N102" s="59">
        <v>2309105100</v>
      </c>
      <c r="O102" s="129"/>
      <c r="P102"/>
    </row>
    <row r="103" spans="1:16" s="3" customFormat="1" ht="15.75" x14ac:dyDescent="0.25">
      <c r="A103" s="164">
        <v>2220075</v>
      </c>
      <c r="B103" s="166" t="s">
        <v>31</v>
      </c>
      <c r="C103" s="67"/>
      <c r="D103" s="57">
        <v>7.5</v>
      </c>
      <c r="E103" s="58">
        <v>1320</v>
      </c>
      <c r="F103" s="58">
        <f t="shared" si="27"/>
        <v>0</v>
      </c>
      <c r="G103" s="58">
        <f t="shared" si="28"/>
        <v>0</v>
      </c>
      <c r="H103" s="135">
        <f t="shared" si="29"/>
        <v>1650</v>
      </c>
      <c r="I103" s="69"/>
      <c r="J103" s="69"/>
      <c r="K103" s="69">
        <v>32</v>
      </c>
      <c r="L103" s="61"/>
      <c r="M103" s="59">
        <v>3182550813020</v>
      </c>
      <c r="N103" s="59">
        <v>2309105100</v>
      </c>
      <c r="O103" s="129"/>
      <c r="P103"/>
    </row>
    <row r="104" spans="1:16" s="3" customFormat="1" ht="15.75" x14ac:dyDescent="0.25">
      <c r="A104" s="161">
        <v>39720051</v>
      </c>
      <c r="B104" s="162" t="s">
        <v>150</v>
      </c>
      <c r="C104" s="67"/>
      <c r="D104" s="57">
        <v>0.5</v>
      </c>
      <c r="E104" s="58">
        <v>123.6</v>
      </c>
      <c r="F104" s="58">
        <f t="shared" si="27"/>
        <v>0</v>
      </c>
      <c r="G104" s="58">
        <f t="shared" si="28"/>
        <v>0</v>
      </c>
      <c r="H104" s="135">
        <f t="shared" si="29"/>
        <v>154.5</v>
      </c>
      <c r="I104" s="69">
        <v>12</v>
      </c>
      <c r="J104" s="69">
        <v>32</v>
      </c>
      <c r="K104" s="69">
        <v>384</v>
      </c>
      <c r="L104" s="63"/>
      <c r="M104" s="59">
        <v>3182550743464</v>
      </c>
      <c r="N104" s="59">
        <v>2309103100</v>
      </c>
      <c r="O104" s="129"/>
      <c r="P104"/>
    </row>
    <row r="105" spans="1:16" s="3" customFormat="1" ht="15.75" x14ac:dyDescent="0.25">
      <c r="A105" s="164">
        <v>39720151</v>
      </c>
      <c r="B105" s="162" t="s">
        <v>150</v>
      </c>
      <c r="C105" s="67"/>
      <c r="D105" s="57">
        <v>1.5</v>
      </c>
      <c r="E105" s="58">
        <v>319.2</v>
      </c>
      <c r="F105" s="58">
        <f t="shared" si="27"/>
        <v>0</v>
      </c>
      <c r="G105" s="58">
        <f t="shared" si="28"/>
        <v>0</v>
      </c>
      <c r="H105" s="135">
        <f t="shared" si="29"/>
        <v>399</v>
      </c>
      <c r="I105" s="69">
        <v>6</v>
      </c>
      <c r="J105" s="69">
        <v>18</v>
      </c>
      <c r="K105" s="69">
        <v>108</v>
      </c>
      <c r="L105" s="61"/>
      <c r="M105" s="59">
        <v>3182550743471</v>
      </c>
      <c r="N105" s="59">
        <v>2309103100</v>
      </c>
      <c r="O105" s="129"/>
      <c r="P105"/>
    </row>
    <row r="106" spans="1:16" s="3" customFormat="1" ht="15.75" x14ac:dyDescent="0.25">
      <c r="A106" s="164">
        <v>39720751</v>
      </c>
      <c r="B106" s="162" t="s">
        <v>150</v>
      </c>
      <c r="C106" s="67"/>
      <c r="D106" s="57">
        <v>7.5</v>
      </c>
      <c r="E106" s="58">
        <v>1399.2</v>
      </c>
      <c r="F106" s="58">
        <f t="shared" si="27"/>
        <v>0</v>
      </c>
      <c r="G106" s="58">
        <f t="shared" si="28"/>
        <v>0</v>
      </c>
      <c r="H106" s="135">
        <f t="shared" si="29"/>
        <v>1749</v>
      </c>
      <c r="I106" s="69"/>
      <c r="J106" s="69"/>
      <c r="K106" s="69">
        <v>32</v>
      </c>
      <c r="L106" s="61"/>
      <c r="M106" s="59">
        <v>3182550811422</v>
      </c>
      <c r="N106" s="59">
        <v>2309103100</v>
      </c>
      <c r="O106" s="129"/>
      <c r="P106"/>
    </row>
    <row r="107" spans="1:16" s="3" customFormat="1" ht="15.75" x14ac:dyDescent="0.25">
      <c r="A107" s="164">
        <v>3051005</v>
      </c>
      <c r="B107" s="162" t="s">
        <v>32</v>
      </c>
      <c r="C107" s="67"/>
      <c r="D107" s="57">
        <v>0.5</v>
      </c>
      <c r="E107" s="58">
        <v>123.6</v>
      </c>
      <c r="F107" s="58">
        <f t="shared" si="27"/>
        <v>0</v>
      </c>
      <c r="G107" s="58">
        <f t="shared" si="28"/>
        <v>0</v>
      </c>
      <c r="H107" s="135">
        <f t="shared" si="29"/>
        <v>154.5</v>
      </c>
      <c r="I107" s="69">
        <v>12</v>
      </c>
      <c r="J107" s="69">
        <v>32</v>
      </c>
      <c r="K107" s="69">
        <v>384</v>
      </c>
      <c r="L107" s="61"/>
      <c r="M107" s="59">
        <v>3182550710046</v>
      </c>
      <c r="N107" s="59">
        <v>2309105100</v>
      </c>
      <c r="O107" s="129"/>
      <c r="P107"/>
    </row>
    <row r="108" spans="1:16" s="3" customFormat="1" ht="15.75" x14ac:dyDescent="0.25">
      <c r="A108" s="164">
        <v>3051015</v>
      </c>
      <c r="B108" s="162" t="s">
        <v>32</v>
      </c>
      <c r="C108" s="67"/>
      <c r="D108" s="57">
        <v>1.5</v>
      </c>
      <c r="E108" s="58">
        <v>319.2</v>
      </c>
      <c r="F108" s="58">
        <f t="shared" si="27"/>
        <v>0</v>
      </c>
      <c r="G108" s="58">
        <f t="shared" si="28"/>
        <v>0</v>
      </c>
      <c r="H108" s="135">
        <f t="shared" si="29"/>
        <v>399</v>
      </c>
      <c r="I108" s="69">
        <v>6</v>
      </c>
      <c r="J108" s="69">
        <v>18</v>
      </c>
      <c r="K108" s="69">
        <v>108</v>
      </c>
      <c r="L108" s="61"/>
      <c r="M108" s="59">
        <v>3182550716857</v>
      </c>
      <c r="N108" s="59">
        <v>2309105100</v>
      </c>
      <c r="O108" s="129"/>
      <c r="P108"/>
    </row>
    <row r="109" spans="1:16" s="3" customFormat="1" ht="15.75" x14ac:dyDescent="0.25">
      <c r="A109" s="164">
        <v>3051075</v>
      </c>
      <c r="B109" s="162" t="s">
        <v>32</v>
      </c>
      <c r="C109" s="67"/>
      <c r="D109" s="57">
        <v>7.5</v>
      </c>
      <c r="E109" s="58">
        <v>1399.2</v>
      </c>
      <c r="F109" s="58">
        <f t="shared" si="27"/>
        <v>0</v>
      </c>
      <c r="G109" s="58">
        <f t="shared" si="28"/>
        <v>0</v>
      </c>
      <c r="H109" s="135">
        <f t="shared" si="29"/>
        <v>1749</v>
      </c>
      <c r="I109" s="69"/>
      <c r="J109" s="69"/>
      <c r="K109" s="69">
        <v>32</v>
      </c>
      <c r="L109" s="61"/>
      <c r="M109" s="59">
        <v>3182550716925</v>
      </c>
      <c r="N109" s="59">
        <v>2309105100</v>
      </c>
      <c r="O109" s="129"/>
      <c r="P109"/>
    </row>
    <row r="110" spans="1:16" s="3" customFormat="1" ht="15.75" x14ac:dyDescent="0.25">
      <c r="A110" s="164">
        <v>3057015</v>
      </c>
      <c r="B110" s="162" t="s">
        <v>33</v>
      </c>
      <c r="C110" s="67"/>
      <c r="D110" s="57">
        <v>1.5</v>
      </c>
      <c r="E110" s="58">
        <v>295.2</v>
      </c>
      <c r="F110" s="58">
        <f t="shared" si="27"/>
        <v>0</v>
      </c>
      <c r="G110" s="58">
        <f t="shared" si="28"/>
        <v>0</v>
      </c>
      <c r="H110" s="135">
        <f t="shared" si="29"/>
        <v>369</v>
      </c>
      <c r="I110" s="69">
        <v>6</v>
      </c>
      <c r="J110" s="69">
        <v>18</v>
      </c>
      <c r="K110" s="69">
        <v>108</v>
      </c>
      <c r="L110" s="61"/>
      <c r="M110" s="59">
        <v>3182550743174</v>
      </c>
      <c r="N110" s="59">
        <v>2309103100</v>
      </c>
      <c r="O110" s="129"/>
      <c r="P110"/>
    </row>
    <row r="111" spans="1:16" s="3" customFormat="1" ht="15.75" x14ac:dyDescent="0.25">
      <c r="A111" s="161">
        <v>24370151</v>
      </c>
      <c r="B111" s="162" t="s">
        <v>151</v>
      </c>
      <c r="C111" s="67"/>
      <c r="D111" s="57">
        <v>1.5</v>
      </c>
      <c r="E111" s="58">
        <v>319.2</v>
      </c>
      <c r="F111" s="58">
        <f>D111*C111</f>
        <v>0</v>
      </c>
      <c r="G111" s="58">
        <f>E111*C111</f>
        <v>0</v>
      </c>
      <c r="H111" s="135">
        <f t="shared" si="29"/>
        <v>399</v>
      </c>
      <c r="I111" s="69">
        <v>6</v>
      </c>
      <c r="J111" s="69">
        <v>18</v>
      </c>
      <c r="K111" s="69">
        <v>108</v>
      </c>
      <c r="L111" s="63"/>
      <c r="M111" s="59">
        <v>3182550722575</v>
      </c>
      <c r="N111" s="59">
        <v>2309105100</v>
      </c>
      <c r="O111" s="129"/>
      <c r="P111"/>
    </row>
    <row r="112" spans="1:16" s="3" customFormat="1" ht="15.75" x14ac:dyDescent="0.25">
      <c r="A112" s="164">
        <v>3059015</v>
      </c>
      <c r="B112" s="162" t="s">
        <v>34</v>
      </c>
      <c r="C112" s="67"/>
      <c r="D112" s="57">
        <v>1.5</v>
      </c>
      <c r="E112" s="58">
        <v>319.2</v>
      </c>
      <c r="F112" s="58">
        <f t="shared" si="27"/>
        <v>0</v>
      </c>
      <c r="G112" s="58">
        <f t="shared" si="28"/>
        <v>0</v>
      </c>
      <c r="H112" s="135">
        <f t="shared" si="29"/>
        <v>399</v>
      </c>
      <c r="I112" s="69">
        <v>6</v>
      </c>
      <c r="J112" s="69">
        <v>18</v>
      </c>
      <c r="K112" s="69">
        <v>108</v>
      </c>
      <c r="L112" s="61"/>
      <c r="M112" s="59">
        <v>3182550717335</v>
      </c>
      <c r="N112" s="59">
        <v>2309105100</v>
      </c>
      <c r="O112" s="129"/>
      <c r="P112"/>
    </row>
    <row r="113" spans="1:16" s="3" customFormat="1" ht="15.75" x14ac:dyDescent="0.25">
      <c r="A113" s="164">
        <v>24910301</v>
      </c>
      <c r="B113" s="162" t="s">
        <v>147</v>
      </c>
      <c r="C113" s="67"/>
      <c r="D113" s="57">
        <v>3</v>
      </c>
      <c r="E113" s="58">
        <v>550.79999999999995</v>
      </c>
      <c r="F113" s="58">
        <f t="shared" si="27"/>
        <v>0</v>
      </c>
      <c r="G113" s="58">
        <f t="shared" si="28"/>
        <v>0</v>
      </c>
      <c r="H113" s="135">
        <f t="shared" si="29"/>
        <v>688.5</v>
      </c>
      <c r="I113" s="69">
        <v>4</v>
      </c>
      <c r="J113" s="69">
        <v>18</v>
      </c>
      <c r="K113" s="69">
        <v>72</v>
      </c>
      <c r="L113" s="63"/>
      <c r="M113" s="59">
        <v>3182550725507</v>
      </c>
      <c r="N113" s="59">
        <v>2309103100</v>
      </c>
      <c r="O113" s="129"/>
      <c r="P113"/>
    </row>
    <row r="114" spans="1:16" s="3" customFormat="1" ht="15.75" x14ac:dyDescent="0.25">
      <c r="A114" s="164">
        <v>24911201</v>
      </c>
      <c r="B114" s="162" t="s">
        <v>147</v>
      </c>
      <c r="C114" s="67"/>
      <c r="D114" s="57">
        <v>12</v>
      </c>
      <c r="E114" s="58">
        <v>1807.2</v>
      </c>
      <c r="F114" s="58">
        <f t="shared" ref="F114" si="32">D114*C114</f>
        <v>0</v>
      </c>
      <c r="G114" s="58">
        <f t="shared" ref="G114" si="33">E114*C114</f>
        <v>0</v>
      </c>
      <c r="H114" s="135">
        <f t="shared" si="29"/>
        <v>2259</v>
      </c>
      <c r="I114" s="69"/>
      <c r="J114" s="69"/>
      <c r="K114" s="69">
        <v>42</v>
      </c>
      <c r="L114" s="63"/>
      <c r="M114" s="59">
        <v>3182550725514</v>
      </c>
      <c r="N114" s="59">
        <v>2309103100</v>
      </c>
      <c r="O114" s="129"/>
      <c r="P114"/>
    </row>
    <row r="115" spans="1:16" s="3" customFormat="1" ht="15.75" x14ac:dyDescent="0.25">
      <c r="A115" s="164">
        <v>2487030</v>
      </c>
      <c r="B115" s="162" t="s">
        <v>35</v>
      </c>
      <c r="C115" s="67"/>
      <c r="D115" s="57">
        <v>3</v>
      </c>
      <c r="E115" s="58">
        <v>550.79999999999995</v>
      </c>
      <c r="F115" s="58">
        <f t="shared" si="27"/>
        <v>0</v>
      </c>
      <c r="G115" s="58">
        <f t="shared" si="28"/>
        <v>0</v>
      </c>
      <c r="H115" s="135">
        <f t="shared" si="29"/>
        <v>688.5</v>
      </c>
      <c r="I115" s="69">
        <v>4</v>
      </c>
      <c r="J115" s="69">
        <v>18</v>
      </c>
      <c r="K115" s="69">
        <v>72</v>
      </c>
      <c r="L115" s="61"/>
      <c r="M115" s="59">
        <v>3182550715614</v>
      </c>
      <c r="N115" s="59">
        <v>2309105100</v>
      </c>
      <c r="O115" s="129"/>
      <c r="P115"/>
    </row>
    <row r="116" spans="1:16" s="3" customFormat="1" ht="15.75" x14ac:dyDescent="0.25">
      <c r="A116" s="164">
        <v>2487120</v>
      </c>
      <c r="B116" s="162" t="s">
        <v>35</v>
      </c>
      <c r="C116" s="67"/>
      <c r="D116" s="57">
        <v>12</v>
      </c>
      <c r="E116" s="58">
        <v>1807.2</v>
      </c>
      <c r="F116" s="58">
        <f t="shared" si="27"/>
        <v>0</v>
      </c>
      <c r="G116" s="58">
        <f t="shared" si="28"/>
        <v>0</v>
      </c>
      <c r="H116" s="135">
        <f t="shared" si="29"/>
        <v>2259</v>
      </c>
      <c r="I116" s="69"/>
      <c r="J116" s="69"/>
      <c r="K116" s="69">
        <v>36</v>
      </c>
      <c r="L116" s="61"/>
      <c r="M116" s="59">
        <v>3182550715645</v>
      </c>
      <c r="N116" s="59">
        <v>2309105100</v>
      </c>
      <c r="O116" s="129"/>
      <c r="P116"/>
    </row>
    <row r="117" spans="1:16" s="3" customFormat="1" ht="15.75" x14ac:dyDescent="0.25">
      <c r="A117" s="161">
        <v>251903019</v>
      </c>
      <c r="B117" s="162" t="s">
        <v>130</v>
      </c>
      <c r="C117" s="67"/>
      <c r="D117" s="57">
        <v>3</v>
      </c>
      <c r="E117" s="58">
        <v>550.79999999999995</v>
      </c>
      <c r="F117" s="58">
        <f>D117*C117</f>
        <v>0</v>
      </c>
      <c r="G117" s="58">
        <f>E117*C117</f>
        <v>0</v>
      </c>
      <c r="H117" s="109">
        <f t="shared" si="29"/>
        <v>688.5</v>
      </c>
      <c r="I117" s="69">
        <v>4</v>
      </c>
      <c r="J117" s="69">
        <v>18</v>
      </c>
      <c r="K117" s="69">
        <v>72</v>
      </c>
      <c r="L117" s="63"/>
      <c r="M117" s="59">
        <v>3182550724142</v>
      </c>
      <c r="N117" s="59">
        <v>2309103100</v>
      </c>
      <c r="O117" s="129"/>
      <c r="P117"/>
    </row>
    <row r="118" spans="1:16" s="3" customFormat="1" ht="15.75" x14ac:dyDescent="0.25">
      <c r="A118" s="161">
        <v>25191201</v>
      </c>
      <c r="B118" s="162" t="s">
        <v>130</v>
      </c>
      <c r="C118" s="67"/>
      <c r="D118" s="57">
        <v>12</v>
      </c>
      <c r="E118" s="58">
        <v>1807.2</v>
      </c>
      <c r="F118" s="58">
        <f>D118*C118</f>
        <v>0</v>
      </c>
      <c r="G118" s="58">
        <f>E118*C118</f>
        <v>0</v>
      </c>
      <c r="H118" s="135">
        <f t="shared" si="29"/>
        <v>2259</v>
      </c>
      <c r="I118" s="69"/>
      <c r="J118" s="69"/>
      <c r="K118" s="69">
        <v>36</v>
      </c>
      <c r="L118" s="63"/>
      <c r="M118" s="59">
        <v>3182550724159</v>
      </c>
      <c r="N118" s="59">
        <v>2309105100</v>
      </c>
      <c r="O118" s="129"/>
      <c r="P118"/>
    </row>
    <row r="119" spans="1:16" s="3" customFormat="1" ht="15.75" x14ac:dyDescent="0.25">
      <c r="A119" s="164">
        <v>2518030</v>
      </c>
      <c r="B119" s="162" t="s">
        <v>36</v>
      </c>
      <c r="C119" s="67"/>
      <c r="D119" s="57">
        <v>3</v>
      </c>
      <c r="E119" s="58">
        <v>550.79999999999995</v>
      </c>
      <c r="F119" s="58">
        <f t="shared" si="27"/>
        <v>0</v>
      </c>
      <c r="G119" s="58">
        <f t="shared" si="28"/>
        <v>0</v>
      </c>
      <c r="H119" s="135">
        <f t="shared" si="29"/>
        <v>688.5</v>
      </c>
      <c r="I119" s="69">
        <v>4</v>
      </c>
      <c r="J119" s="69">
        <v>18</v>
      </c>
      <c r="K119" s="69">
        <v>72</v>
      </c>
      <c r="L119" s="63"/>
      <c r="M119" s="59">
        <v>3182550715737</v>
      </c>
      <c r="N119" s="59">
        <v>2309105100</v>
      </c>
      <c r="O119" s="129"/>
      <c r="P119"/>
    </row>
    <row r="120" spans="1:16" s="3" customFormat="1" ht="15.75" x14ac:dyDescent="0.25">
      <c r="A120" s="164">
        <v>2518110</v>
      </c>
      <c r="B120" s="162" t="s">
        <v>36</v>
      </c>
      <c r="C120" s="67"/>
      <c r="D120" s="57">
        <v>11</v>
      </c>
      <c r="E120" s="58">
        <v>1650</v>
      </c>
      <c r="F120" s="58">
        <f t="shared" si="27"/>
        <v>0</v>
      </c>
      <c r="G120" s="58">
        <f t="shared" si="28"/>
        <v>0</v>
      </c>
      <c r="H120" s="135">
        <f t="shared" si="29"/>
        <v>2062.5</v>
      </c>
      <c r="I120" s="69"/>
      <c r="J120" s="69"/>
      <c r="K120" s="69">
        <v>42</v>
      </c>
      <c r="L120" s="48"/>
      <c r="M120" s="59">
        <v>3182550892759</v>
      </c>
      <c r="N120" s="59">
        <v>2309105100</v>
      </c>
      <c r="O120" s="129"/>
      <c r="P120"/>
    </row>
    <row r="121" spans="1:16" s="3" customFormat="1" ht="15.75" x14ac:dyDescent="0.25">
      <c r="A121" s="164">
        <v>2588120</v>
      </c>
      <c r="B121" s="162" t="s">
        <v>37</v>
      </c>
      <c r="C121" s="67"/>
      <c r="D121" s="57">
        <v>12</v>
      </c>
      <c r="E121" s="58">
        <v>1807.2</v>
      </c>
      <c r="F121" s="58">
        <f t="shared" si="27"/>
        <v>0</v>
      </c>
      <c r="G121" s="58">
        <f t="shared" si="28"/>
        <v>0</v>
      </c>
      <c r="H121" s="135">
        <f t="shared" si="29"/>
        <v>2259</v>
      </c>
      <c r="I121" s="69"/>
      <c r="J121" s="69"/>
      <c r="K121" s="69">
        <v>42</v>
      </c>
      <c r="L121" s="61"/>
      <c r="M121" s="59">
        <v>3182550719766</v>
      </c>
      <c r="N121" s="59">
        <v>2309105100</v>
      </c>
      <c r="O121" s="137">
        <f>MOD(C143, 12)</f>
        <v>0</v>
      </c>
      <c r="P121"/>
    </row>
    <row r="122" spans="1:16" s="3" customFormat="1" ht="15.75" x14ac:dyDescent="0.25">
      <c r="A122" s="164">
        <v>39671201</v>
      </c>
      <c r="B122" s="162" t="s">
        <v>144</v>
      </c>
      <c r="C122" s="67"/>
      <c r="D122" s="57">
        <v>12</v>
      </c>
      <c r="E122" s="58">
        <v>1807.2</v>
      </c>
      <c r="F122" s="58">
        <f>D122*C122</f>
        <v>0</v>
      </c>
      <c r="G122" s="58">
        <f>E122*C122</f>
        <v>0</v>
      </c>
      <c r="H122" s="135">
        <f t="shared" si="29"/>
        <v>2259</v>
      </c>
      <c r="I122" s="69"/>
      <c r="J122" s="69"/>
      <c r="K122" s="69">
        <v>21</v>
      </c>
      <c r="L122" s="61"/>
      <c r="M122" s="59">
        <v>3182550743891</v>
      </c>
      <c r="N122" s="59">
        <v>2309103100</v>
      </c>
      <c r="O122" s="137">
        <f>MOD(C144, 10)</f>
        <v>0</v>
      </c>
      <c r="P122"/>
    </row>
    <row r="123" spans="1:16" s="3" customFormat="1" ht="15.75" x14ac:dyDescent="0.25">
      <c r="A123" s="164">
        <v>2590120</v>
      </c>
      <c r="B123" s="162" t="s">
        <v>38</v>
      </c>
      <c r="C123" s="67"/>
      <c r="D123" s="57">
        <v>12</v>
      </c>
      <c r="E123" s="58">
        <v>1807.2</v>
      </c>
      <c r="F123" s="58">
        <f t="shared" si="27"/>
        <v>0</v>
      </c>
      <c r="G123" s="58">
        <f t="shared" si="28"/>
        <v>0</v>
      </c>
      <c r="H123" s="135">
        <f t="shared" si="29"/>
        <v>2259</v>
      </c>
      <c r="I123" s="69"/>
      <c r="J123" s="69"/>
      <c r="K123" s="69">
        <v>42</v>
      </c>
      <c r="L123" s="61"/>
      <c r="M123" s="59">
        <v>3182550719803</v>
      </c>
      <c r="N123" s="59">
        <v>2309105100</v>
      </c>
      <c r="O123" s="137">
        <f>MOD(C145, 12)</f>
        <v>0</v>
      </c>
      <c r="P123"/>
    </row>
    <row r="124" spans="1:16" s="3" customFormat="1" ht="15.75" x14ac:dyDescent="0.25">
      <c r="A124" s="164">
        <v>39790301</v>
      </c>
      <c r="B124" s="162" t="s">
        <v>145</v>
      </c>
      <c r="C124" s="67"/>
      <c r="D124" s="57">
        <v>3</v>
      </c>
      <c r="E124" s="58">
        <v>559.19999999999993</v>
      </c>
      <c r="F124" s="58">
        <f>D124*C124</f>
        <v>0</v>
      </c>
      <c r="G124" s="58">
        <f>E124*C124</f>
        <v>0</v>
      </c>
      <c r="H124" s="135">
        <f t="shared" si="29"/>
        <v>698.99999999999989</v>
      </c>
      <c r="I124" s="69">
        <v>4</v>
      </c>
      <c r="J124" s="69">
        <v>18</v>
      </c>
      <c r="K124" s="69">
        <v>72</v>
      </c>
      <c r="L124" s="63"/>
      <c r="M124" s="59">
        <v>3182550751254</v>
      </c>
      <c r="N124" s="59">
        <v>2309103100</v>
      </c>
      <c r="O124" s="137">
        <f>MOD(C146, 10)</f>
        <v>0</v>
      </c>
      <c r="P124"/>
    </row>
    <row r="125" spans="1:16" s="3" customFormat="1" ht="15.75" x14ac:dyDescent="0.25">
      <c r="A125" s="164">
        <v>39791201</v>
      </c>
      <c r="B125" s="162" t="s">
        <v>145</v>
      </c>
      <c r="C125" s="67"/>
      <c r="D125" s="57">
        <v>12</v>
      </c>
      <c r="E125" s="58">
        <v>1807.2</v>
      </c>
      <c r="F125" s="58">
        <f>D125*C125</f>
        <v>0</v>
      </c>
      <c r="G125" s="58">
        <f>E125*C125</f>
        <v>0</v>
      </c>
      <c r="H125" s="134">
        <f t="shared" si="29"/>
        <v>2259</v>
      </c>
      <c r="I125" s="69"/>
      <c r="J125" s="69"/>
      <c r="K125" s="69">
        <v>42</v>
      </c>
      <c r="L125" s="61"/>
      <c r="M125" s="59">
        <v>3182550751261</v>
      </c>
      <c r="N125" s="59">
        <v>2309103100</v>
      </c>
      <c r="O125" s="137">
        <f>MOD(C147, 12)</f>
        <v>0</v>
      </c>
      <c r="P125"/>
    </row>
    <row r="126" spans="1:16" s="3" customFormat="1" ht="15.75" x14ac:dyDescent="0.25">
      <c r="A126" s="164">
        <v>3970030</v>
      </c>
      <c r="B126" s="162" t="s">
        <v>39</v>
      </c>
      <c r="C126" s="67"/>
      <c r="D126" s="57">
        <v>3</v>
      </c>
      <c r="E126" s="58">
        <v>559.19999999999993</v>
      </c>
      <c r="F126" s="58">
        <f t="shared" si="27"/>
        <v>0</v>
      </c>
      <c r="G126" s="58">
        <f t="shared" si="28"/>
        <v>0</v>
      </c>
      <c r="H126" s="134">
        <f t="shared" si="29"/>
        <v>698.99999999999989</v>
      </c>
      <c r="I126" s="69">
        <v>4</v>
      </c>
      <c r="J126" s="69">
        <v>18</v>
      </c>
      <c r="K126" s="69">
        <v>72</v>
      </c>
      <c r="L126" s="61"/>
      <c r="M126" s="59">
        <v>3182550743433</v>
      </c>
      <c r="N126" s="59">
        <v>2309105100</v>
      </c>
      <c r="O126" s="137">
        <f>MOD(C148, 12)</f>
        <v>0</v>
      </c>
      <c r="P126"/>
    </row>
    <row r="127" spans="1:16" s="3" customFormat="1" ht="15.75" x14ac:dyDescent="0.25">
      <c r="A127" s="164">
        <v>3970120</v>
      </c>
      <c r="B127" s="162" t="s">
        <v>39</v>
      </c>
      <c r="C127" s="67"/>
      <c r="D127" s="57">
        <v>12</v>
      </c>
      <c r="E127" s="58">
        <v>1807.2</v>
      </c>
      <c r="F127" s="58">
        <f t="shared" si="27"/>
        <v>0</v>
      </c>
      <c r="G127" s="58">
        <f t="shared" si="28"/>
        <v>0</v>
      </c>
      <c r="H127" s="134">
        <f t="shared" si="29"/>
        <v>2259</v>
      </c>
      <c r="I127" s="69"/>
      <c r="J127" s="69"/>
      <c r="K127" s="69">
        <v>42</v>
      </c>
      <c r="L127" s="61"/>
      <c r="M127" s="59">
        <v>3182550743440</v>
      </c>
      <c r="N127" s="59">
        <v>2309105100</v>
      </c>
      <c r="O127" s="129"/>
      <c r="P127"/>
    </row>
    <row r="128" spans="1:16" s="3" customFormat="1" ht="15.75" x14ac:dyDescent="0.25">
      <c r="A128" s="164">
        <v>3969030</v>
      </c>
      <c r="B128" s="162" t="s">
        <v>40</v>
      </c>
      <c r="C128" s="67"/>
      <c r="D128" s="57">
        <v>3</v>
      </c>
      <c r="E128" s="58">
        <v>550.79999999999995</v>
      </c>
      <c r="F128" s="58">
        <f t="shared" si="27"/>
        <v>0</v>
      </c>
      <c r="G128" s="58">
        <f t="shared" si="28"/>
        <v>0</v>
      </c>
      <c r="H128" s="134">
        <f t="shared" si="29"/>
        <v>688.5</v>
      </c>
      <c r="I128" s="69">
        <v>4</v>
      </c>
      <c r="J128" s="69">
        <v>18</v>
      </c>
      <c r="K128" s="69">
        <v>72</v>
      </c>
      <c r="L128" s="61"/>
      <c r="M128" s="59">
        <v>3182550743709</v>
      </c>
      <c r="N128" s="59">
        <v>2309105100</v>
      </c>
      <c r="O128" s="129"/>
      <c r="P128"/>
    </row>
    <row r="129" spans="1:16" s="3" customFormat="1" ht="15.75" x14ac:dyDescent="0.25">
      <c r="A129" s="164">
        <v>3971120</v>
      </c>
      <c r="B129" s="162" t="s">
        <v>41</v>
      </c>
      <c r="C129" s="67"/>
      <c r="D129" s="57">
        <v>12</v>
      </c>
      <c r="E129" s="58">
        <v>1788</v>
      </c>
      <c r="F129" s="58">
        <f t="shared" si="27"/>
        <v>0</v>
      </c>
      <c r="G129" s="58">
        <f t="shared" si="28"/>
        <v>0</v>
      </c>
      <c r="H129" s="135">
        <f t="shared" si="29"/>
        <v>2235</v>
      </c>
      <c r="I129" s="69"/>
      <c r="J129" s="69"/>
      <c r="K129" s="69">
        <v>42</v>
      </c>
      <c r="L129" s="61"/>
      <c r="M129" s="59">
        <v>3182550736060</v>
      </c>
      <c r="N129" s="59">
        <v>2309105100</v>
      </c>
      <c r="O129" s="129"/>
      <c r="P129"/>
    </row>
    <row r="130" spans="1:16" s="3" customFormat="1" ht="15.75" x14ac:dyDescent="0.25">
      <c r="A130" s="164">
        <v>41300051</v>
      </c>
      <c r="B130" s="162" t="s">
        <v>146</v>
      </c>
      <c r="C130" s="67"/>
      <c r="D130" s="57">
        <v>0.5</v>
      </c>
      <c r="E130" s="58">
        <v>123.6</v>
      </c>
      <c r="F130" s="58">
        <f>D130*C130</f>
        <v>0</v>
      </c>
      <c r="G130" s="58">
        <f>E130*C130</f>
        <v>0</v>
      </c>
      <c r="H130" s="135">
        <f t="shared" si="29"/>
        <v>154.5</v>
      </c>
      <c r="I130" s="69">
        <v>12</v>
      </c>
      <c r="J130" s="69">
        <v>32</v>
      </c>
      <c r="K130" s="69">
        <v>384</v>
      </c>
      <c r="L130" s="63"/>
      <c r="M130" s="59">
        <v>3182550813075</v>
      </c>
      <c r="N130" s="59">
        <v>2309103100</v>
      </c>
      <c r="O130" s="129"/>
      <c r="P130"/>
    </row>
    <row r="131" spans="1:16" s="3" customFormat="1" ht="15.75" x14ac:dyDescent="0.25">
      <c r="A131" s="161">
        <v>41300151</v>
      </c>
      <c r="B131" s="162" t="s">
        <v>146</v>
      </c>
      <c r="C131" s="67"/>
      <c r="D131" s="57">
        <v>1.5</v>
      </c>
      <c r="E131" s="58">
        <v>319.2</v>
      </c>
      <c r="F131" s="58">
        <f>D131*C131</f>
        <v>0</v>
      </c>
      <c r="G131" s="58">
        <f>E131*C131</f>
        <v>0</v>
      </c>
      <c r="H131" s="135">
        <f t="shared" si="29"/>
        <v>399</v>
      </c>
      <c r="I131" s="69">
        <v>6</v>
      </c>
      <c r="J131" s="69">
        <v>18</v>
      </c>
      <c r="K131" s="69">
        <v>108</v>
      </c>
      <c r="L131" s="63"/>
      <c r="M131" s="59">
        <v>3182550813082</v>
      </c>
      <c r="N131" s="59">
        <v>2309103100</v>
      </c>
      <c r="O131" s="129"/>
      <c r="P131"/>
    </row>
    <row r="132" spans="1:16" s="3" customFormat="1" ht="15.75" x14ac:dyDescent="0.25">
      <c r="A132" s="164">
        <v>3985005</v>
      </c>
      <c r="B132" s="162" t="s">
        <v>42</v>
      </c>
      <c r="C132" s="67"/>
      <c r="D132" s="57">
        <v>0.5</v>
      </c>
      <c r="E132" s="58">
        <v>123.6</v>
      </c>
      <c r="F132" s="58">
        <f t="shared" si="27"/>
        <v>0</v>
      </c>
      <c r="G132" s="58">
        <f t="shared" si="28"/>
        <v>0</v>
      </c>
      <c r="H132" s="135">
        <f t="shared" si="29"/>
        <v>154.5</v>
      </c>
      <c r="I132" s="69">
        <v>12</v>
      </c>
      <c r="J132" s="69">
        <v>32</v>
      </c>
      <c r="K132" s="69">
        <v>384</v>
      </c>
      <c r="L132" s="61"/>
      <c r="M132" s="59">
        <v>3182550752398</v>
      </c>
      <c r="N132" s="59">
        <v>2309105100</v>
      </c>
      <c r="O132" s="129"/>
      <c r="P132"/>
    </row>
    <row r="133" spans="1:16" s="3" customFormat="1" ht="15.75" x14ac:dyDescent="0.25">
      <c r="A133" s="164">
        <v>3985015</v>
      </c>
      <c r="B133" s="162" t="s">
        <v>42</v>
      </c>
      <c r="C133" s="67"/>
      <c r="D133" s="57">
        <v>1.5</v>
      </c>
      <c r="E133" s="58">
        <v>319.2</v>
      </c>
      <c r="F133" s="58">
        <f t="shared" si="27"/>
        <v>0</v>
      </c>
      <c r="G133" s="58">
        <f t="shared" si="28"/>
        <v>0</v>
      </c>
      <c r="H133" s="134">
        <f t="shared" si="29"/>
        <v>399</v>
      </c>
      <c r="I133" s="69">
        <v>6</v>
      </c>
      <c r="J133" s="69">
        <v>18</v>
      </c>
      <c r="K133" s="69">
        <v>108</v>
      </c>
      <c r="L133" s="61"/>
      <c r="M133" s="59">
        <v>3182550752404</v>
      </c>
      <c r="N133" s="59">
        <v>2309105100</v>
      </c>
      <c r="O133" s="129"/>
      <c r="P133"/>
    </row>
    <row r="134" spans="1:16" s="3" customFormat="1" ht="15.75" x14ac:dyDescent="0.25">
      <c r="A134" s="164">
        <v>3985030</v>
      </c>
      <c r="B134" s="166" t="s">
        <v>42</v>
      </c>
      <c r="C134" s="67"/>
      <c r="D134" s="57">
        <v>3</v>
      </c>
      <c r="E134" s="58">
        <v>559.19999999999993</v>
      </c>
      <c r="F134" s="58">
        <f t="shared" si="27"/>
        <v>0</v>
      </c>
      <c r="G134" s="58">
        <f t="shared" si="28"/>
        <v>0</v>
      </c>
      <c r="H134" s="135">
        <f t="shared" si="29"/>
        <v>698.99999999999989</v>
      </c>
      <c r="I134" s="69">
        <v>4</v>
      </c>
      <c r="J134" s="69">
        <v>18</v>
      </c>
      <c r="K134" s="69">
        <v>72</v>
      </c>
      <c r="L134" s="61"/>
      <c r="M134" s="59">
        <v>3182550799775</v>
      </c>
      <c r="N134" s="59">
        <v>2309105100</v>
      </c>
      <c r="O134" s="129"/>
      <c r="P134"/>
    </row>
    <row r="135" spans="1:16" s="3" customFormat="1" ht="15.75" x14ac:dyDescent="0.25">
      <c r="A135" s="161">
        <v>39900101</v>
      </c>
      <c r="B135" s="162" t="s">
        <v>140</v>
      </c>
      <c r="C135" s="67"/>
      <c r="D135" s="57">
        <v>1</v>
      </c>
      <c r="E135" s="58">
        <v>199.2</v>
      </c>
      <c r="F135" s="58">
        <f>D135*C135</f>
        <v>0</v>
      </c>
      <c r="G135" s="58">
        <f>E135*C135</f>
        <v>0</v>
      </c>
      <c r="H135" s="135">
        <f t="shared" si="29"/>
        <v>249</v>
      </c>
      <c r="I135" s="69">
        <v>10</v>
      </c>
      <c r="J135" s="69">
        <v>18</v>
      </c>
      <c r="K135" s="69">
        <v>180</v>
      </c>
      <c r="L135" s="17"/>
      <c r="M135" s="59">
        <v>3182550765220</v>
      </c>
      <c r="N135" s="59">
        <v>2309103100</v>
      </c>
      <c r="O135" s="129"/>
      <c r="P135"/>
    </row>
    <row r="136" spans="1:16" s="3" customFormat="1" ht="15.75" x14ac:dyDescent="0.25">
      <c r="A136" s="151">
        <v>3991015</v>
      </c>
      <c r="B136" s="165" t="s">
        <v>43</v>
      </c>
      <c r="C136" s="67"/>
      <c r="D136" s="57">
        <v>1.5</v>
      </c>
      <c r="E136" s="58">
        <v>295.2</v>
      </c>
      <c r="F136" s="58">
        <f t="shared" si="27"/>
        <v>0</v>
      </c>
      <c r="G136" s="58">
        <f t="shared" si="28"/>
        <v>0</v>
      </c>
      <c r="H136" s="135">
        <f t="shared" si="29"/>
        <v>369</v>
      </c>
      <c r="I136" s="69">
        <v>6</v>
      </c>
      <c r="J136" s="69">
        <v>18</v>
      </c>
      <c r="K136" s="69">
        <v>108</v>
      </c>
      <c r="L136" s="61"/>
      <c r="M136" s="59">
        <v>3182550811620</v>
      </c>
      <c r="N136" s="59">
        <v>2309105100</v>
      </c>
      <c r="O136" s="129"/>
      <c r="P136"/>
    </row>
    <row r="137" spans="1:16" s="3" customFormat="1" ht="15.75" x14ac:dyDescent="0.25">
      <c r="A137" s="151">
        <v>3991030</v>
      </c>
      <c r="B137" s="165" t="s">
        <v>43</v>
      </c>
      <c r="C137" s="67"/>
      <c r="D137" s="57">
        <v>3</v>
      </c>
      <c r="E137" s="58">
        <v>519.6</v>
      </c>
      <c r="F137" s="58">
        <f t="shared" si="27"/>
        <v>0</v>
      </c>
      <c r="G137" s="58">
        <f t="shared" si="28"/>
        <v>0</v>
      </c>
      <c r="H137" s="134">
        <f t="shared" si="29"/>
        <v>649.5</v>
      </c>
      <c r="I137" s="69">
        <v>4</v>
      </c>
      <c r="J137" s="69">
        <v>18</v>
      </c>
      <c r="K137" s="69">
        <v>72</v>
      </c>
      <c r="L137" s="61"/>
      <c r="M137" s="59">
        <v>3182550811637</v>
      </c>
      <c r="N137" s="59">
        <v>2309105100</v>
      </c>
      <c r="O137" s="129"/>
      <c r="P137"/>
    </row>
    <row r="138" spans="1:16" s="3" customFormat="1" ht="15.75" x14ac:dyDescent="0.25">
      <c r="A138" s="151">
        <v>3995005</v>
      </c>
      <c r="B138" s="165" t="s">
        <v>44</v>
      </c>
      <c r="C138" s="67"/>
      <c r="D138" s="57">
        <v>0.5</v>
      </c>
      <c r="E138" s="58">
        <v>123.6</v>
      </c>
      <c r="F138" s="58">
        <f t="shared" si="27"/>
        <v>0</v>
      </c>
      <c r="G138" s="58">
        <f t="shared" si="28"/>
        <v>0</v>
      </c>
      <c r="H138" s="134">
        <f t="shared" si="29"/>
        <v>154.5</v>
      </c>
      <c r="I138" s="69">
        <v>12</v>
      </c>
      <c r="J138" s="69">
        <v>32</v>
      </c>
      <c r="K138" s="69">
        <v>384</v>
      </c>
      <c r="L138" s="61"/>
      <c r="M138" s="59">
        <v>3182550782180</v>
      </c>
      <c r="N138" s="59">
        <v>2309105100</v>
      </c>
      <c r="O138" s="129"/>
      <c r="P138"/>
    </row>
    <row r="139" spans="1:16" s="3" customFormat="1" ht="15.75" x14ac:dyDescent="0.25">
      <c r="A139" s="151">
        <v>3981005</v>
      </c>
      <c r="B139" s="165" t="s">
        <v>45</v>
      </c>
      <c r="C139" s="67"/>
      <c r="D139" s="57">
        <v>0.5</v>
      </c>
      <c r="E139" s="58">
        <v>123.6</v>
      </c>
      <c r="F139" s="58">
        <f t="shared" si="27"/>
        <v>0</v>
      </c>
      <c r="G139" s="58">
        <f t="shared" si="28"/>
        <v>0</v>
      </c>
      <c r="H139" s="134">
        <f t="shared" si="29"/>
        <v>154.5</v>
      </c>
      <c r="I139" s="69">
        <v>12</v>
      </c>
      <c r="J139" s="69">
        <v>32</v>
      </c>
      <c r="K139" s="69">
        <v>384</v>
      </c>
      <c r="L139" s="61"/>
      <c r="M139" s="59">
        <v>3182550751292</v>
      </c>
      <c r="N139" s="59">
        <v>2309105100</v>
      </c>
      <c r="O139" s="129"/>
      <c r="P139"/>
    </row>
    <row r="140" spans="1:16" s="3" customFormat="1" ht="15.75" x14ac:dyDescent="0.25">
      <c r="A140" s="164">
        <v>3981030</v>
      </c>
      <c r="B140" s="166" t="s">
        <v>45</v>
      </c>
      <c r="C140" s="67"/>
      <c r="D140" s="57">
        <v>3</v>
      </c>
      <c r="E140" s="58">
        <v>559.19999999999993</v>
      </c>
      <c r="F140" s="58">
        <f t="shared" si="27"/>
        <v>0</v>
      </c>
      <c r="G140" s="58">
        <f t="shared" si="28"/>
        <v>0</v>
      </c>
      <c r="H140" s="134">
        <f t="shared" si="29"/>
        <v>698.99999999999989</v>
      </c>
      <c r="I140" s="69">
        <v>4</v>
      </c>
      <c r="J140" s="69">
        <v>18</v>
      </c>
      <c r="K140" s="69">
        <v>72</v>
      </c>
      <c r="L140" s="61"/>
      <c r="M140" s="59">
        <v>3182550811774</v>
      </c>
      <c r="N140" s="59">
        <v>2309105100</v>
      </c>
      <c r="O140" s="129"/>
      <c r="P140"/>
    </row>
    <row r="141" spans="1:16" s="3" customFormat="1" ht="15.75" x14ac:dyDescent="0.25">
      <c r="A141" s="160"/>
      <c r="B141" s="160" t="s">
        <v>46</v>
      </c>
      <c r="C141" s="10"/>
      <c r="D141" s="57"/>
      <c r="E141" s="58"/>
      <c r="F141" s="58"/>
      <c r="G141" s="58"/>
      <c r="H141" s="58"/>
      <c r="I141" s="57"/>
      <c r="J141" s="57"/>
      <c r="K141" s="57"/>
      <c r="L141" s="61"/>
      <c r="M141" s="61"/>
      <c r="N141" s="59"/>
      <c r="O141" s="129"/>
      <c r="P141"/>
    </row>
    <row r="142" spans="1:16" s="3" customFormat="1" ht="15.75" x14ac:dyDescent="0.25">
      <c r="A142" s="168">
        <v>4077002</v>
      </c>
      <c r="B142" s="169" t="s">
        <v>47</v>
      </c>
      <c r="C142" s="67"/>
      <c r="D142" s="18">
        <v>0.19500000000000001</v>
      </c>
      <c r="E142" s="27">
        <v>48</v>
      </c>
      <c r="F142" s="27">
        <f t="shared" ref="F142:F146" si="34">D142*C142</f>
        <v>0</v>
      </c>
      <c r="G142" s="27">
        <f t="shared" ref="G142:G146" si="35">E142*C142</f>
        <v>0</v>
      </c>
      <c r="H142" s="138">
        <f t="shared" ref="H142:H148" si="36">E142*1.25</f>
        <v>60</v>
      </c>
      <c r="I142" s="22">
        <v>12</v>
      </c>
      <c r="J142" s="22">
        <v>180</v>
      </c>
      <c r="K142" s="22">
        <v>2160</v>
      </c>
      <c r="L142" s="19"/>
      <c r="M142" s="20">
        <v>9003579311462</v>
      </c>
      <c r="N142" s="20">
        <v>2309105100</v>
      </c>
      <c r="O142" s="129"/>
      <c r="P142"/>
    </row>
    <row r="143" spans="1:16" s="3" customFormat="1" ht="15.75" x14ac:dyDescent="0.25">
      <c r="A143" s="170">
        <v>10990019</v>
      </c>
      <c r="B143" s="171" t="s">
        <v>119</v>
      </c>
      <c r="C143" s="67"/>
      <c r="D143" s="18">
        <v>8.5000000000000006E-2</v>
      </c>
      <c r="E143" s="27">
        <v>26.4</v>
      </c>
      <c r="F143" s="27">
        <f t="shared" si="34"/>
        <v>0</v>
      </c>
      <c r="G143" s="27">
        <f t="shared" si="35"/>
        <v>0</v>
      </c>
      <c r="H143" s="139">
        <f t="shared" si="36"/>
        <v>33</v>
      </c>
      <c r="I143" s="22">
        <v>12</v>
      </c>
      <c r="J143" s="22">
        <v>180</v>
      </c>
      <c r="K143" s="22">
        <v>2160</v>
      </c>
      <c r="L143" s="21"/>
      <c r="M143" s="23">
        <v>9003579008218</v>
      </c>
      <c r="N143" s="23">
        <v>2309101100</v>
      </c>
      <c r="O143" s="129"/>
      <c r="P143"/>
    </row>
    <row r="144" spans="1:16" s="3" customFormat="1" ht="15.75" x14ac:dyDescent="0.25">
      <c r="A144" s="170">
        <v>10980149</v>
      </c>
      <c r="B144" s="171" t="s">
        <v>120</v>
      </c>
      <c r="C144" s="67"/>
      <c r="D144" s="81">
        <v>0.14000000000000001</v>
      </c>
      <c r="E144" s="27">
        <v>36</v>
      </c>
      <c r="F144" s="27">
        <f t="shared" si="34"/>
        <v>0</v>
      </c>
      <c r="G144" s="27">
        <f t="shared" si="35"/>
        <v>0</v>
      </c>
      <c r="H144" s="139">
        <f t="shared" si="36"/>
        <v>45</v>
      </c>
      <c r="I144" s="22">
        <v>10</v>
      </c>
      <c r="J144" s="22"/>
      <c r="K144" s="22"/>
      <c r="L144" s="21"/>
      <c r="M144" s="23">
        <v>9003579008331</v>
      </c>
      <c r="N144" s="23">
        <v>2309101100</v>
      </c>
      <c r="O144" s="129"/>
      <c r="P144"/>
    </row>
    <row r="145" spans="1:16" s="3" customFormat="1" ht="15.75" x14ac:dyDescent="0.25">
      <c r="A145" s="170">
        <v>10960019</v>
      </c>
      <c r="B145" s="171" t="s">
        <v>8</v>
      </c>
      <c r="C145" s="67"/>
      <c r="D145" s="18">
        <v>8.5000000000000006E-2</v>
      </c>
      <c r="E145" s="27">
        <v>26.4</v>
      </c>
      <c r="F145" s="27">
        <f t="shared" si="34"/>
        <v>0</v>
      </c>
      <c r="G145" s="27">
        <f t="shared" si="35"/>
        <v>0</v>
      </c>
      <c r="H145" s="139">
        <f t="shared" si="36"/>
        <v>33</v>
      </c>
      <c r="I145" s="22">
        <v>12</v>
      </c>
      <c r="J145" s="22">
        <v>180</v>
      </c>
      <c r="K145" s="22">
        <v>2160</v>
      </c>
      <c r="L145" s="21"/>
      <c r="M145" s="23">
        <v>9003579008256</v>
      </c>
      <c r="N145" s="23">
        <v>2309101100</v>
      </c>
      <c r="O145" s="129"/>
      <c r="P145"/>
    </row>
    <row r="146" spans="1:16" s="3" customFormat="1" ht="15.75" x14ac:dyDescent="0.25">
      <c r="A146" s="170">
        <v>10950149</v>
      </c>
      <c r="B146" s="171" t="s">
        <v>15</v>
      </c>
      <c r="C146" s="67"/>
      <c r="D146" s="81">
        <v>0.14000000000000001</v>
      </c>
      <c r="E146" s="27">
        <v>36</v>
      </c>
      <c r="F146" s="27">
        <f t="shared" si="34"/>
        <v>0</v>
      </c>
      <c r="G146" s="27">
        <f t="shared" si="35"/>
        <v>0</v>
      </c>
      <c r="H146" s="139">
        <f t="shared" si="36"/>
        <v>45</v>
      </c>
      <c r="I146" s="22">
        <v>10</v>
      </c>
      <c r="J146" s="22"/>
      <c r="K146" s="22"/>
      <c r="L146" s="21"/>
      <c r="M146" s="23">
        <v>9003579008379</v>
      </c>
      <c r="N146" s="23">
        <v>2309101100</v>
      </c>
      <c r="O146" s="129"/>
      <c r="P146"/>
    </row>
    <row r="147" spans="1:16" s="3" customFormat="1" ht="15.75" x14ac:dyDescent="0.25">
      <c r="A147" s="168">
        <v>2041001</v>
      </c>
      <c r="B147" s="169" t="s">
        <v>30</v>
      </c>
      <c r="C147" s="67"/>
      <c r="D147" s="18">
        <v>8.5000000000000006E-2</v>
      </c>
      <c r="E147" s="27">
        <v>27.599999999999998</v>
      </c>
      <c r="F147" s="27">
        <f>D147*C147</f>
        <v>0</v>
      </c>
      <c r="G147" s="27">
        <f>E147*C147</f>
        <v>0</v>
      </c>
      <c r="H147" s="138">
        <f t="shared" si="36"/>
        <v>34.5</v>
      </c>
      <c r="I147" s="22">
        <v>12</v>
      </c>
      <c r="J147" s="22" t="s">
        <v>48</v>
      </c>
      <c r="K147" s="22">
        <v>3456</v>
      </c>
      <c r="L147" s="19"/>
      <c r="M147" s="20">
        <v>9003579001516</v>
      </c>
      <c r="N147" s="20">
        <v>2309101100</v>
      </c>
      <c r="O147" s="129"/>
      <c r="P147"/>
    </row>
    <row r="148" spans="1:16" s="3" customFormat="1" ht="15.75" x14ac:dyDescent="0.25">
      <c r="A148" s="168">
        <v>2040001</v>
      </c>
      <c r="B148" s="169" t="s">
        <v>32</v>
      </c>
      <c r="C148" s="67"/>
      <c r="D148" s="18">
        <v>8.5000000000000006E-2</v>
      </c>
      <c r="E148" s="27">
        <v>27.599999999999998</v>
      </c>
      <c r="F148" s="27">
        <f>D148*C148</f>
        <v>0</v>
      </c>
      <c r="G148" s="27">
        <f>E148*C148</f>
        <v>0</v>
      </c>
      <c r="H148" s="138">
        <f t="shared" si="36"/>
        <v>34.5</v>
      </c>
      <c r="I148" s="22">
        <v>12</v>
      </c>
      <c r="J148" s="22" t="s">
        <v>48</v>
      </c>
      <c r="K148" s="22">
        <v>3456</v>
      </c>
      <c r="L148" s="19"/>
      <c r="M148" s="20">
        <v>9003579001448</v>
      </c>
      <c r="N148" s="20">
        <v>2309101100</v>
      </c>
      <c r="O148" s="129"/>
      <c r="P148"/>
    </row>
    <row r="149" spans="1:16" s="3" customFormat="1" ht="15.75" x14ac:dyDescent="0.25">
      <c r="A149" s="172"/>
      <c r="B149" s="160" t="s">
        <v>182</v>
      </c>
      <c r="C149" s="10"/>
      <c r="D149" s="57"/>
      <c r="E149" s="58"/>
      <c r="F149" s="58"/>
      <c r="G149" s="60"/>
      <c r="H149" s="57"/>
      <c r="I149" s="57"/>
      <c r="J149" s="57"/>
      <c r="K149" s="63"/>
      <c r="L149" s="61"/>
      <c r="M149" s="59"/>
      <c r="N149" s="59"/>
      <c r="O149" s="129"/>
      <c r="P149"/>
    </row>
    <row r="150" spans="1:16" s="3" customFormat="1" ht="15.75" x14ac:dyDescent="0.25">
      <c r="A150" s="164">
        <v>1006010</v>
      </c>
      <c r="B150" s="162" t="s">
        <v>11</v>
      </c>
      <c r="C150" s="67"/>
      <c r="D150" s="57">
        <v>1</v>
      </c>
      <c r="E150" s="58">
        <v>226.79999999999998</v>
      </c>
      <c r="F150" s="58">
        <f>D150*C150</f>
        <v>0</v>
      </c>
      <c r="G150" s="58">
        <f>E150*C150</f>
        <v>0</v>
      </c>
      <c r="H150" s="135">
        <f>E150*1.25</f>
        <v>283.5</v>
      </c>
      <c r="I150" s="69">
        <v>10</v>
      </c>
      <c r="J150" s="69">
        <v>18</v>
      </c>
      <c r="K150" s="69">
        <v>180</v>
      </c>
      <c r="L150" s="63"/>
      <c r="M150" s="59">
        <v>3182550894029</v>
      </c>
      <c r="N150" s="59">
        <v>2309103100</v>
      </c>
      <c r="O150" s="129"/>
      <c r="P150"/>
    </row>
    <row r="151" spans="1:16" s="3" customFormat="1" ht="15.75" x14ac:dyDescent="0.25">
      <c r="A151" s="164">
        <v>1006030</v>
      </c>
      <c r="B151" s="162" t="s">
        <v>11</v>
      </c>
      <c r="C151" s="67"/>
      <c r="D151" s="57">
        <v>3</v>
      </c>
      <c r="E151" s="58">
        <v>595.19999999999993</v>
      </c>
      <c r="F151" s="58">
        <f>D151*C151</f>
        <v>0</v>
      </c>
      <c r="G151" s="58">
        <f>E151*C151</f>
        <v>0</v>
      </c>
      <c r="H151" s="135">
        <f>E151*1.25</f>
        <v>743.99999999999989</v>
      </c>
      <c r="I151" s="69">
        <v>6</v>
      </c>
      <c r="J151" s="69">
        <v>18</v>
      </c>
      <c r="K151" s="69">
        <v>108</v>
      </c>
      <c r="L151" s="63"/>
      <c r="M151" s="59">
        <v>3182550894050</v>
      </c>
      <c r="N151" s="59">
        <v>2309103100</v>
      </c>
      <c r="O151" s="129"/>
      <c r="P151"/>
    </row>
    <row r="152" spans="1:16" s="3" customFormat="1" ht="15.75" x14ac:dyDescent="0.25">
      <c r="A152" s="173">
        <v>1220010</v>
      </c>
      <c r="B152" s="174" t="s">
        <v>183</v>
      </c>
      <c r="C152" s="67"/>
      <c r="D152" s="51">
        <v>1</v>
      </c>
      <c r="E152" s="58">
        <v>226.79999999999998</v>
      </c>
      <c r="F152" s="58">
        <f t="shared" ref="F152:F180" si="37">D152*C152</f>
        <v>0</v>
      </c>
      <c r="G152" s="58">
        <f t="shared" ref="G152:G180" si="38">E152*C152</f>
        <v>0</v>
      </c>
      <c r="H152" s="135">
        <f t="shared" ref="H152:H180" si="39">E152*1.25</f>
        <v>283.5</v>
      </c>
      <c r="I152" s="69">
        <v>10</v>
      </c>
      <c r="J152" s="69">
        <v>18</v>
      </c>
      <c r="K152" s="69">
        <v>180</v>
      </c>
      <c r="L152" s="63"/>
      <c r="M152" s="52">
        <v>3182550894333</v>
      </c>
      <c r="N152" s="52">
        <v>2309105100</v>
      </c>
      <c r="O152" s="129"/>
      <c r="P152"/>
    </row>
    <row r="153" spans="1:16" s="3" customFormat="1" ht="15.75" x14ac:dyDescent="0.25">
      <c r="A153" s="173">
        <v>1220030</v>
      </c>
      <c r="B153" s="174" t="s">
        <v>183</v>
      </c>
      <c r="C153" s="67"/>
      <c r="D153" s="51">
        <v>3</v>
      </c>
      <c r="E153" s="58">
        <v>595.19999999999993</v>
      </c>
      <c r="F153" s="58">
        <f t="shared" si="37"/>
        <v>0</v>
      </c>
      <c r="G153" s="58">
        <f t="shared" si="38"/>
        <v>0</v>
      </c>
      <c r="H153" s="135">
        <f t="shared" si="39"/>
        <v>743.99999999999989</v>
      </c>
      <c r="I153" s="69">
        <v>4</v>
      </c>
      <c r="J153" s="69">
        <v>18</v>
      </c>
      <c r="K153" s="69">
        <v>72</v>
      </c>
      <c r="L153" s="63"/>
      <c r="M153" s="52">
        <v>3182550894326</v>
      </c>
      <c r="N153" s="52">
        <v>2309105100</v>
      </c>
      <c r="O153" s="137">
        <f t="shared" ref="O153:O158" si="40">MOD(C175, 12)</f>
        <v>0</v>
      </c>
      <c r="P153"/>
    </row>
    <row r="154" spans="1:16" s="3" customFormat="1" ht="15.75" x14ac:dyDescent="0.25">
      <c r="A154" s="173">
        <v>12210109</v>
      </c>
      <c r="B154" s="174" t="s">
        <v>184</v>
      </c>
      <c r="C154" s="67"/>
      <c r="D154" s="51">
        <v>1</v>
      </c>
      <c r="E154" s="58">
        <v>226.79999999999998</v>
      </c>
      <c r="F154" s="58">
        <f t="shared" si="37"/>
        <v>0</v>
      </c>
      <c r="G154" s="58">
        <f t="shared" si="38"/>
        <v>0</v>
      </c>
      <c r="H154" s="135">
        <f t="shared" si="39"/>
        <v>283.5</v>
      </c>
      <c r="I154" s="69">
        <v>10</v>
      </c>
      <c r="J154" s="69">
        <v>18</v>
      </c>
      <c r="K154" s="69">
        <v>180</v>
      </c>
      <c r="L154" s="63"/>
      <c r="M154" s="52">
        <v>3182550894395</v>
      </c>
      <c r="N154" s="52">
        <v>2309105100</v>
      </c>
      <c r="O154" s="137">
        <f t="shared" si="40"/>
        <v>0</v>
      </c>
      <c r="P154"/>
    </row>
    <row r="155" spans="1:16" s="3" customFormat="1" ht="15.75" x14ac:dyDescent="0.25">
      <c r="A155" s="173">
        <v>12210309</v>
      </c>
      <c r="B155" s="174" t="s">
        <v>184</v>
      </c>
      <c r="C155" s="67"/>
      <c r="D155" s="51">
        <v>3</v>
      </c>
      <c r="E155" s="58">
        <v>595.19999999999993</v>
      </c>
      <c r="F155" s="58">
        <f t="shared" si="37"/>
        <v>0</v>
      </c>
      <c r="G155" s="58">
        <f t="shared" si="38"/>
        <v>0</v>
      </c>
      <c r="H155" s="135">
        <f t="shared" si="39"/>
        <v>743.99999999999989</v>
      </c>
      <c r="I155" s="69">
        <v>4</v>
      </c>
      <c r="J155" s="69">
        <v>18</v>
      </c>
      <c r="K155" s="69">
        <v>72</v>
      </c>
      <c r="L155" s="63"/>
      <c r="M155" s="52">
        <v>3182550894371</v>
      </c>
      <c r="N155" s="52">
        <v>2309105100</v>
      </c>
      <c r="O155" s="137">
        <f t="shared" si="40"/>
        <v>0</v>
      </c>
      <c r="P155"/>
    </row>
    <row r="156" spans="1:16" s="3" customFormat="1" ht="15.75" x14ac:dyDescent="0.25">
      <c r="A156" s="173">
        <v>1224010</v>
      </c>
      <c r="B156" s="174" t="s">
        <v>185</v>
      </c>
      <c r="C156" s="67"/>
      <c r="D156" s="51">
        <v>1</v>
      </c>
      <c r="E156" s="58">
        <v>226.79999999999998</v>
      </c>
      <c r="F156" s="58">
        <f t="shared" si="37"/>
        <v>0</v>
      </c>
      <c r="G156" s="58">
        <f t="shared" si="38"/>
        <v>0</v>
      </c>
      <c r="H156" s="135">
        <f t="shared" si="39"/>
        <v>283.5</v>
      </c>
      <c r="I156" s="69">
        <v>10</v>
      </c>
      <c r="J156" s="69">
        <v>18</v>
      </c>
      <c r="K156" s="69">
        <v>180</v>
      </c>
      <c r="L156" s="63"/>
      <c r="M156" s="52">
        <v>3182550895118</v>
      </c>
      <c r="N156" s="52">
        <v>2309105100</v>
      </c>
      <c r="O156" s="137">
        <f t="shared" si="40"/>
        <v>0</v>
      </c>
      <c r="P156"/>
    </row>
    <row r="157" spans="1:16" s="3" customFormat="1" ht="15.75" x14ac:dyDescent="0.25">
      <c r="A157" s="173">
        <v>1224030</v>
      </c>
      <c r="B157" s="174" t="s">
        <v>185</v>
      </c>
      <c r="C157" s="67"/>
      <c r="D157" s="51">
        <v>3</v>
      </c>
      <c r="E157" s="58">
        <v>595.19999999999993</v>
      </c>
      <c r="F157" s="58">
        <f t="shared" si="37"/>
        <v>0</v>
      </c>
      <c r="G157" s="58">
        <f t="shared" si="38"/>
        <v>0</v>
      </c>
      <c r="H157" s="135">
        <f t="shared" si="39"/>
        <v>743.99999999999989</v>
      </c>
      <c r="I157" s="69">
        <v>4</v>
      </c>
      <c r="J157" s="69">
        <v>18</v>
      </c>
      <c r="K157" s="69">
        <v>72</v>
      </c>
      <c r="L157" s="63"/>
      <c r="M157" s="52">
        <v>3182550895125</v>
      </c>
      <c r="N157" s="52">
        <v>2309105100</v>
      </c>
      <c r="O157" s="137">
        <f t="shared" si="40"/>
        <v>0</v>
      </c>
      <c r="P157"/>
    </row>
    <row r="158" spans="1:16" s="3" customFormat="1" ht="15.75" x14ac:dyDescent="0.25">
      <c r="A158" s="173">
        <v>1261010</v>
      </c>
      <c r="B158" s="174" t="s">
        <v>186</v>
      </c>
      <c r="C158" s="67"/>
      <c r="D158" s="51">
        <v>1</v>
      </c>
      <c r="E158" s="58">
        <v>226.79999999999998</v>
      </c>
      <c r="F158" s="58">
        <f t="shared" si="37"/>
        <v>0</v>
      </c>
      <c r="G158" s="58">
        <f t="shared" si="38"/>
        <v>0</v>
      </c>
      <c r="H158" s="135">
        <f t="shared" si="39"/>
        <v>283.5</v>
      </c>
      <c r="I158" s="69">
        <v>10</v>
      </c>
      <c r="J158" s="69">
        <v>18</v>
      </c>
      <c r="K158" s="69">
        <v>180</v>
      </c>
      <c r="L158" s="63"/>
      <c r="M158" s="52">
        <v>3182550895149</v>
      </c>
      <c r="N158" s="52">
        <v>2309105100</v>
      </c>
      <c r="O158" s="137">
        <f t="shared" si="40"/>
        <v>0</v>
      </c>
      <c r="P158"/>
    </row>
    <row r="159" spans="1:16" s="3" customFormat="1" ht="15.75" x14ac:dyDescent="0.25">
      <c r="A159" s="173">
        <v>1261030</v>
      </c>
      <c r="B159" s="174" t="s">
        <v>187</v>
      </c>
      <c r="C159" s="67"/>
      <c r="D159" s="51">
        <v>3</v>
      </c>
      <c r="E159" s="58">
        <v>595.19999999999993</v>
      </c>
      <c r="F159" s="58">
        <f t="shared" si="37"/>
        <v>0</v>
      </c>
      <c r="G159" s="58">
        <f t="shared" si="38"/>
        <v>0</v>
      </c>
      <c r="H159" s="135">
        <f t="shared" si="39"/>
        <v>743.99999999999989</v>
      </c>
      <c r="I159" s="69">
        <v>4</v>
      </c>
      <c r="J159" s="69">
        <v>18</v>
      </c>
      <c r="K159" s="69">
        <v>72</v>
      </c>
      <c r="L159" s="63"/>
      <c r="M159" s="52">
        <v>3182550895156</v>
      </c>
      <c r="N159" s="52">
        <v>2309105100</v>
      </c>
      <c r="O159" s="129"/>
      <c r="P159"/>
    </row>
    <row r="160" spans="1:16" s="3" customFormat="1" ht="15.75" x14ac:dyDescent="0.25">
      <c r="A160" s="173">
        <v>2441010</v>
      </c>
      <c r="B160" s="174" t="s">
        <v>188</v>
      </c>
      <c r="C160" s="67"/>
      <c r="D160" s="51">
        <v>1</v>
      </c>
      <c r="E160" s="58">
        <v>226.79999999999998</v>
      </c>
      <c r="F160" s="58">
        <f t="shared" si="37"/>
        <v>0</v>
      </c>
      <c r="G160" s="58">
        <f t="shared" si="38"/>
        <v>0</v>
      </c>
      <c r="H160" s="135">
        <f t="shared" si="39"/>
        <v>283.5</v>
      </c>
      <c r="I160" s="69">
        <v>10</v>
      </c>
      <c r="J160" s="69">
        <v>18</v>
      </c>
      <c r="K160" s="69">
        <v>180</v>
      </c>
      <c r="L160" s="63"/>
      <c r="M160" s="52">
        <v>3182550893886</v>
      </c>
      <c r="N160" s="52">
        <v>2309105100</v>
      </c>
      <c r="O160" s="129"/>
      <c r="P160"/>
    </row>
    <row r="161" spans="1:16" s="3" customFormat="1" ht="15.75" x14ac:dyDescent="0.25">
      <c r="A161" s="173">
        <v>2441030</v>
      </c>
      <c r="B161" s="174" t="s">
        <v>188</v>
      </c>
      <c r="C161" s="67"/>
      <c r="D161" s="51">
        <v>3</v>
      </c>
      <c r="E161" s="58">
        <v>595.19999999999993</v>
      </c>
      <c r="F161" s="58">
        <f t="shared" si="37"/>
        <v>0</v>
      </c>
      <c r="G161" s="58">
        <f t="shared" si="38"/>
        <v>0</v>
      </c>
      <c r="H161" s="135">
        <f t="shared" si="39"/>
        <v>743.99999999999989</v>
      </c>
      <c r="I161" s="69">
        <v>4</v>
      </c>
      <c r="J161" s="69">
        <v>18</v>
      </c>
      <c r="K161" s="69">
        <v>72</v>
      </c>
      <c r="L161" s="63"/>
      <c r="M161" s="52">
        <v>3182550893916</v>
      </c>
      <c r="N161" s="52">
        <v>2309105100</v>
      </c>
      <c r="O161" s="129"/>
      <c r="P161"/>
    </row>
    <row r="162" spans="1:16" s="3" customFormat="1" ht="15.75" x14ac:dyDescent="0.25">
      <c r="A162" s="173">
        <v>2442010</v>
      </c>
      <c r="B162" s="174" t="s">
        <v>189</v>
      </c>
      <c r="C162" s="67"/>
      <c r="D162" s="51">
        <v>3</v>
      </c>
      <c r="E162" s="58">
        <v>542.4</v>
      </c>
      <c r="F162" s="58">
        <f t="shared" si="37"/>
        <v>0</v>
      </c>
      <c r="G162" s="58">
        <f t="shared" si="38"/>
        <v>0</v>
      </c>
      <c r="H162" s="135">
        <f t="shared" si="39"/>
        <v>678</v>
      </c>
      <c r="I162" s="69">
        <v>4</v>
      </c>
      <c r="J162" s="69">
        <v>18</v>
      </c>
      <c r="K162" s="69">
        <v>72</v>
      </c>
      <c r="L162" s="63"/>
      <c r="M162" s="52">
        <v>3182550773829</v>
      </c>
      <c r="N162" s="52">
        <v>2309105100</v>
      </c>
      <c r="O162" s="129"/>
      <c r="P162"/>
    </row>
    <row r="163" spans="1:16" s="3" customFormat="1" ht="15.75" x14ac:dyDescent="0.25">
      <c r="A163" s="175">
        <v>244210019</v>
      </c>
      <c r="B163" s="174" t="s">
        <v>190</v>
      </c>
      <c r="C163" s="67"/>
      <c r="D163" s="51">
        <v>10</v>
      </c>
      <c r="E163" s="58">
        <v>1656</v>
      </c>
      <c r="F163" s="58">
        <f t="shared" si="37"/>
        <v>0</v>
      </c>
      <c r="G163" s="58">
        <f t="shared" si="38"/>
        <v>0</v>
      </c>
      <c r="H163" s="109">
        <f t="shared" si="39"/>
        <v>2070</v>
      </c>
      <c r="I163" s="69"/>
      <c r="J163" s="69"/>
      <c r="K163" s="69"/>
      <c r="L163" s="63"/>
      <c r="M163" s="52">
        <v>3182550773836</v>
      </c>
      <c r="N163" s="52">
        <v>2309105100</v>
      </c>
      <c r="O163" s="129"/>
      <c r="P163"/>
    </row>
    <row r="164" spans="1:16" s="3" customFormat="1" ht="15.75" x14ac:dyDescent="0.25">
      <c r="A164" s="173">
        <v>2444100</v>
      </c>
      <c r="B164" s="174" t="s">
        <v>191</v>
      </c>
      <c r="C164" s="67"/>
      <c r="D164" s="51">
        <v>10</v>
      </c>
      <c r="E164" s="58">
        <v>1656</v>
      </c>
      <c r="F164" s="58">
        <f t="shared" si="37"/>
        <v>0</v>
      </c>
      <c r="G164" s="58">
        <f t="shared" si="38"/>
        <v>0</v>
      </c>
      <c r="H164" s="135">
        <f t="shared" si="39"/>
        <v>2070</v>
      </c>
      <c r="I164" s="69"/>
      <c r="J164" s="69"/>
      <c r="K164" s="69"/>
      <c r="L164" s="63"/>
      <c r="M164" s="52">
        <v>3182550893640</v>
      </c>
      <c r="N164" s="52">
        <v>2309105100</v>
      </c>
      <c r="O164" s="129"/>
      <c r="P164"/>
    </row>
    <row r="165" spans="1:16" s="3" customFormat="1" ht="15.75" x14ac:dyDescent="0.25">
      <c r="A165" s="175">
        <v>30180101</v>
      </c>
      <c r="B165" s="174" t="s">
        <v>192</v>
      </c>
      <c r="C165" s="102"/>
      <c r="D165" s="51">
        <v>1</v>
      </c>
      <c r="E165" s="58">
        <v>226.79999999999998</v>
      </c>
      <c r="F165" s="58">
        <f t="shared" si="37"/>
        <v>0</v>
      </c>
      <c r="G165" s="58">
        <f t="shared" si="38"/>
        <v>0</v>
      </c>
      <c r="H165" s="135">
        <f t="shared" si="39"/>
        <v>283.5</v>
      </c>
      <c r="I165" s="69">
        <v>10</v>
      </c>
      <c r="J165" s="69">
        <v>18</v>
      </c>
      <c r="K165" s="69">
        <v>180</v>
      </c>
      <c r="L165" s="63"/>
      <c r="M165" s="52">
        <v>3182550894074</v>
      </c>
      <c r="N165" s="52">
        <v>2309103100</v>
      </c>
      <c r="O165" s="129"/>
      <c r="P165"/>
    </row>
    <row r="166" spans="1:16" s="3" customFormat="1" ht="15.75" x14ac:dyDescent="0.25">
      <c r="A166" s="173">
        <v>30180301</v>
      </c>
      <c r="B166" s="174" t="s">
        <v>192</v>
      </c>
      <c r="C166" s="67"/>
      <c r="D166" s="51">
        <v>3</v>
      </c>
      <c r="E166" s="58">
        <v>595.19999999999993</v>
      </c>
      <c r="F166" s="58">
        <f t="shared" si="37"/>
        <v>0</v>
      </c>
      <c r="G166" s="58">
        <f t="shared" si="38"/>
        <v>0</v>
      </c>
      <c r="H166" s="135">
        <f t="shared" si="39"/>
        <v>743.99999999999989</v>
      </c>
      <c r="I166" s="69">
        <v>4</v>
      </c>
      <c r="J166" s="69">
        <v>18</v>
      </c>
      <c r="K166" s="69">
        <v>72</v>
      </c>
      <c r="L166" s="63"/>
      <c r="M166" s="52">
        <v>3182550894104</v>
      </c>
      <c r="N166" s="52">
        <v>2309103100</v>
      </c>
      <c r="O166" s="129"/>
      <c r="P166"/>
    </row>
    <row r="167" spans="1:16" s="3" customFormat="1" ht="15.75" x14ac:dyDescent="0.25">
      <c r="A167" s="173">
        <v>30210301</v>
      </c>
      <c r="B167" s="174" t="s">
        <v>193</v>
      </c>
      <c r="C167" s="67"/>
      <c r="D167" s="51">
        <v>3</v>
      </c>
      <c r="E167" s="58">
        <v>542.4</v>
      </c>
      <c r="F167" s="58">
        <f t="shared" si="37"/>
        <v>0</v>
      </c>
      <c r="G167" s="58">
        <f t="shared" si="38"/>
        <v>0</v>
      </c>
      <c r="H167" s="135">
        <f t="shared" si="39"/>
        <v>678</v>
      </c>
      <c r="I167" s="69">
        <v>4</v>
      </c>
      <c r="J167" s="69">
        <v>18</v>
      </c>
      <c r="K167" s="69">
        <v>72</v>
      </c>
      <c r="L167" s="63"/>
      <c r="M167" s="52">
        <v>3182550852319</v>
      </c>
      <c r="N167" s="52">
        <v>2309103100</v>
      </c>
      <c r="O167" s="129"/>
      <c r="P167"/>
    </row>
    <row r="168" spans="1:16" s="3" customFormat="1" ht="15.75" x14ac:dyDescent="0.25">
      <c r="A168" s="173">
        <v>24461001</v>
      </c>
      <c r="B168" s="174" t="s">
        <v>206</v>
      </c>
      <c r="C168" s="67"/>
      <c r="D168" s="51">
        <v>10</v>
      </c>
      <c r="E168" s="58">
        <v>1656</v>
      </c>
      <c r="F168" s="58">
        <f t="shared" si="37"/>
        <v>0</v>
      </c>
      <c r="G168" s="58">
        <f t="shared" si="38"/>
        <v>0</v>
      </c>
      <c r="H168" s="135">
        <f t="shared" si="39"/>
        <v>2070</v>
      </c>
      <c r="I168" s="69"/>
      <c r="J168" s="69"/>
      <c r="K168" s="69"/>
      <c r="L168" s="63"/>
      <c r="M168" s="52">
        <v>3182550893756</v>
      </c>
      <c r="N168" s="52">
        <v>2309103100</v>
      </c>
      <c r="O168" s="129"/>
      <c r="P168"/>
    </row>
    <row r="169" spans="1:16" s="3" customFormat="1" ht="15.75" x14ac:dyDescent="0.25">
      <c r="A169" s="173">
        <v>2447010</v>
      </c>
      <c r="B169" s="174" t="s">
        <v>194</v>
      </c>
      <c r="C169" s="67"/>
      <c r="D169" s="51">
        <v>1</v>
      </c>
      <c r="E169" s="58">
        <v>226.79999999999998</v>
      </c>
      <c r="F169" s="58">
        <f t="shared" si="37"/>
        <v>0</v>
      </c>
      <c r="G169" s="58">
        <f t="shared" si="38"/>
        <v>0</v>
      </c>
      <c r="H169" s="135">
        <f t="shared" si="39"/>
        <v>283.5</v>
      </c>
      <c r="I169" s="69">
        <v>10</v>
      </c>
      <c r="J169" s="69">
        <v>18</v>
      </c>
      <c r="K169" s="69">
        <v>180</v>
      </c>
      <c r="L169" s="63"/>
      <c r="M169" s="52">
        <v>3182550893947</v>
      </c>
      <c r="N169" s="52">
        <v>2309103100</v>
      </c>
      <c r="O169" s="129"/>
      <c r="P169"/>
    </row>
    <row r="170" spans="1:16" s="3" customFormat="1" ht="15.75" x14ac:dyDescent="0.25">
      <c r="A170" s="173">
        <v>2447030</v>
      </c>
      <c r="B170" s="174" t="s">
        <v>194</v>
      </c>
      <c r="C170" s="67"/>
      <c r="D170" s="51">
        <v>3</v>
      </c>
      <c r="E170" s="58">
        <v>595.19999999999993</v>
      </c>
      <c r="F170" s="58">
        <f t="shared" si="37"/>
        <v>0</v>
      </c>
      <c r="G170" s="58">
        <f t="shared" si="38"/>
        <v>0</v>
      </c>
      <c r="H170" s="135">
        <f t="shared" si="39"/>
        <v>743.99999999999989</v>
      </c>
      <c r="I170" s="69">
        <v>4</v>
      </c>
      <c r="J170" s="69">
        <v>18</v>
      </c>
      <c r="K170" s="69">
        <v>72</v>
      </c>
      <c r="L170" s="63"/>
      <c r="M170" s="52">
        <v>3182550894012</v>
      </c>
      <c r="N170" s="52">
        <v>2309103100</v>
      </c>
      <c r="O170" s="129"/>
      <c r="P170"/>
    </row>
    <row r="171" spans="1:16" s="3" customFormat="1" ht="15.75" x14ac:dyDescent="0.25">
      <c r="A171" s="175">
        <v>301603019</v>
      </c>
      <c r="B171" s="174" t="s">
        <v>195</v>
      </c>
      <c r="C171" s="67"/>
      <c r="D171" s="51">
        <v>3</v>
      </c>
      <c r="E171" s="58">
        <v>542.4</v>
      </c>
      <c r="F171" s="58">
        <f t="shared" si="37"/>
        <v>0</v>
      </c>
      <c r="G171" s="58">
        <f t="shared" si="38"/>
        <v>0</v>
      </c>
      <c r="H171" s="109">
        <f t="shared" si="39"/>
        <v>678</v>
      </c>
      <c r="I171" s="69">
        <v>4</v>
      </c>
      <c r="J171" s="69">
        <v>18</v>
      </c>
      <c r="K171" s="69">
        <v>72</v>
      </c>
      <c r="L171" s="63"/>
      <c r="M171" s="52">
        <v>3182550852678</v>
      </c>
      <c r="N171" s="52">
        <v>2309105100</v>
      </c>
      <c r="O171" s="129"/>
      <c r="P171"/>
    </row>
    <row r="172" spans="1:16" s="3" customFormat="1" ht="15.75" x14ac:dyDescent="0.25">
      <c r="A172" s="173">
        <v>3055100</v>
      </c>
      <c r="B172" s="174" t="s">
        <v>196</v>
      </c>
      <c r="C172" s="67"/>
      <c r="D172" s="51">
        <v>10</v>
      </c>
      <c r="E172" s="58">
        <v>1656</v>
      </c>
      <c r="F172" s="58">
        <f t="shared" si="37"/>
        <v>0</v>
      </c>
      <c r="G172" s="58">
        <f t="shared" si="38"/>
        <v>0</v>
      </c>
      <c r="H172" s="135">
        <f t="shared" si="39"/>
        <v>2070</v>
      </c>
      <c r="I172" s="69"/>
      <c r="J172" s="69"/>
      <c r="K172" s="69">
        <v>32</v>
      </c>
      <c r="L172" s="63"/>
      <c r="M172" s="52">
        <v>3182550893664</v>
      </c>
      <c r="N172" s="52">
        <v>2309103100</v>
      </c>
      <c r="O172" s="129"/>
      <c r="P172"/>
    </row>
    <row r="173" spans="1:16" s="3" customFormat="1" ht="15.75" x14ac:dyDescent="0.25">
      <c r="A173" s="173">
        <v>2930100</v>
      </c>
      <c r="B173" s="174" t="s">
        <v>197</v>
      </c>
      <c r="C173" s="67"/>
      <c r="D173" s="51">
        <v>10</v>
      </c>
      <c r="E173" s="58">
        <v>1656</v>
      </c>
      <c r="F173" s="58">
        <f t="shared" si="37"/>
        <v>0</v>
      </c>
      <c r="G173" s="58">
        <f t="shared" si="38"/>
        <v>0</v>
      </c>
      <c r="H173" s="135">
        <f t="shared" si="39"/>
        <v>2070</v>
      </c>
      <c r="I173" s="69"/>
      <c r="J173" s="69"/>
      <c r="K173" s="69">
        <v>32</v>
      </c>
      <c r="L173" s="63"/>
      <c r="M173" s="52">
        <v>3182550893701</v>
      </c>
      <c r="N173" s="52">
        <v>2309105100</v>
      </c>
      <c r="O173" s="129"/>
      <c r="P173"/>
    </row>
    <row r="174" spans="1:16" s="3" customFormat="1" ht="15.75" x14ac:dyDescent="0.25">
      <c r="A174" s="172"/>
      <c r="B174" s="160" t="s">
        <v>198</v>
      </c>
      <c r="C174" s="10"/>
      <c r="D174" s="57"/>
      <c r="E174" s="58"/>
      <c r="F174" s="58"/>
      <c r="G174" s="61"/>
      <c r="H174" s="134"/>
      <c r="I174" s="57"/>
      <c r="J174" s="57"/>
      <c r="K174" s="63"/>
      <c r="L174" s="61"/>
      <c r="M174" s="59"/>
      <c r="N174" s="59"/>
      <c r="O174" s="129"/>
      <c r="P174"/>
    </row>
    <row r="175" spans="1:16" s="3" customFormat="1" ht="15.75" x14ac:dyDescent="0.25">
      <c r="A175" s="176">
        <v>11840019</v>
      </c>
      <c r="B175" s="177" t="s">
        <v>199</v>
      </c>
      <c r="C175" s="67"/>
      <c r="D175" s="54">
        <v>8.5000000000000006E-2</v>
      </c>
      <c r="E175" s="27">
        <v>27.599999999999998</v>
      </c>
      <c r="F175" s="27">
        <f t="shared" si="37"/>
        <v>0</v>
      </c>
      <c r="G175" s="27">
        <f t="shared" si="38"/>
        <v>0</v>
      </c>
      <c r="H175" s="139">
        <f t="shared" si="39"/>
        <v>34.5</v>
      </c>
      <c r="I175" s="22">
        <v>12</v>
      </c>
      <c r="J175" s="22">
        <v>180</v>
      </c>
      <c r="K175" s="22">
        <v>2160</v>
      </c>
      <c r="L175" s="21"/>
      <c r="M175" s="79">
        <v>9003579009420</v>
      </c>
      <c r="N175" s="23">
        <v>2309101100</v>
      </c>
      <c r="O175" s="129"/>
      <c r="P175"/>
    </row>
    <row r="176" spans="1:16" s="3" customFormat="1" ht="15.75" x14ac:dyDescent="0.25">
      <c r="A176" s="176">
        <v>1182001</v>
      </c>
      <c r="B176" s="177" t="s">
        <v>200</v>
      </c>
      <c r="C176" s="67"/>
      <c r="D176" s="54">
        <v>8.5000000000000006E-2</v>
      </c>
      <c r="E176" s="27">
        <v>27.599999999999998</v>
      </c>
      <c r="F176" s="27">
        <f t="shared" si="37"/>
        <v>0</v>
      </c>
      <c r="G176" s="27">
        <f t="shared" si="38"/>
        <v>0</v>
      </c>
      <c r="H176" s="139">
        <f t="shared" si="39"/>
        <v>34.5</v>
      </c>
      <c r="I176" s="22">
        <v>12</v>
      </c>
      <c r="J176" s="22">
        <v>180</v>
      </c>
      <c r="K176" s="22">
        <v>2160</v>
      </c>
      <c r="L176" s="21"/>
      <c r="M176" s="79">
        <v>9003579008867</v>
      </c>
      <c r="N176" s="23">
        <v>2309103100</v>
      </c>
      <c r="O176" s="129"/>
      <c r="P176"/>
    </row>
    <row r="177" spans="1:16" s="3" customFormat="1" ht="15.75" x14ac:dyDescent="0.25">
      <c r="A177" s="178">
        <v>11830019</v>
      </c>
      <c r="B177" s="179" t="s">
        <v>201</v>
      </c>
      <c r="C177" s="67"/>
      <c r="D177" s="122">
        <v>8.5000000000000006E-2</v>
      </c>
      <c r="E177" s="123">
        <v>27.599999999999998</v>
      </c>
      <c r="F177" s="123">
        <f t="shared" si="37"/>
        <v>0</v>
      </c>
      <c r="G177" s="123">
        <f t="shared" si="38"/>
        <v>0</v>
      </c>
      <c r="H177" s="140">
        <f t="shared" si="39"/>
        <v>34.5</v>
      </c>
      <c r="I177" s="124">
        <v>12</v>
      </c>
      <c r="J177" s="124">
        <v>180</v>
      </c>
      <c r="K177" s="124">
        <v>2160</v>
      </c>
      <c r="L177" s="125" t="s">
        <v>314</v>
      </c>
      <c r="M177" s="126">
        <v>9003579009383</v>
      </c>
      <c r="N177" s="141">
        <v>2309101100</v>
      </c>
      <c r="O177" s="129"/>
      <c r="P177"/>
    </row>
    <row r="178" spans="1:16" s="3" customFormat="1" ht="15.75" x14ac:dyDescent="0.25">
      <c r="A178" s="176">
        <v>11810019</v>
      </c>
      <c r="B178" s="177" t="s">
        <v>202</v>
      </c>
      <c r="C178" s="67"/>
      <c r="D178" s="54">
        <v>8.5000000000000006E-2</v>
      </c>
      <c r="E178" s="27">
        <v>27.599999999999998</v>
      </c>
      <c r="F178" s="27">
        <f t="shared" si="37"/>
        <v>0</v>
      </c>
      <c r="G178" s="27">
        <f t="shared" si="38"/>
        <v>0</v>
      </c>
      <c r="H178" s="139">
        <f t="shared" si="39"/>
        <v>34.5</v>
      </c>
      <c r="I178" s="22">
        <v>12</v>
      </c>
      <c r="J178" s="22">
        <v>180</v>
      </c>
      <c r="K178" s="22">
        <v>2160</v>
      </c>
      <c r="L178" s="21"/>
      <c r="M178" s="79">
        <v>9003579008829</v>
      </c>
      <c r="N178" s="23">
        <v>2309101100</v>
      </c>
      <c r="O178" s="129"/>
      <c r="P178"/>
    </row>
    <row r="179" spans="1:16" s="3" customFormat="1" ht="15.75" x14ac:dyDescent="0.25">
      <c r="A179" s="180">
        <v>11780019</v>
      </c>
      <c r="B179" s="177" t="s">
        <v>203</v>
      </c>
      <c r="C179" s="67"/>
      <c r="D179" s="54">
        <v>8.5000000000000006E-2</v>
      </c>
      <c r="E179" s="27">
        <v>27.599999999999998</v>
      </c>
      <c r="F179" s="27">
        <f t="shared" si="37"/>
        <v>0</v>
      </c>
      <c r="G179" s="27">
        <f t="shared" si="38"/>
        <v>0</v>
      </c>
      <c r="H179" s="139">
        <f t="shared" si="39"/>
        <v>34.5</v>
      </c>
      <c r="I179" s="22">
        <v>12</v>
      </c>
      <c r="J179" s="22">
        <v>180</v>
      </c>
      <c r="K179" s="22">
        <v>2160</v>
      </c>
      <c r="L179" s="21"/>
      <c r="M179" s="79">
        <v>9003579008706</v>
      </c>
      <c r="N179" s="23">
        <v>2309101100</v>
      </c>
      <c r="O179" s="129"/>
      <c r="P179"/>
    </row>
    <row r="180" spans="1:16" s="3" customFormat="1" ht="15.75" x14ac:dyDescent="0.25">
      <c r="A180" s="181">
        <v>11800019</v>
      </c>
      <c r="B180" s="182" t="s">
        <v>204</v>
      </c>
      <c r="C180" s="67"/>
      <c r="D180" s="54">
        <v>8.5000000000000006E-2</v>
      </c>
      <c r="E180" s="27">
        <v>27.599999999999998</v>
      </c>
      <c r="F180" s="27">
        <f t="shared" si="37"/>
        <v>0</v>
      </c>
      <c r="G180" s="27">
        <f t="shared" si="38"/>
        <v>0</v>
      </c>
      <c r="H180" s="139">
        <f t="shared" si="39"/>
        <v>34.5</v>
      </c>
      <c r="I180" s="22">
        <v>12</v>
      </c>
      <c r="J180" s="22">
        <v>180</v>
      </c>
      <c r="K180" s="22">
        <v>2160</v>
      </c>
      <c r="L180" s="21"/>
      <c r="M180" s="79">
        <v>9003579008782</v>
      </c>
      <c r="N180" s="20">
        <v>2309101100</v>
      </c>
      <c r="O180" s="129"/>
      <c r="P180"/>
    </row>
    <row r="181" spans="1:16" s="3" customFormat="1" ht="15.75" x14ac:dyDescent="0.25">
      <c r="A181" s="160"/>
      <c r="B181" s="160" t="s">
        <v>49</v>
      </c>
      <c r="C181" s="10"/>
      <c r="D181" s="57"/>
      <c r="E181" s="58"/>
      <c r="F181" s="58"/>
      <c r="G181" s="58"/>
      <c r="H181" s="58"/>
      <c r="I181" s="57"/>
      <c r="J181" s="57"/>
      <c r="K181" s="57"/>
      <c r="L181" s="61"/>
      <c r="M181" s="61"/>
      <c r="N181" s="59"/>
      <c r="O181" s="129"/>
      <c r="P181"/>
    </row>
    <row r="182" spans="1:16" s="3" customFormat="1" ht="15.75" x14ac:dyDescent="0.25">
      <c r="A182" s="160"/>
      <c r="B182" s="160" t="s">
        <v>50</v>
      </c>
      <c r="C182" s="10"/>
      <c r="D182" s="57"/>
      <c r="E182" s="58"/>
      <c r="F182" s="58"/>
      <c r="G182" s="58"/>
      <c r="H182" s="58"/>
      <c r="I182" s="57"/>
      <c r="J182" s="57"/>
      <c r="K182" s="57"/>
      <c r="L182" s="61"/>
      <c r="M182" s="61"/>
      <c r="N182" s="59"/>
      <c r="O182" s="129"/>
      <c r="P182"/>
    </row>
    <row r="183" spans="1:16" s="3" customFormat="1" ht="15.75" x14ac:dyDescent="0.25">
      <c r="A183" s="164">
        <v>2544004</v>
      </c>
      <c r="B183" s="162" t="s">
        <v>51</v>
      </c>
      <c r="C183" s="67"/>
      <c r="D183" s="57">
        <v>0.4</v>
      </c>
      <c r="E183" s="58">
        <v>98.399999999999991</v>
      </c>
      <c r="F183" s="58">
        <f t="shared" ref="F183:F189" si="41">D183*C183</f>
        <v>0</v>
      </c>
      <c r="G183" s="58">
        <f t="shared" ref="G183:G189" si="42">E183*C183</f>
        <v>0</v>
      </c>
      <c r="H183" s="134">
        <f t="shared" ref="H183:H189" si="43">E183*1.25</f>
        <v>122.99999999999999</v>
      </c>
      <c r="I183" s="69">
        <v>12</v>
      </c>
      <c r="J183" s="69">
        <v>32</v>
      </c>
      <c r="K183" s="69">
        <v>384</v>
      </c>
      <c r="L183" s="61"/>
      <c r="M183" s="59">
        <v>3182550707305</v>
      </c>
      <c r="N183" s="59">
        <v>2309103100</v>
      </c>
      <c r="O183" s="129"/>
      <c r="P183"/>
    </row>
    <row r="184" spans="1:16" s="3" customFormat="1" ht="15.75" x14ac:dyDescent="0.25">
      <c r="A184" s="164">
        <v>2544020</v>
      </c>
      <c r="B184" s="162" t="s">
        <v>51</v>
      </c>
      <c r="C184" s="67"/>
      <c r="D184" s="57">
        <v>2</v>
      </c>
      <c r="E184" s="58">
        <v>415.2</v>
      </c>
      <c r="F184" s="58">
        <f t="shared" si="41"/>
        <v>0</v>
      </c>
      <c r="G184" s="58">
        <f t="shared" si="42"/>
        <v>0</v>
      </c>
      <c r="H184" s="134">
        <f t="shared" si="43"/>
        <v>519</v>
      </c>
      <c r="I184" s="69">
        <v>6</v>
      </c>
      <c r="J184" s="69">
        <v>18</v>
      </c>
      <c r="K184" s="69">
        <v>108</v>
      </c>
      <c r="L184" s="61"/>
      <c r="M184" s="59">
        <v>3182550707312</v>
      </c>
      <c r="N184" s="59">
        <v>2309103100</v>
      </c>
      <c r="O184" s="129"/>
      <c r="P184"/>
    </row>
    <row r="185" spans="1:16" s="3" customFormat="1" ht="15.75" x14ac:dyDescent="0.25">
      <c r="A185" s="164">
        <v>2544040</v>
      </c>
      <c r="B185" s="162" t="s">
        <v>51</v>
      </c>
      <c r="C185" s="67"/>
      <c r="D185" s="57">
        <v>4</v>
      </c>
      <c r="E185" s="58">
        <v>799.19999999999993</v>
      </c>
      <c r="F185" s="58">
        <f t="shared" si="41"/>
        <v>0</v>
      </c>
      <c r="G185" s="58">
        <f t="shared" si="42"/>
        <v>0</v>
      </c>
      <c r="H185" s="134">
        <f t="shared" si="43"/>
        <v>998.99999999999989</v>
      </c>
      <c r="I185" s="69">
        <v>4</v>
      </c>
      <c r="J185" s="69">
        <v>18</v>
      </c>
      <c r="K185" s="69">
        <v>72</v>
      </c>
      <c r="L185" s="61"/>
      <c r="M185" s="59">
        <v>3182550707329</v>
      </c>
      <c r="N185" s="59">
        <v>2309103100</v>
      </c>
      <c r="O185" s="129"/>
      <c r="P185"/>
    </row>
    <row r="186" spans="1:16" s="3" customFormat="1" ht="15.75" x14ac:dyDescent="0.25">
      <c r="A186" s="161">
        <v>25220049</v>
      </c>
      <c r="B186" s="162" t="s">
        <v>52</v>
      </c>
      <c r="C186" s="102"/>
      <c r="D186" s="57">
        <v>0.4</v>
      </c>
      <c r="E186" s="58">
        <v>98.399999999999991</v>
      </c>
      <c r="F186" s="58">
        <f t="shared" si="41"/>
        <v>0</v>
      </c>
      <c r="G186" s="58">
        <f t="shared" si="42"/>
        <v>0</v>
      </c>
      <c r="H186" s="135">
        <f t="shared" si="43"/>
        <v>122.99999999999999</v>
      </c>
      <c r="I186" s="69">
        <v>12</v>
      </c>
      <c r="J186" s="69">
        <v>32</v>
      </c>
      <c r="K186" s="69">
        <v>384</v>
      </c>
      <c r="L186" s="63"/>
      <c r="M186" s="59">
        <v>3182550702379</v>
      </c>
      <c r="N186" s="59">
        <v>2309105100</v>
      </c>
      <c r="O186" s="129"/>
      <c r="P186"/>
    </row>
    <row r="187" spans="1:16" s="3" customFormat="1" ht="15.75" x14ac:dyDescent="0.25">
      <c r="A187" s="164">
        <v>2522020</v>
      </c>
      <c r="B187" s="162" t="s">
        <v>52</v>
      </c>
      <c r="C187" s="67"/>
      <c r="D187" s="57">
        <v>2</v>
      </c>
      <c r="E187" s="58">
        <v>415.2</v>
      </c>
      <c r="F187" s="58">
        <f t="shared" si="41"/>
        <v>0</v>
      </c>
      <c r="G187" s="58">
        <f t="shared" si="42"/>
        <v>0</v>
      </c>
      <c r="H187" s="134">
        <f t="shared" si="43"/>
        <v>519</v>
      </c>
      <c r="I187" s="69">
        <v>6</v>
      </c>
      <c r="J187" s="69">
        <v>18</v>
      </c>
      <c r="K187" s="69">
        <v>108</v>
      </c>
      <c r="L187" s="61"/>
      <c r="M187" s="59">
        <v>3182550702423</v>
      </c>
      <c r="N187" s="59">
        <v>2309103100</v>
      </c>
      <c r="O187" s="129"/>
      <c r="P187"/>
    </row>
    <row r="188" spans="1:16" s="3" customFormat="1" ht="15.75" x14ac:dyDescent="0.25">
      <c r="A188" s="164">
        <v>2522040</v>
      </c>
      <c r="B188" s="162" t="s">
        <v>52</v>
      </c>
      <c r="C188" s="67"/>
      <c r="D188" s="57">
        <v>4</v>
      </c>
      <c r="E188" s="58">
        <v>799.19999999999993</v>
      </c>
      <c r="F188" s="58">
        <f t="shared" si="41"/>
        <v>0</v>
      </c>
      <c r="G188" s="58">
        <f t="shared" si="42"/>
        <v>0</v>
      </c>
      <c r="H188" s="134">
        <f t="shared" si="43"/>
        <v>998.99999999999989</v>
      </c>
      <c r="I188" s="69">
        <v>4</v>
      </c>
      <c r="J188" s="69">
        <v>18</v>
      </c>
      <c r="K188" s="69">
        <v>72</v>
      </c>
      <c r="L188" s="61"/>
      <c r="M188" s="59">
        <v>3182550702447</v>
      </c>
      <c r="N188" s="59">
        <v>2309103100</v>
      </c>
      <c r="O188" s="129"/>
      <c r="P188"/>
    </row>
    <row r="189" spans="1:16" s="3" customFormat="1" ht="15.75" x14ac:dyDescent="0.25">
      <c r="A189" s="164">
        <v>2522100</v>
      </c>
      <c r="B189" s="162" t="s">
        <v>52</v>
      </c>
      <c r="C189" s="67"/>
      <c r="D189" s="57">
        <v>10</v>
      </c>
      <c r="E189" s="58">
        <v>1932</v>
      </c>
      <c r="F189" s="58">
        <f t="shared" si="41"/>
        <v>0</v>
      </c>
      <c r="G189" s="58">
        <f t="shared" si="42"/>
        <v>0</v>
      </c>
      <c r="H189" s="134">
        <f t="shared" si="43"/>
        <v>2415</v>
      </c>
      <c r="I189" s="69"/>
      <c r="J189" s="69"/>
      <c r="K189" s="69">
        <v>32</v>
      </c>
      <c r="L189" s="61"/>
      <c r="M189" s="59">
        <v>3182550702973</v>
      </c>
      <c r="N189" s="59">
        <v>2309103100</v>
      </c>
      <c r="O189" s="129"/>
      <c r="P189"/>
    </row>
    <row r="190" spans="1:16" s="3" customFormat="1" ht="15.75" x14ac:dyDescent="0.25">
      <c r="A190" s="160"/>
      <c r="B190" s="160" t="s">
        <v>53</v>
      </c>
      <c r="C190" s="10"/>
      <c r="D190" s="57"/>
      <c r="E190" s="58"/>
      <c r="F190" s="58"/>
      <c r="G190" s="58"/>
      <c r="H190" s="58"/>
      <c r="I190" s="57"/>
      <c r="J190" s="57"/>
      <c r="K190" s="57"/>
      <c r="L190" s="61"/>
      <c r="M190" s="61"/>
      <c r="N190" s="59"/>
      <c r="O190" s="129"/>
      <c r="P190"/>
    </row>
    <row r="191" spans="1:16" s="3" customFormat="1" ht="15.75" x14ac:dyDescent="0.25">
      <c r="A191" s="161">
        <v>25290049</v>
      </c>
      <c r="B191" s="162" t="s">
        <v>53</v>
      </c>
      <c r="C191" s="67"/>
      <c r="D191" s="57">
        <v>0.4</v>
      </c>
      <c r="E191" s="58">
        <v>96</v>
      </c>
      <c r="F191" s="58">
        <f t="shared" ref="F191:F193" si="44">D191*C191</f>
        <v>0</v>
      </c>
      <c r="G191" s="58">
        <f t="shared" ref="G191:G193" si="45">E191*C191</f>
        <v>0</v>
      </c>
      <c r="H191" s="109">
        <f t="shared" ref="H191:H193" si="46">E191*1.25</f>
        <v>120</v>
      </c>
      <c r="I191" s="69">
        <v>12</v>
      </c>
      <c r="J191" s="69">
        <v>32</v>
      </c>
      <c r="K191" s="69">
        <v>384</v>
      </c>
      <c r="L191" s="63"/>
      <c r="M191" s="59">
        <v>3182550704618</v>
      </c>
      <c r="N191" s="59">
        <v>2309105100</v>
      </c>
      <c r="O191" s="129"/>
      <c r="P191"/>
    </row>
    <row r="192" spans="1:16" s="3" customFormat="1" ht="15.75" x14ac:dyDescent="0.25">
      <c r="A192" s="164">
        <v>25290209</v>
      </c>
      <c r="B192" s="162" t="s">
        <v>53</v>
      </c>
      <c r="C192" s="67"/>
      <c r="D192" s="57">
        <v>2</v>
      </c>
      <c r="E192" s="58">
        <v>414</v>
      </c>
      <c r="F192" s="58">
        <f t="shared" si="44"/>
        <v>0</v>
      </c>
      <c r="G192" s="58">
        <f t="shared" si="45"/>
        <v>0</v>
      </c>
      <c r="H192" s="109">
        <f t="shared" si="46"/>
        <v>517.5</v>
      </c>
      <c r="I192" s="69">
        <v>6</v>
      </c>
      <c r="J192" s="69">
        <v>18</v>
      </c>
      <c r="K192" s="69">
        <v>108</v>
      </c>
      <c r="L192" s="63"/>
      <c r="M192" s="59">
        <v>3182550704625</v>
      </c>
      <c r="N192" s="59">
        <v>2309105100</v>
      </c>
      <c r="O192" s="129"/>
      <c r="P192"/>
    </row>
    <row r="193" spans="1:16" s="3" customFormat="1" ht="15.75" x14ac:dyDescent="0.25">
      <c r="A193" s="164">
        <v>25290409</v>
      </c>
      <c r="B193" s="162" t="s">
        <v>53</v>
      </c>
      <c r="C193" s="67"/>
      <c r="D193" s="57">
        <v>4</v>
      </c>
      <c r="E193" s="58">
        <v>796.8</v>
      </c>
      <c r="F193" s="58">
        <f t="shared" si="44"/>
        <v>0</v>
      </c>
      <c r="G193" s="58">
        <f t="shared" si="45"/>
        <v>0</v>
      </c>
      <c r="H193" s="109">
        <f t="shared" si="46"/>
        <v>996</v>
      </c>
      <c r="I193" s="69">
        <v>4</v>
      </c>
      <c r="J193" s="69">
        <v>18</v>
      </c>
      <c r="K193" s="69">
        <v>72</v>
      </c>
      <c r="L193" s="63"/>
      <c r="M193" s="59">
        <v>3182550706933</v>
      </c>
      <c r="N193" s="59">
        <v>2309105100</v>
      </c>
      <c r="O193" s="129"/>
      <c r="P193"/>
    </row>
    <row r="194" spans="1:16" s="3" customFormat="1" ht="15.75" x14ac:dyDescent="0.25">
      <c r="A194" s="161">
        <v>25291009</v>
      </c>
      <c r="B194" s="162" t="s">
        <v>53</v>
      </c>
      <c r="C194" s="67"/>
      <c r="D194" s="57">
        <v>10</v>
      </c>
      <c r="E194" s="58">
        <v>1920</v>
      </c>
      <c r="F194" s="58">
        <f t="shared" ref="F194:F202" si="47">D194*C194</f>
        <v>0</v>
      </c>
      <c r="G194" s="58">
        <f t="shared" ref="G194:G202" si="48">E194*C194</f>
        <v>0</v>
      </c>
      <c r="H194" s="109">
        <f t="shared" ref="H194:H202" si="49">E194*1.25</f>
        <v>2400</v>
      </c>
      <c r="I194" s="69"/>
      <c r="J194" s="69"/>
      <c r="K194" s="69">
        <v>32</v>
      </c>
      <c r="L194" s="63"/>
      <c r="M194" s="59">
        <v>3182550706940</v>
      </c>
      <c r="N194" s="59">
        <v>2309105100</v>
      </c>
      <c r="O194" s="129"/>
      <c r="P194"/>
    </row>
    <row r="195" spans="1:16" s="3" customFormat="1" ht="15.75" x14ac:dyDescent="0.25">
      <c r="A195" s="161">
        <v>25490049</v>
      </c>
      <c r="B195" s="162" t="s">
        <v>54</v>
      </c>
      <c r="C195" s="67"/>
      <c r="D195" s="57">
        <v>0.4</v>
      </c>
      <c r="E195" s="58">
        <v>96</v>
      </c>
      <c r="F195" s="58">
        <f t="shared" si="47"/>
        <v>0</v>
      </c>
      <c r="G195" s="58">
        <f t="shared" si="48"/>
        <v>0</v>
      </c>
      <c r="H195" s="109">
        <f t="shared" si="49"/>
        <v>120</v>
      </c>
      <c r="I195" s="69">
        <v>12</v>
      </c>
      <c r="J195" s="69">
        <v>32</v>
      </c>
      <c r="K195" s="69">
        <v>384</v>
      </c>
      <c r="L195" s="63"/>
      <c r="M195" s="59">
        <v>3182550739344</v>
      </c>
      <c r="N195" s="59">
        <v>2309105100</v>
      </c>
      <c r="O195" s="129"/>
      <c r="P195"/>
    </row>
    <row r="196" spans="1:16" s="3" customFormat="1" ht="15.75" x14ac:dyDescent="0.25">
      <c r="A196" s="164">
        <v>25490209</v>
      </c>
      <c r="B196" s="162" t="s">
        <v>54</v>
      </c>
      <c r="C196" s="67"/>
      <c r="D196" s="57">
        <v>2</v>
      </c>
      <c r="E196" s="58">
        <v>414</v>
      </c>
      <c r="F196" s="58">
        <f t="shared" si="47"/>
        <v>0</v>
      </c>
      <c r="G196" s="58">
        <f t="shared" si="48"/>
        <v>0</v>
      </c>
      <c r="H196" s="109">
        <f t="shared" si="49"/>
        <v>517.5</v>
      </c>
      <c r="I196" s="69">
        <v>6</v>
      </c>
      <c r="J196" s="69">
        <v>18</v>
      </c>
      <c r="K196" s="69">
        <v>108</v>
      </c>
      <c r="L196" s="63"/>
      <c r="M196" s="59">
        <v>3182550739382</v>
      </c>
      <c r="N196" s="59">
        <v>2309105100</v>
      </c>
      <c r="O196" s="129"/>
      <c r="P196"/>
    </row>
    <row r="197" spans="1:16" s="3" customFormat="1" ht="15.75" x14ac:dyDescent="0.25">
      <c r="A197" s="161">
        <v>25491009</v>
      </c>
      <c r="B197" s="162" t="s">
        <v>54</v>
      </c>
      <c r="C197" s="67"/>
      <c r="D197" s="57">
        <v>10</v>
      </c>
      <c r="E197" s="58">
        <v>1920</v>
      </c>
      <c r="F197" s="58">
        <f t="shared" si="47"/>
        <v>0</v>
      </c>
      <c r="G197" s="58">
        <f t="shared" si="48"/>
        <v>0</v>
      </c>
      <c r="H197" s="109">
        <f t="shared" si="49"/>
        <v>2400</v>
      </c>
      <c r="I197" s="69"/>
      <c r="J197" s="69"/>
      <c r="K197" s="69">
        <v>32</v>
      </c>
      <c r="L197" s="63"/>
      <c r="M197" s="59">
        <v>3182550739429</v>
      </c>
      <c r="N197" s="59">
        <v>2309105100</v>
      </c>
      <c r="O197" s="129"/>
      <c r="P197"/>
    </row>
    <row r="198" spans="1:16" s="3" customFormat="1" ht="15.75" x14ac:dyDescent="0.25">
      <c r="A198" s="164">
        <v>25480049</v>
      </c>
      <c r="B198" s="162" t="s">
        <v>55</v>
      </c>
      <c r="C198" s="67"/>
      <c r="D198" s="57">
        <v>0.4</v>
      </c>
      <c r="E198" s="58">
        <v>99.6</v>
      </c>
      <c r="F198" s="58">
        <f t="shared" si="47"/>
        <v>0</v>
      </c>
      <c r="G198" s="58">
        <f t="shared" si="48"/>
        <v>0</v>
      </c>
      <c r="H198" s="109">
        <f t="shared" si="49"/>
        <v>124.5</v>
      </c>
      <c r="I198" s="69">
        <v>12</v>
      </c>
      <c r="J198" s="69">
        <v>32</v>
      </c>
      <c r="K198" s="69">
        <v>384</v>
      </c>
      <c r="L198" s="63"/>
      <c r="M198" s="59">
        <v>3182550784351</v>
      </c>
      <c r="N198" s="59">
        <v>2309105100</v>
      </c>
      <c r="O198" s="129"/>
      <c r="P198"/>
    </row>
    <row r="199" spans="1:16" s="3" customFormat="1" ht="15.75" x14ac:dyDescent="0.25">
      <c r="A199" s="164">
        <v>25480159</v>
      </c>
      <c r="B199" s="162" t="s">
        <v>55</v>
      </c>
      <c r="C199" s="67"/>
      <c r="D199" s="57">
        <v>1.5</v>
      </c>
      <c r="E199" s="58">
        <v>321.59999999999997</v>
      </c>
      <c r="F199" s="58">
        <f t="shared" si="47"/>
        <v>0</v>
      </c>
      <c r="G199" s="58">
        <f t="shared" si="48"/>
        <v>0</v>
      </c>
      <c r="H199" s="109">
        <f t="shared" si="49"/>
        <v>401.99999999999994</v>
      </c>
      <c r="I199" s="69">
        <v>6</v>
      </c>
      <c r="J199" s="69">
        <v>18</v>
      </c>
      <c r="K199" s="69">
        <v>108</v>
      </c>
      <c r="L199" s="63"/>
      <c r="M199" s="59">
        <v>3182550784399</v>
      </c>
      <c r="N199" s="59">
        <v>2309105100</v>
      </c>
      <c r="O199" s="129"/>
      <c r="P199"/>
    </row>
    <row r="200" spans="1:16" s="3" customFormat="1" ht="15.75" x14ac:dyDescent="0.25">
      <c r="A200" s="161">
        <v>25480359</v>
      </c>
      <c r="B200" s="162" t="s">
        <v>55</v>
      </c>
      <c r="C200" s="102"/>
      <c r="D200" s="57">
        <v>3.5</v>
      </c>
      <c r="E200" s="58">
        <v>718.8</v>
      </c>
      <c r="F200" s="58">
        <f t="shared" si="47"/>
        <v>0</v>
      </c>
      <c r="G200" s="58">
        <f t="shared" si="48"/>
        <v>0</v>
      </c>
      <c r="H200" s="109">
        <f t="shared" si="49"/>
        <v>898.5</v>
      </c>
      <c r="I200" s="69">
        <v>4</v>
      </c>
      <c r="J200" s="69">
        <v>18</v>
      </c>
      <c r="K200" s="69">
        <v>72</v>
      </c>
      <c r="L200" s="63"/>
      <c r="M200" s="59">
        <v>3182550784412</v>
      </c>
      <c r="N200" s="59">
        <v>2309105100</v>
      </c>
      <c r="O200" s="129"/>
      <c r="P200"/>
    </row>
    <row r="201" spans="1:16" s="3" customFormat="1" ht="15.75" x14ac:dyDescent="0.25">
      <c r="A201" s="164">
        <v>2561004</v>
      </c>
      <c r="B201" s="162" t="s">
        <v>56</v>
      </c>
      <c r="C201" s="67"/>
      <c r="D201" s="57">
        <v>0.4</v>
      </c>
      <c r="E201" s="58">
        <v>103.2</v>
      </c>
      <c r="F201" s="58">
        <f t="shared" si="47"/>
        <v>0</v>
      </c>
      <c r="G201" s="58">
        <f t="shared" si="48"/>
        <v>0</v>
      </c>
      <c r="H201" s="134">
        <f t="shared" si="49"/>
        <v>129</v>
      </c>
      <c r="I201" s="69">
        <v>12</v>
      </c>
      <c r="J201" s="69">
        <v>32</v>
      </c>
      <c r="K201" s="69">
        <v>384</v>
      </c>
      <c r="L201" s="61"/>
      <c r="M201" s="59">
        <v>3182550786201</v>
      </c>
      <c r="N201" s="59">
        <v>2309103100</v>
      </c>
      <c r="O201" s="129"/>
      <c r="P201"/>
    </row>
    <row r="202" spans="1:16" s="3" customFormat="1" ht="15.75" x14ac:dyDescent="0.25">
      <c r="A202" s="164">
        <v>2561020</v>
      </c>
      <c r="B202" s="162" t="s">
        <v>56</v>
      </c>
      <c r="C202" s="67"/>
      <c r="D202" s="57">
        <v>2</v>
      </c>
      <c r="E202" s="58">
        <v>432</v>
      </c>
      <c r="F202" s="58">
        <f t="shared" si="47"/>
        <v>0</v>
      </c>
      <c r="G202" s="58">
        <f t="shared" si="48"/>
        <v>0</v>
      </c>
      <c r="H202" s="134">
        <f t="shared" si="49"/>
        <v>540</v>
      </c>
      <c r="I202" s="69">
        <v>6</v>
      </c>
      <c r="J202" s="69">
        <v>18</v>
      </c>
      <c r="K202" s="69">
        <v>108</v>
      </c>
      <c r="L202" s="61"/>
      <c r="M202" s="59">
        <v>3182550786218</v>
      </c>
      <c r="N202" s="59">
        <v>2309103100</v>
      </c>
      <c r="O202" s="129"/>
      <c r="P202"/>
    </row>
    <row r="203" spans="1:16" s="3" customFormat="1" ht="15.75" x14ac:dyDescent="0.25">
      <c r="A203" s="160"/>
      <c r="B203" s="160" t="s">
        <v>57</v>
      </c>
      <c r="C203" s="10"/>
      <c r="D203" s="57"/>
      <c r="E203" s="58"/>
      <c r="F203" s="58"/>
      <c r="G203" s="58"/>
      <c r="H203" s="58"/>
      <c r="I203" s="57"/>
      <c r="J203" s="57"/>
      <c r="K203" s="57"/>
      <c r="L203" s="61"/>
      <c r="M203" s="61"/>
      <c r="N203" s="59"/>
      <c r="O203" s="129"/>
      <c r="P203"/>
    </row>
    <row r="204" spans="1:16" s="3" customFormat="1" ht="15.75" x14ac:dyDescent="0.25">
      <c r="A204" s="164">
        <v>2520004</v>
      </c>
      <c r="B204" s="162" t="s">
        <v>58</v>
      </c>
      <c r="C204" s="67"/>
      <c r="D204" s="57">
        <v>0.4</v>
      </c>
      <c r="E204" s="58">
        <v>91.2</v>
      </c>
      <c r="F204" s="58">
        <f>D204*C204</f>
        <v>0</v>
      </c>
      <c r="G204" s="58">
        <f>E204*C204</f>
        <v>0</v>
      </c>
      <c r="H204" s="134">
        <f t="shared" ref="H204:H207" si="50">E204*1.25</f>
        <v>114</v>
      </c>
      <c r="I204" s="69">
        <v>12</v>
      </c>
      <c r="J204" s="69">
        <v>32</v>
      </c>
      <c r="K204" s="69">
        <v>384</v>
      </c>
      <c r="L204" s="61"/>
      <c r="M204" s="59">
        <v>3182550702157</v>
      </c>
      <c r="N204" s="59">
        <v>2309103100</v>
      </c>
      <c r="O204" s="129"/>
      <c r="P204"/>
    </row>
    <row r="205" spans="1:16" s="3" customFormat="1" ht="15.75" x14ac:dyDescent="0.25">
      <c r="A205" s="164">
        <v>2520020</v>
      </c>
      <c r="B205" s="162" t="s">
        <v>58</v>
      </c>
      <c r="C205" s="67"/>
      <c r="D205" s="57">
        <v>2</v>
      </c>
      <c r="E205" s="58">
        <v>399.59999999999997</v>
      </c>
      <c r="F205" s="58">
        <f>D205*C205</f>
        <v>0</v>
      </c>
      <c r="G205" s="58">
        <f>E205*C205</f>
        <v>0</v>
      </c>
      <c r="H205" s="134">
        <f t="shared" si="50"/>
        <v>499.49999999999994</v>
      </c>
      <c r="I205" s="69">
        <v>6</v>
      </c>
      <c r="J205" s="69">
        <v>18</v>
      </c>
      <c r="K205" s="69">
        <v>108</v>
      </c>
      <c r="L205" s="61"/>
      <c r="M205" s="59">
        <v>3182550702201</v>
      </c>
      <c r="N205" s="59">
        <v>2309103100</v>
      </c>
      <c r="O205" s="129"/>
      <c r="P205"/>
    </row>
    <row r="206" spans="1:16" s="3" customFormat="1" ht="15.75" x14ac:dyDescent="0.25">
      <c r="A206" s="164">
        <v>2520040</v>
      </c>
      <c r="B206" s="162" t="s">
        <v>58</v>
      </c>
      <c r="C206" s="67"/>
      <c r="D206" s="57">
        <v>4</v>
      </c>
      <c r="E206" s="58">
        <v>768</v>
      </c>
      <c r="F206" s="58">
        <f>D206*C206</f>
        <v>0</v>
      </c>
      <c r="G206" s="58">
        <f>E206*C206</f>
        <v>0</v>
      </c>
      <c r="H206" s="134">
        <f t="shared" si="50"/>
        <v>960</v>
      </c>
      <c r="I206" s="69">
        <v>4</v>
      </c>
      <c r="J206" s="69">
        <v>18</v>
      </c>
      <c r="K206" s="69">
        <v>72</v>
      </c>
      <c r="L206" s="61"/>
      <c r="M206" s="59">
        <v>3182550702225</v>
      </c>
      <c r="N206" s="59">
        <v>2309103100</v>
      </c>
      <c r="O206" s="129"/>
      <c r="P206"/>
    </row>
    <row r="207" spans="1:16" s="3" customFormat="1" ht="15.75" x14ac:dyDescent="0.25">
      <c r="A207" s="164">
        <v>2520100</v>
      </c>
      <c r="B207" s="162" t="s">
        <v>58</v>
      </c>
      <c r="C207" s="67"/>
      <c r="D207" s="57">
        <v>10</v>
      </c>
      <c r="E207" s="58">
        <v>1872</v>
      </c>
      <c r="F207" s="58">
        <f>D207*C207</f>
        <v>0</v>
      </c>
      <c r="G207" s="58">
        <f>E207*C207</f>
        <v>0</v>
      </c>
      <c r="H207" s="134">
        <f t="shared" si="50"/>
        <v>2340</v>
      </c>
      <c r="I207" s="69"/>
      <c r="J207" s="69"/>
      <c r="K207" s="69">
        <v>32</v>
      </c>
      <c r="L207" s="61"/>
      <c r="M207" s="59">
        <v>3182550702249</v>
      </c>
      <c r="N207" s="59">
        <v>2309103100</v>
      </c>
      <c r="O207" s="129"/>
      <c r="P207"/>
    </row>
    <row r="208" spans="1:16" s="3" customFormat="1" ht="15.75" x14ac:dyDescent="0.25">
      <c r="A208" s="160"/>
      <c r="B208" s="160" t="s">
        <v>59</v>
      </c>
      <c r="C208" s="10"/>
      <c r="D208" s="57"/>
      <c r="E208" s="58"/>
      <c r="F208" s="58"/>
      <c r="G208" s="58"/>
      <c r="H208" s="58"/>
      <c r="I208" s="57"/>
      <c r="J208" s="57"/>
      <c r="K208" s="57"/>
      <c r="L208" s="61"/>
      <c r="M208" s="61"/>
      <c r="N208" s="59"/>
      <c r="O208" s="129"/>
      <c r="P208"/>
    </row>
    <row r="209" spans="1:16" s="3" customFormat="1" ht="15.75" x14ac:dyDescent="0.25">
      <c r="A209" s="164">
        <v>2521004</v>
      </c>
      <c r="B209" s="162" t="s">
        <v>60</v>
      </c>
      <c r="C209" s="67"/>
      <c r="D209" s="57">
        <v>0.4</v>
      </c>
      <c r="E209" s="58">
        <v>103.2</v>
      </c>
      <c r="F209" s="58">
        <f t="shared" ref="F209:F222" si="51">D209*C209</f>
        <v>0</v>
      </c>
      <c r="G209" s="58">
        <f t="shared" ref="G209:G222" si="52">E209*C209</f>
        <v>0</v>
      </c>
      <c r="H209" s="134">
        <f t="shared" ref="H209:H227" si="53">E209*1.25</f>
        <v>129</v>
      </c>
      <c r="I209" s="69">
        <v>12</v>
      </c>
      <c r="J209" s="69">
        <v>32</v>
      </c>
      <c r="K209" s="69">
        <v>384</v>
      </c>
      <c r="L209" s="61"/>
      <c r="M209" s="59">
        <v>3182550702263</v>
      </c>
      <c r="N209" s="59">
        <v>2309103100</v>
      </c>
      <c r="O209" s="129"/>
      <c r="P209"/>
    </row>
    <row r="210" spans="1:16" s="3" customFormat="1" ht="15.75" x14ac:dyDescent="0.25">
      <c r="A210" s="164">
        <v>2521020</v>
      </c>
      <c r="B210" s="162" t="s">
        <v>60</v>
      </c>
      <c r="C210" s="67"/>
      <c r="D210" s="57">
        <v>2</v>
      </c>
      <c r="E210" s="58">
        <v>439.2</v>
      </c>
      <c r="F210" s="58">
        <f t="shared" si="51"/>
        <v>0</v>
      </c>
      <c r="G210" s="58">
        <f t="shared" si="52"/>
        <v>0</v>
      </c>
      <c r="H210" s="134">
        <f t="shared" si="53"/>
        <v>549</v>
      </c>
      <c r="I210" s="69">
        <v>6</v>
      </c>
      <c r="J210" s="69">
        <v>18</v>
      </c>
      <c r="K210" s="69">
        <v>108</v>
      </c>
      <c r="L210" s="61"/>
      <c r="M210" s="59">
        <v>3182550702317</v>
      </c>
      <c r="N210" s="59">
        <v>2309103100</v>
      </c>
      <c r="O210" s="129"/>
      <c r="P210"/>
    </row>
    <row r="211" spans="1:16" s="3" customFormat="1" ht="15.75" x14ac:dyDescent="0.25">
      <c r="A211" s="164">
        <v>2521040</v>
      </c>
      <c r="B211" s="162" t="s">
        <v>60</v>
      </c>
      <c r="C211" s="67"/>
      <c r="D211" s="57">
        <v>4</v>
      </c>
      <c r="E211" s="58">
        <v>855.6</v>
      </c>
      <c r="F211" s="58">
        <f t="shared" si="51"/>
        <v>0</v>
      </c>
      <c r="G211" s="58">
        <f t="shared" si="52"/>
        <v>0</v>
      </c>
      <c r="H211" s="134">
        <f t="shared" si="53"/>
        <v>1069.5</v>
      </c>
      <c r="I211" s="69">
        <v>4</v>
      </c>
      <c r="J211" s="69">
        <v>18</v>
      </c>
      <c r="K211" s="69">
        <v>72</v>
      </c>
      <c r="L211" s="61"/>
      <c r="M211" s="59">
        <v>3182550702331</v>
      </c>
      <c r="N211" s="59">
        <v>2309103100</v>
      </c>
      <c r="O211" s="129"/>
      <c r="P211"/>
    </row>
    <row r="212" spans="1:16" s="3" customFormat="1" ht="15.75" x14ac:dyDescent="0.25">
      <c r="A212" s="164">
        <v>2521100</v>
      </c>
      <c r="B212" s="162" t="s">
        <v>60</v>
      </c>
      <c r="C212" s="67"/>
      <c r="D212" s="57">
        <v>10</v>
      </c>
      <c r="E212" s="58">
        <v>2076</v>
      </c>
      <c r="F212" s="58">
        <f t="shared" si="51"/>
        <v>0</v>
      </c>
      <c r="G212" s="58">
        <f t="shared" si="52"/>
        <v>0</v>
      </c>
      <c r="H212" s="134">
        <f t="shared" si="53"/>
        <v>2595</v>
      </c>
      <c r="I212" s="69"/>
      <c r="J212" s="69"/>
      <c r="K212" s="69">
        <v>32</v>
      </c>
      <c r="L212" s="61"/>
      <c r="M212" s="59">
        <v>3182550702355</v>
      </c>
      <c r="N212" s="59">
        <v>2309103100</v>
      </c>
      <c r="O212" s="129"/>
      <c r="P212"/>
    </row>
    <row r="213" spans="1:16" s="3" customFormat="1" ht="15.75" x14ac:dyDescent="0.25">
      <c r="A213" s="164">
        <v>2531004</v>
      </c>
      <c r="B213" s="162" t="s">
        <v>61</v>
      </c>
      <c r="C213" s="67"/>
      <c r="D213" s="57">
        <v>0.4</v>
      </c>
      <c r="E213" s="58">
        <v>103.2</v>
      </c>
      <c r="F213" s="58">
        <f t="shared" si="51"/>
        <v>0</v>
      </c>
      <c r="G213" s="58">
        <f t="shared" si="52"/>
        <v>0</v>
      </c>
      <c r="H213" s="134">
        <f t="shared" si="53"/>
        <v>129</v>
      </c>
      <c r="I213" s="69">
        <v>12</v>
      </c>
      <c r="J213" s="69">
        <v>32</v>
      </c>
      <c r="K213" s="69">
        <v>384</v>
      </c>
      <c r="L213" s="61"/>
      <c r="M213" s="59">
        <v>3182550717120</v>
      </c>
      <c r="N213" s="59">
        <v>2309103100</v>
      </c>
      <c r="O213" s="129"/>
      <c r="P213"/>
    </row>
    <row r="214" spans="1:16" s="3" customFormat="1" ht="15.75" x14ac:dyDescent="0.25">
      <c r="A214" s="164">
        <v>2531020</v>
      </c>
      <c r="B214" s="162" t="s">
        <v>61</v>
      </c>
      <c r="C214" s="67"/>
      <c r="D214" s="57">
        <v>2</v>
      </c>
      <c r="E214" s="58">
        <v>439.2</v>
      </c>
      <c r="F214" s="58">
        <f t="shared" si="51"/>
        <v>0</v>
      </c>
      <c r="G214" s="58">
        <f t="shared" si="52"/>
        <v>0</v>
      </c>
      <c r="H214" s="134">
        <f t="shared" si="53"/>
        <v>549</v>
      </c>
      <c r="I214" s="69">
        <v>6</v>
      </c>
      <c r="J214" s="69">
        <v>18</v>
      </c>
      <c r="K214" s="69">
        <v>108</v>
      </c>
      <c r="L214" s="61"/>
      <c r="M214" s="59">
        <v>3182550717137</v>
      </c>
      <c r="N214" s="59">
        <v>2309103100</v>
      </c>
      <c r="O214" s="129"/>
      <c r="P214"/>
    </row>
    <row r="215" spans="1:16" s="3" customFormat="1" ht="15.75" x14ac:dyDescent="0.25">
      <c r="A215" s="164">
        <v>2531040</v>
      </c>
      <c r="B215" s="162" t="s">
        <v>61</v>
      </c>
      <c r="C215" s="67"/>
      <c r="D215" s="57">
        <v>4</v>
      </c>
      <c r="E215" s="58">
        <v>855.6</v>
      </c>
      <c r="F215" s="58">
        <f t="shared" si="51"/>
        <v>0</v>
      </c>
      <c r="G215" s="58">
        <f t="shared" si="52"/>
        <v>0</v>
      </c>
      <c r="H215" s="134">
        <f t="shared" si="53"/>
        <v>1069.5</v>
      </c>
      <c r="I215" s="69">
        <v>4</v>
      </c>
      <c r="J215" s="69">
        <v>18</v>
      </c>
      <c r="K215" s="69">
        <v>72</v>
      </c>
      <c r="L215" s="61"/>
      <c r="M215" s="59">
        <v>3182550717144</v>
      </c>
      <c r="N215" s="59">
        <v>2309103100</v>
      </c>
      <c r="O215" s="129"/>
      <c r="P215"/>
    </row>
    <row r="216" spans="1:16" s="3" customFormat="1" ht="15.75" x14ac:dyDescent="0.25">
      <c r="A216" s="164">
        <v>2531100</v>
      </c>
      <c r="B216" s="162" t="s">
        <v>61</v>
      </c>
      <c r="C216" s="67"/>
      <c r="D216" s="57">
        <v>10</v>
      </c>
      <c r="E216" s="58">
        <v>2076</v>
      </c>
      <c r="F216" s="58">
        <f t="shared" si="51"/>
        <v>0</v>
      </c>
      <c r="G216" s="58">
        <f t="shared" si="52"/>
        <v>0</v>
      </c>
      <c r="H216" s="134">
        <f t="shared" si="53"/>
        <v>2595</v>
      </c>
      <c r="I216" s="69"/>
      <c r="J216" s="69"/>
      <c r="K216" s="69">
        <v>32</v>
      </c>
      <c r="L216" s="61"/>
      <c r="M216" s="59">
        <v>3182550721660</v>
      </c>
      <c r="N216" s="59">
        <v>2309103100</v>
      </c>
      <c r="O216" s="129"/>
      <c r="P216"/>
    </row>
    <row r="217" spans="1:16" s="3" customFormat="1" ht="15.75" x14ac:dyDescent="0.25">
      <c r="A217" s="164">
        <v>2543004</v>
      </c>
      <c r="B217" s="162" t="s">
        <v>62</v>
      </c>
      <c r="C217" s="67"/>
      <c r="D217" s="57">
        <v>0.4</v>
      </c>
      <c r="E217" s="58">
        <v>103.2</v>
      </c>
      <c r="F217" s="58">
        <f t="shared" si="51"/>
        <v>0</v>
      </c>
      <c r="G217" s="58">
        <f t="shared" si="52"/>
        <v>0</v>
      </c>
      <c r="H217" s="134">
        <f t="shared" si="53"/>
        <v>129</v>
      </c>
      <c r="I217" s="69">
        <v>12</v>
      </c>
      <c r="J217" s="69">
        <v>32</v>
      </c>
      <c r="K217" s="69">
        <v>384</v>
      </c>
      <c r="L217" s="61"/>
      <c r="M217" s="59">
        <v>3182550767262</v>
      </c>
      <c r="N217" s="59">
        <v>2309103100</v>
      </c>
      <c r="O217" s="129"/>
      <c r="P217"/>
    </row>
    <row r="218" spans="1:16" s="3" customFormat="1" ht="15.75" x14ac:dyDescent="0.25">
      <c r="A218" s="164">
        <v>2543020</v>
      </c>
      <c r="B218" s="162" t="s">
        <v>62</v>
      </c>
      <c r="C218" s="67"/>
      <c r="D218" s="57">
        <v>2</v>
      </c>
      <c r="E218" s="58">
        <v>432</v>
      </c>
      <c r="F218" s="58">
        <f t="shared" si="51"/>
        <v>0</v>
      </c>
      <c r="G218" s="58">
        <f t="shared" si="52"/>
        <v>0</v>
      </c>
      <c r="H218" s="134">
        <f t="shared" si="53"/>
        <v>540</v>
      </c>
      <c r="I218" s="69">
        <v>6</v>
      </c>
      <c r="J218" s="69">
        <v>18</v>
      </c>
      <c r="K218" s="69">
        <v>108</v>
      </c>
      <c r="L218" s="61"/>
      <c r="M218" s="59">
        <v>3182550767323</v>
      </c>
      <c r="N218" s="59">
        <v>2309103100</v>
      </c>
      <c r="O218" s="129"/>
      <c r="P218"/>
    </row>
    <row r="219" spans="1:16" s="3" customFormat="1" ht="15.75" x14ac:dyDescent="0.25">
      <c r="A219" s="164">
        <v>2543100</v>
      </c>
      <c r="B219" s="162" t="s">
        <v>62</v>
      </c>
      <c r="C219" s="67"/>
      <c r="D219" s="57">
        <v>10</v>
      </c>
      <c r="E219" s="58">
        <v>2076</v>
      </c>
      <c r="F219" s="58">
        <f t="shared" si="51"/>
        <v>0</v>
      </c>
      <c r="G219" s="58">
        <f t="shared" si="52"/>
        <v>0</v>
      </c>
      <c r="H219" s="134">
        <f t="shared" si="53"/>
        <v>2595</v>
      </c>
      <c r="I219" s="69"/>
      <c r="J219" s="69"/>
      <c r="K219" s="69">
        <v>32</v>
      </c>
      <c r="L219" s="61"/>
      <c r="M219" s="59">
        <v>3182550767361</v>
      </c>
      <c r="N219" s="59">
        <v>2309103100</v>
      </c>
      <c r="O219" s="129"/>
      <c r="P219"/>
    </row>
    <row r="220" spans="1:16" s="3" customFormat="1" ht="15.75" x14ac:dyDescent="0.25">
      <c r="A220" s="164">
        <v>2542004</v>
      </c>
      <c r="B220" s="162" t="s">
        <v>63</v>
      </c>
      <c r="C220" s="67"/>
      <c r="D220" s="57">
        <v>0.4</v>
      </c>
      <c r="E220" s="58">
        <v>103.2</v>
      </c>
      <c r="F220" s="58">
        <f t="shared" si="51"/>
        <v>0</v>
      </c>
      <c r="G220" s="58">
        <f t="shared" si="52"/>
        <v>0</v>
      </c>
      <c r="H220" s="134">
        <f t="shared" si="53"/>
        <v>129</v>
      </c>
      <c r="I220" s="69">
        <v>12</v>
      </c>
      <c r="J220" s="69">
        <v>32</v>
      </c>
      <c r="K220" s="69">
        <v>384</v>
      </c>
      <c r="L220" s="61"/>
      <c r="M220" s="59">
        <v>3182550767149</v>
      </c>
      <c r="N220" s="59">
        <v>2309103100</v>
      </c>
      <c r="O220" s="129"/>
      <c r="P220"/>
    </row>
    <row r="221" spans="1:16" s="3" customFormat="1" ht="15.75" x14ac:dyDescent="0.25">
      <c r="A221" s="164">
        <v>2542020</v>
      </c>
      <c r="B221" s="162" t="s">
        <v>63</v>
      </c>
      <c r="C221" s="67"/>
      <c r="D221" s="57">
        <v>2</v>
      </c>
      <c r="E221" s="58">
        <v>432</v>
      </c>
      <c r="F221" s="58">
        <f t="shared" si="51"/>
        <v>0</v>
      </c>
      <c r="G221" s="58">
        <f t="shared" si="52"/>
        <v>0</v>
      </c>
      <c r="H221" s="134">
        <f t="shared" si="53"/>
        <v>540</v>
      </c>
      <c r="I221" s="69">
        <v>6</v>
      </c>
      <c r="J221" s="69">
        <v>18</v>
      </c>
      <c r="K221" s="69">
        <v>108</v>
      </c>
      <c r="L221" s="61"/>
      <c r="M221" s="59">
        <v>3182550767194</v>
      </c>
      <c r="N221" s="59">
        <v>2309103100</v>
      </c>
      <c r="O221" s="129"/>
      <c r="P221"/>
    </row>
    <row r="222" spans="1:16" s="3" customFormat="1" ht="15.75" x14ac:dyDescent="0.25">
      <c r="A222" s="164">
        <v>2542100</v>
      </c>
      <c r="B222" s="162" t="s">
        <v>63</v>
      </c>
      <c r="C222" s="67"/>
      <c r="D222" s="57">
        <v>10</v>
      </c>
      <c r="E222" s="58">
        <v>2076</v>
      </c>
      <c r="F222" s="58">
        <f t="shared" si="51"/>
        <v>0</v>
      </c>
      <c r="G222" s="58">
        <f t="shared" si="52"/>
        <v>0</v>
      </c>
      <c r="H222" s="134">
        <f t="shared" si="53"/>
        <v>2595</v>
      </c>
      <c r="I222" s="69"/>
      <c r="J222" s="69"/>
      <c r="K222" s="69">
        <v>32</v>
      </c>
      <c r="L222" s="61"/>
      <c r="M222" s="59">
        <v>3182550767231</v>
      </c>
      <c r="N222" s="59">
        <v>2309103100</v>
      </c>
      <c r="O222" s="129"/>
      <c r="P222"/>
    </row>
    <row r="223" spans="1:16" s="3" customFormat="1" ht="15.75" x14ac:dyDescent="0.25">
      <c r="A223" s="160"/>
      <c r="B223" s="160" t="s">
        <v>64</v>
      </c>
      <c r="C223" s="10"/>
      <c r="D223" s="57"/>
      <c r="E223" s="58"/>
      <c r="F223" s="58"/>
      <c r="G223" s="58"/>
      <c r="H223" s="134"/>
      <c r="I223" s="57"/>
      <c r="J223" s="57"/>
      <c r="K223" s="57"/>
      <c r="L223" s="61"/>
      <c r="M223" s="61"/>
      <c r="N223" s="59"/>
      <c r="O223" s="129"/>
      <c r="P223"/>
    </row>
    <row r="224" spans="1:16" s="3" customFormat="1" ht="15.75" x14ac:dyDescent="0.25">
      <c r="A224" s="164">
        <v>1800004</v>
      </c>
      <c r="B224" s="165" t="s">
        <v>141</v>
      </c>
      <c r="C224" s="67"/>
      <c r="D224" s="57">
        <v>0.4</v>
      </c>
      <c r="E224" s="58">
        <v>111.6</v>
      </c>
      <c r="F224" s="58">
        <f t="shared" ref="F224:F227" si="54">D224*C224</f>
        <v>0</v>
      </c>
      <c r="G224" s="58">
        <f t="shared" ref="G224:G227" si="55">E224*C224</f>
        <v>0</v>
      </c>
      <c r="H224" s="135">
        <f t="shared" si="53"/>
        <v>139.5</v>
      </c>
      <c r="I224" s="69">
        <v>12</v>
      </c>
      <c r="J224" s="69">
        <v>32</v>
      </c>
      <c r="K224" s="69">
        <v>384</v>
      </c>
      <c r="L224" s="63"/>
      <c r="M224" s="59">
        <v>3182550842907</v>
      </c>
      <c r="N224" s="59">
        <v>2309103100</v>
      </c>
      <c r="O224" s="129"/>
      <c r="P224"/>
    </row>
    <row r="225" spans="1:16" s="3" customFormat="1" ht="15.75" x14ac:dyDescent="0.25">
      <c r="A225" s="164">
        <v>1800020</v>
      </c>
      <c r="B225" s="165" t="s">
        <v>141</v>
      </c>
      <c r="C225" s="67"/>
      <c r="D225" s="57">
        <v>2</v>
      </c>
      <c r="E225" s="58">
        <v>480</v>
      </c>
      <c r="F225" s="58">
        <f t="shared" si="54"/>
        <v>0</v>
      </c>
      <c r="G225" s="58">
        <f t="shared" si="55"/>
        <v>0</v>
      </c>
      <c r="H225" s="135">
        <f t="shared" si="53"/>
        <v>600</v>
      </c>
      <c r="I225" s="69">
        <v>6</v>
      </c>
      <c r="J225" s="69">
        <v>18</v>
      </c>
      <c r="K225" s="69">
        <v>108</v>
      </c>
      <c r="L225" s="63"/>
      <c r="M225" s="59">
        <v>3182550842938</v>
      </c>
      <c r="N225" s="59">
        <v>2309103100</v>
      </c>
      <c r="O225" s="129"/>
      <c r="P225"/>
    </row>
    <row r="226" spans="1:16" s="3" customFormat="1" ht="15.75" x14ac:dyDescent="0.25">
      <c r="A226" s="164">
        <v>1800040</v>
      </c>
      <c r="B226" s="165" t="s">
        <v>141</v>
      </c>
      <c r="C226" s="67"/>
      <c r="D226" s="57">
        <v>4</v>
      </c>
      <c r="E226" s="58">
        <v>931.19999999999993</v>
      </c>
      <c r="F226" s="58">
        <f t="shared" si="54"/>
        <v>0</v>
      </c>
      <c r="G226" s="58">
        <f t="shared" si="55"/>
        <v>0</v>
      </c>
      <c r="H226" s="135">
        <f t="shared" si="53"/>
        <v>1164</v>
      </c>
      <c r="I226" s="69">
        <v>4</v>
      </c>
      <c r="J226" s="69">
        <v>18</v>
      </c>
      <c r="K226" s="69">
        <v>72</v>
      </c>
      <c r="L226" s="63"/>
      <c r="M226" s="59">
        <v>3182550842952</v>
      </c>
      <c r="N226" s="59">
        <v>2309103100</v>
      </c>
      <c r="O226" s="129"/>
      <c r="P226"/>
    </row>
    <row r="227" spans="1:16" s="3" customFormat="1" ht="15.75" x14ac:dyDescent="0.25">
      <c r="A227" s="164">
        <v>1800100</v>
      </c>
      <c r="B227" s="165" t="s">
        <v>141</v>
      </c>
      <c r="C227" s="67"/>
      <c r="D227" s="57">
        <v>10</v>
      </c>
      <c r="E227" s="58">
        <v>2280</v>
      </c>
      <c r="F227" s="58">
        <f t="shared" si="54"/>
        <v>0</v>
      </c>
      <c r="G227" s="58">
        <f t="shared" si="55"/>
        <v>0</v>
      </c>
      <c r="H227" s="135">
        <f t="shared" si="53"/>
        <v>2850</v>
      </c>
      <c r="I227" s="69"/>
      <c r="J227" s="69"/>
      <c r="K227" s="69">
        <v>32</v>
      </c>
      <c r="L227" s="63"/>
      <c r="M227" s="59">
        <v>3182550842969</v>
      </c>
      <c r="N227" s="59">
        <v>2309103100</v>
      </c>
      <c r="O227" s="129"/>
      <c r="P227"/>
    </row>
    <row r="228" spans="1:16" s="3" customFormat="1" ht="15.75" x14ac:dyDescent="0.25">
      <c r="A228" s="151">
        <v>2526004</v>
      </c>
      <c r="B228" s="165" t="s">
        <v>65</v>
      </c>
      <c r="C228" s="67"/>
      <c r="D228" s="57">
        <v>0.4</v>
      </c>
      <c r="E228" s="58">
        <v>111.6</v>
      </c>
      <c r="F228" s="58">
        <f t="shared" ref="F228:F238" si="56">D228*C228</f>
        <v>0</v>
      </c>
      <c r="G228" s="58">
        <f t="shared" ref="G228:G238" si="57">E228*C228</f>
        <v>0</v>
      </c>
      <c r="H228" s="134">
        <f t="shared" ref="H228:H238" si="58">E228*1.25</f>
        <v>139.5</v>
      </c>
      <c r="I228" s="69">
        <v>12</v>
      </c>
      <c r="J228" s="69">
        <v>32</v>
      </c>
      <c r="K228" s="69">
        <v>384</v>
      </c>
      <c r="L228" s="61"/>
      <c r="M228" s="59">
        <v>3182550721721</v>
      </c>
      <c r="N228" s="59">
        <v>2309103100</v>
      </c>
      <c r="O228" s="129"/>
      <c r="P228"/>
    </row>
    <row r="229" spans="1:16" s="3" customFormat="1" ht="15.75" x14ac:dyDescent="0.25">
      <c r="A229" s="151">
        <v>2526020</v>
      </c>
      <c r="B229" s="165" t="s">
        <v>65</v>
      </c>
      <c r="C229" s="67"/>
      <c r="D229" s="57">
        <v>2</v>
      </c>
      <c r="E229" s="58">
        <v>480</v>
      </c>
      <c r="F229" s="58">
        <f t="shared" si="56"/>
        <v>0</v>
      </c>
      <c r="G229" s="58">
        <f t="shared" si="57"/>
        <v>0</v>
      </c>
      <c r="H229" s="134">
        <f t="shared" si="58"/>
        <v>600</v>
      </c>
      <c r="I229" s="69">
        <v>6</v>
      </c>
      <c r="J229" s="69">
        <v>18</v>
      </c>
      <c r="K229" s="69">
        <v>108</v>
      </c>
      <c r="L229" s="61"/>
      <c r="M229" s="59">
        <v>3182550721738</v>
      </c>
      <c r="N229" s="59">
        <v>2309103100</v>
      </c>
      <c r="O229" s="129"/>
      <c r="P229"/>
    </row>
    <row r="230" spans="1:16" s="3" customFormat="1" ht="15.75" x14ac:dyDescent="0.25">
      <c r="A230" s="151">
        <v>2526040</v>
      </c>
      <c r="B230" s="165" t="s">
        <v>65</v>
      </c>
      <c r="C230" s="67"/>
      <c r="D230" s="57">
        <v>4</v>
      </c>
      <c r="E230" s="58">
        <v>931.19999999999993</v>
      </c>
      <c r="F230" s="58">
        <f t="shared" si="56"/>
        <v>0</v>
      </c>
      <c r="G230" s="58">
        <f t="shared" si="57"/>
        <v>0</v>
      </c>
      <c r="H230" s="134">
        <f t="shared" si="58"/>
        <v>1164</v>
      </c>
      <c r="I230" s="69">
        <v>4</v>
      </c>
      <c r="J230" s="69">
        <v>18</v>
      </c>
      <c r="K230" s="69">
        <v>72</v>
      </c>
      <c r="L230" s="61"/>
      <c r="M230" s="59">
        <v>3182550721745</v>
      </c>
      <c r="N230" s="59">
        <v>2309103100</v>
      </c>
      <c r="O230" s="129"/>
      <c r="P230"/>
    </row>
    <row r="231" spans="1:16" s="3" customFormat="1" ht="15.75" x14ac:dyDescent="0.25">
      <c r="A231" s="151">
        <v>2526100</v>
      </c>
      <c r="B231" s="165" t="s">
        <v>65</v>
      </c>
      <c r="C231" s="67"/>
      <c r="D231" s="57">
        <v>10</v>
      </c>
      <c r="E231" s="58">
        <v>2280</v>
      </c>
      <c r="F231" s="58">
        <f t="shared" si="56"/>
        <v>0</v>
      </c>
      <c r="G231" s="58">
        <f t="shared" si="57"/>
        <v>0</v>
      </c>
      <c r="H231" s="134">
        <f t="shared" si="58"/>
        <v>2850</v>
      </c>
      <c r="I231" s="69"/>
      <c r="J231" s="69"/>
      <c r="K231" s="69">
        <v>32</v>
      </c>
      <c r="L231" s="61"/>
      <c r="M231" s="59">
        <v>3182550721752</v>
      </c>
      <c r="N231" s="59">
        <v>2309103100</v>
      </c>
      <c r="O231" s="129"/>
      <c r="P231"/>
    </row>
    <row r="232" spans="1:16" s="3" customFormat="1" ht="15.75" x14ac:dyDescent="0.25">
      <c r="A232" s="151">
        <v>2534004</v>
      </c>
      <c r="B232" s="165" t="s">
        <v>66</v>
      </c>
      <c r="C232" s="67"/>
      <c r="D232" s="57">
        <v>0.4</v>
      </c>
      <c r="E232" s="58">
        <v>111.6</v>
      </c>
      <c r="F232" s="58">
        <f t="shared" si="56"/>
        <v>0</v>
      </c>
      <c r="G232" s="58">
        <f t="shared" si="57"/>
        <v>0</v>
      </c>
      <c r="H232" s="134">
        <f t="shared" si="58"/>
        <v>139.5</v>
      </c>
      <c r="I232" s="69">
        <v>12</v>
      </c>
      <c r="J232" s="69">
        <v>32</v>
      </c>
      <c r="K232" s="69">
        <v>384</v>
      </c>
      <c r="L232" s="61"/>
      <c r="M232" s="59">
        <v>3182550721394</v>
      </c>
      <c r="N232" s="59">
        <v>2309103100</v>
      </c>
      <c r="O232" s="129"/>
      <c r="P232"/>
    </row>
    <row r="233" spans="1:16" s="3" customFormat="1" ht="15.75" x14ac:dyDescent="0.25">
      <c r="A233" s="151">
        <v>2534020</v>
      </c>
      <c r="B233" s="165" t="s">
        <v>66</v>
      </c>
      <c r="C233" s="67"/>
      <c r="D233" s="57">
        <v>2</v>
      </c>
      <c r="E233" s="58">
        <v>480</v>
      </c>
      <c r="F233" s="58">
        <f t="shared" si="56"/>
        <v>0</v>
      </c>
      <c r="G233" s="58">
        <f t="shared" si="57"/>
        <v>0</v>
      </c>
      <c r="H233" s="134">
        <f t="shared" si="58"/>
        <v>600</v>
      </c>
      <c r="I233" s="69">
        <v>6</v>
      </c>
      <c r="J233" s="69">
        <v>18</v>
      </c>
      <c r="K233" s="69">
        <v>108</v>
      </c>
      <c r="L233" s="61"/>
      <c r="M233" s="59">
        <v>3182550721400</v>
      </c>
      <c r="N233" s="59">
        <v>2309103100</v>
      </c>
      <c r="O233" s="129"/>
      <c r="P233"/>
    </row>
    <row r="234" spans="1:16" s="3" customFormat="1" ht="15.75" x14ac:dyDescent="0.25">
      <c r="A234" s="151">
        <v>2534100</v>
      </c>
      <c r="B234" s="165" t="s">
        <v>66</v>
      </c>
      <c r="C234" s="67"/>
      <c r="D234" s="57">
        <v>10</v>
      </c>
      <c r="E234" s="58">
        <v>2280</v>
      </c>
      <c r="F234" s="58">
        <f t="shared" si="56"/>
        <v>0</v>
      </c>
      <c r="G234" s="58">
        <f t="shared" si="57"/>
        <v>0</v>
      </c>
      <c r="H234" s="134">
        <f t="shared" si="58"/>
        <v>2850</v>
      </c>
      <c r="I234" s="69"/>
      <c r="J234" s="69"/>
      <c r="K234" s="69">
        <v>32</v>
      </c>
      <c r="L234" s="61"/>
      <c r="M234" s="59">
        <v>3182550721424</v>
      </c>
      <c r="N234" s="59">
        <v>2309103100</v>
      </c>
      <c r="O234" s="129"/>
      <c r="P234"/>
    </row>
    <row r="235" spans="1:16" s="3" customFormat="1" ht="15.75" x14ac:dyDescent="0.25">
      <c r="A235" s="151">
        <v>25240041</v>
      </c>
      <c r="B235" s="165" t="s">
        <v>67</v>
      </c>
      <c r="C235" s="67"/>
      <c r="D235" s="57">
        <v>0.4</v>
      </c>
      <c r="E235" s="58">
        <v>111.6</v>
      </c>
      <c r="F235" s="58">
        <f t="shared" si="56"/>
        <v>0</v>
      </c>
      <c r="G235" s="58">
        <f t="shared" si="57"/>
        <v>0</v>
      </c>
      <c r="H235" s="135">
        <f t="shared" si="58"/>
        <v>139.5</v>
      </c>
      <c r="I235" s="69">
        <v>12</v>
      </c>
      <c r="J235" s="69">
        <v>32</v>
      </c>
      <c r="K235" s="69">
        <v>384</v>
      </c>
      <c r="L235" s="63"/>
      <c r="M235" s="59">
        <v>3182550706810</v>
      </c>
      <c r="N235" s="59">
        <v>2309103100</v>
      </c>
      <c r="O235" s="129"/>
      <c r="P235"/>
    </row>
    <row r="236" spans="1:16" s="3" customFormat="1" ht="15.75" x14ac:dyDescent="0.25">
      <c r="A236" s="151">
        <v>2532004</v>
      </c>
      <c r="B236" s="165" t="s">
        <v>68</v>
      </c>
      <c r="C236" s="67"/>
      <c r="D236" s="57">
        <v>0.4</v>
      </c>
      <c r="E236" s="58">
        <v>111.6</v>
      </c>
      <c r="F236" s="58">
        <f t="shared" si="56"/>
        <v>0</v>
      </c>
      <c r="G236" s="58">
        <f t="shared" si="57"/>
        <v>0</v>
      </c>
      <c r="H236" s="134">
        <f t="shared" si="58"/>
        <v>139.5</v>
      </c>
      <c r="I236" s="69">
        <v>12</v>
      </c>
      <c r="J236" s="69">
        <v>32</v>
      </c>
      <c r="K236" s="69">
        <v>384</v>
      </c>
      <c r="L236" s="61"/>
      <c r="M236" s="59">
        <v>3182550717175</v>
      </c>
      <c r="N236" s="59">
        <v>2309103100</v>
      </c>
      <c r="O236" s="129"/>
      <c r="P236"/>
    </row>
    <row r="237" spans="1:16" s="3" customFormat="1" ht="15.75" x14ac:dyDescent="0.25">
      <c r="A237" s="151">
        <v>2532015</v>
      </c>
      <c r="B237" s="165" t="s">
        <v>68</v>
      </c>
      <c r="C237" s="67"/>
      <c r="D237" s="57">
        <v>1.5</v>
      </c>
      <c r="E237" s="58">
        <v>360</v>
      </c>
      <c r="F237" s="58">
        <f t="shared" si="56"/>
        <v>0</v>
      </c>
      <c r="G237" s="58">
        <f t="shared" si="57"/>
        <v>0</v>
      </c>
      <c r="H237" s="134">
        <f t="shared" si="58"/>
        <v>450</v>
      </c>
      <c r="I237" s="69">
        <v>6</v>
      </c>
      <c r="J237" s="69">
        <v>18</v>
      </c>
      <c r="K237" s="69">
        <v>108</v>
      </c>
      <c r="L237" s="61"/>
      <c r="M237" s="59">
        <v>3182550717182</v>
      </c>
      <c r="N237" s="59">
        <v>2309103100</v>
      </c>
      <c r="O237" s="129"/>
      <c r="P237"/>
    </row>
    <row r="238" spans="1:16" s="3" customFormat="1" ht="15.75" x14ac:dyDescent="0.25">
      <c r="A238" s="151">
        <v>2532080</v>
      </c>
      <c r="B238" s="165" t="s">
        <v>68</v>
      </c>
      <c r="C238" s="67"/>
      <c r="D238" s="57">
        <v>8</v>
      </c>
      <c r="E238" s="58">
        <v>1824</v>
      </c>
      <c r="F238" s="58">
        <f t="shared" si="56"/>
        <v>0</v>
      </c>
      <c r="G238" s="58">
        <f t="shared" si="57"/>
        <v>0</v>
      </c>
      <c r="H238" s="134">
        <f t="shared" si="58"/>
        <v>2280</v>
      </c>
      <c r="I238" s="69"/>
      <c r="J238" s="69"/>
      <c r="K238" s="69">
        <v>32</v>
      </c>
      <c r="L238" s="61"/>
      <c r="M238" s="59">
        <v>3182550721622</v>
      </c>
      <c r="N238" s="59">
        <v>2309103100</v>
      </c>
      <c r="O238" s="129"/>
      <c r="P238"/>
    </row>
    <row r="239" spans="1:16" s="3" customFormat="1" ht="15.75" x14ac:dyDescent="0.25">
      <c r="A239" s="160"/>
      <c r="B239" s="160" t="s">
        <v>69</v>
      </c>
      <c r="C239" s="10"/>
      <c r="D239" s="57"/>
      <c r="E239" s="58"/>
      <c r="F239" s="58"/>
      <c r="G239" s="58"/>
      <c r="H239" s="58"/>
      <c r="I239" s="57"/>
      <c r="J239" s="57"/>
      <c r="K239" s="57"/>
      <c r="L239" s="61"/>
      <c r="M239" s="61"/>
      <c r="N239" s="59"/>
      <c r="O239" s="129"/>
      <c r="P239"/>
    </row>
    <row r="240" spans="1:16" s="3" customFormat="1" ht="15.75" x14ac:dyDescent="0.25">
      <c r="A240" s="164">
        <v>2558004</v>
      </c>
      <c r="B240" s="162" t="s">
        <v>70</v>
      </c>
      <c r="C240" s="67"/>
      <c r="D240" s="57">
        <v>0.4</v>
      </c>
      <c r="E240" s="58">
        <v>111.6</v>
      </c>
      <c r="F240" s="58">
        <f t="shared" ref="F240:F267" si="59">D240*C240</f>
        <v>0</v>
      </c>
      <c r="G240" s="58">
        <f t="shared" ref="G240:G267" si="60">E240*C240</f>
        <v>0</v>
      </c>
      <c r="H240" s="134">
        <f t="shared" ref="H240:H267" si="61">E240*1.25</f>
        <v>139.5</v>
      </c>
      <c r="I240" s="69">
        <v>12</v>
      </c>
      <c r="J240" s="69">
        <v>32</v>
      </c>
      <c r="K240" s="69">
        <v>384</v>
      </c>
      <c r="L240" s="61"/>
      <c r="M240" s="59">
        <v>3182550770941</v>
      </c>
      <c r="N240" s="59">
        <v>2309103100</v>
      </c>
      <c r="O240" s="129"/>
      <c r="P240"/>
    </row>
    <row r="241" spans="1:16" s="3" customFormat="1" ht="15.75" x14ac:dyDescent="0.25">
      <c r="A241" s="164">
        <v>2558020</v>
      </c>
      <c r="B241" s="162" t="s">
        <v>70</v>
      </c>
      <c r="C241" s="67"/>
      <c r="D241" s="57">
        <v>2</v>
      </c>
      <c r="E241" s="58">
        <v>480</v>
      </c>
      <c r="F241" s="58">
        <f t="shared" si="59"/>
        <v>0</v>
      </c>
      <c r="G241" s="58">
        <f t="shared" si="60"/>
        <v>0</v>
      </c>
      <c r="H241" s="134">
        <f t="shared" si="61"/>
        <v>600</v>
      </c>
      <c r="I241" s="69">
        <v>6</v>
      </c>
      <c r="J241" s="69">
        <v>18</v>
      </c>
      <c r="K241" s="69">
        <v>108</v>
      </c>
      <c r="L241" s="61"/>
      <c r="M241" s="59">
        <v>3182550816502</v>
      </c>
      <c r="N241" s="59">
        <v>2309103100</v>
      </c>
      <c r="O241" s="129"/>
      <c r="P241"/>
    </row>
    <row r="242" spans="1:16" s="3" customFormat="1" ht="15.75" x14ac:dyDescent="0.25">
      <c r="A242" s="164">
        <v>2558040</v>
      </c>
      <c r="B242" s="162" t="s">
        <v>70</v>
      </c>
      <c r="C242" s="67"/>
      <c r="D242" s="57">
        <v>4</v>
      </c>
      <c r="E242" s="58">
        <v>924</v>
      </c>
      <c r="F242" s="58">
        <f t="shared" si="59"/>
        <v>0</v>
      </c>
      <c r="G242" s="58">
        <f t="shared" si="60"/>
        <v>0</v>
      </c>
      <c r="H242" s="134">
        <f t="shared" si="61"/>
        <v>1155</v>
      </c>
      <c r="I242" s="69">
        <v>4</v>
      </c>
      <c r="J242" s="69">
        <v>18</v>
      </c>
      <c r="K242" s="69">
        <v>72</v>
      </c>
      <c r="L242" s="61"/>
      <c r="M242" s="59">
        <v>3182550770958</v>
      </c>
      <c r="N242" s="59">
        <v>2309103100</v>
      </c>
      <c r="O242" s="129"/>
      <c r="P242"/>
    </row>
    <row r="243" spans="1:16" s="3" customFormat="1" ht="15.75" x14ac:dyDescent="0.25">
      <c r="A243" s="164">
        <v>2550004</v>
      </c>
      <c r="B243" s="162" t="s">
        <v>71</v>
      </c>
      <c r="C243" s="67"/>
      <c r="D243" s="57">
        <v>0.4</v>
      </c>
      <c r="E243" s="58">
        <v>111.6</v>
      </c>
      <c r="F243" s="58">
        <f t="shared" si="59"/>
        <v>0</v>
      </c>
      <c r="G243" s="58">
        <f t="shared" si="60"/>
        <v>0</v>
      </c>
      <c r="H243" s="134">
        <f t="shared" si="61"/>
        <v>139.5</v>
      </c>
      <c r="I243" s="69">
        <v>12</v>
      </c>
      <c r="J243" s="70">
        <v>32</v>
      </c>
      <c r="K243" s="69">
        <v>384</v>
      </c>
      <c r="L243" s="61"/>
      <c r="M243" s="59">
        <v>3182550710633</v>
      </c>
      <c r="N243" s="59">
        <v>2309103100</v>
      </c>
      <c r="O243" s="129"/>
      <c r="P243"/>
    </row>
    <row r="244" spans="1:16" s="3" customFormat="1" ht="15.75" x14ac:dyDescent="0.25">
      <c r="A244" s="164">
        <v>2550020</v>
      </c>
      <c r="B244" s="162" t="s">
        <v>71</v>
      </c>
      <c r="C244" s="67"/>
      <c r="D244" s="57">
        <v>2</v>
      </c>
      <c r="E244" s="58">
        <v>480</v>
      </c>
      <c r="F244" s="58">
        <f t="shared" si="59"/>
        <v>0</v>
      </c>
      <c r="G244" s="58">
        <f t="shared" si="60"/>
        <v>0</v>
      </c>
      <c r="H244" s="134">
        <f t="shared" si="61"/>
        <v>600</v>
      </c>
      <c r="I244" s="69">
        <v>6</v>
      </c>
      <c r="J244" s="69">
        <v>18</v>
      </c>
      <c r="K244" s="69">
        <v>108</v>
      </c>
      <c r="L244" s="61"/>
      <c r="M244" s="59">
        <v>3182550710640</v>
      </c>
      <c r="N244" s="59">
        <v>2309103100</v>
      </c>
      <c r="O244" s="129"/>
      <c r="P244"/>
    </row>
    <row r="245" spans="1:16" s="3" customFormat="1" ht="15.75" x14ac:dyDescent="0.25">
      <c r="A245" s="164">
        <v>2550040</v>
      </c>
      <c r="B245" s="162" t="s">
        <v>71</v>
      </c>
      <c r="C245" s="67"/>
      <c r="D245" s="57">
        <v>4</v>
      </c>
      <c r="E245" s="58">
        <v>931.19999999999993</v>
      </c>
      <c r="F245" s="58">
        <f t="shared" si="59"/>
        <v>0</v>
      </c>
      <c r="G245" s="58">
        <f t="shared" si="60"/>
        <v>0</v>
      </c>
      <c r="H245" s="134">
        <f t="shared" si="61"/>
        <v>1164</v>
      </c>
      <c r="I245" s="69">
        <v>4</v>
      </c>
      <c r="J245" s="70">
        <v>18</v>
      </c>
      <c r="K245" s="69">
        <v>72</v>
      </c>
      <c r="L245" s="61"/>
      <c r="M245" s="59">
        <v>3182550710657</v>
      </c>
      <c r="N245" s="59">
        <v>2309103100</v>
      </c>
      <c r="O245" s="129"/>
      <c r="P245"/>
    </row>
    <row r="246" spans="1:16" s="3" customFormat="1" ht="15.75" x14ac:dyDescent="0.25">
      <c r="A246" s="164">
        <v>2550100</v>
      </c>
      <c r="B246" s="162" t="s">
        <v>71</v>
      </c>
      <c r="C246" s="67"/>
      <c r="D246" s="57">
        <v>10</v>
      </c>
      <c r="E246" s="58">
        <v>2280</v>
      </c>
      <c r="F246" s="58">
        <f t="shared" si="59"/>
        <v>0</v>
      </c>
      <c r="G246" s="58">
        <f t="shared" si="60"/>
        <v>0</v>
      </c>
      <c r="H246" s="134">
        <f t="shared" si="61"/>
        <v>2850</v>
      </c>
      <c r="I246" s="69"/>
      <c r="J246" s="69"/>
      <c r="K246" s="69">
        <v>32</v>
      </c>
      <c r="L246" s="61"/>
      <c r="M246" s="59">
        <v>3182550710664</v>
      </c>
      <c r="N246" s="59">
        <v>2309103100</v>
      </c>
      <c r="O246" s="129"/>
      <c r="P246"/>
    </row>
    <row r="247" spans="1:16" s="3" customFormat="1" ht="15.75" x14ac:dyDescent="0.25">
      <c r="A247" s="164">
        <v>2551004</v>
      </c>
      <c r="B247" s="162" t="s">
        <v>72</v>
      </c>
      <c r="C247" s="67"/>
      <c r="D247" s="57">
        <v>0.4</v>
      </c>
      <c r="E247" s="58">
        <v>111.6</v>
      </c>
      <c r="F247" s="58">
        <f t="shared" si="59"/>
        <v>0</v>
      </c>
      <c r="G247" s="58">
        <f t="shared" si="60"/>
        <v>0</v>
      </c>
      <c r="H247" s="134">
        <f t="shared" si="61"/>
        <v>139.5</v>
      </c>
      <c r="I247" s="69">
        <v>12</v>
      </c>
      <c r="J247" s="70">
        <v>32</v>
      </c>
      <c r="K247" s="69">
        <v>384</v>
      </c>
      <c r="L247" s="61"/>
      <c r="M247" s="59">
        <v>3182550710671</v>
      </c>
      <c r="N247" s="59">
        <v>2309103100</v>
      </c>
      <c r="O247" s="129"/>
      <c r="P247"/>
    </row>
    <row r="248" spans="1:16" s="3" customFormat="1" ht="15.75" x14ac:dyDescent="0.25">
      <c r="A248" s="164">
        <v>2551100</v>
      </c>
      <c r="B248" s="162" t="s">
        <v>72</v>
      </c>
      <c r="C248" s="67"/>
      <c r="D248" s="57">
        <v>10</v>
      </c>
      <c r="E248" s="58">
        <v>2268</v>
      </c>
      <c r="F248" s="58">
        <f t="shared" si="59"/>
        <v>0</v>
      </c>
      <c r="G248" s="58">
        <f t="shared" si="60"/>
        <v>0</v>
      </c>
      <c r="H248" s="134">
        <f t="shared" si="61"/>
        <v>2835</v>
      </c>
      <c r="I248" s="69"/>
      <c r="J248" s="69"/>
      <c r="K248" s="69">
        <v>32</v>
      </c>
      <c r="L248" s="61"/>
      <c r="M248" s="59">
        <v>3182550710701</v>
      </c>
      <c r="N248" s="59">
        <v>2309103100</v>
      </c>
      <c r="O248" s="129"/>
      <c r="P248"/>
    </row>
    <row r="249" spans="1:16" s="3" customFormat="1" ht="15.75" x14ac:dyDescent="0.25">
      <c r="A249" s="164">
        <v>2554004</v>
      </c>
      <c r="B249" s="162" t="s">
        <v>73</v>
      </c>
      <c r="C249" s="67"/>
      <c r="D249" s="57">
        <v>0.4</v>
      </c>
      <c r="E249" s="58">
        <v>111.6</v>
      </c>
      <c r="F249" s="58">
        <f t="shared" si="59"/>
        <v>0</v>
      </c>
      <c r="G249" s="58">
        <f t="shared" si="60"/>
        <v>0</v>
      </c>
      <c r="H249" s="134">
        <f t="shared" si="61"/>
        <v>139.5</v>
      </c>
      <c r="I249" s="69">
        <v>12</v>
      </c>
      <c r="J249" s="69">
        <v>32</v>
      </c>
      <c r="K249" s="69">
        <v>384</v>
      </c>
      <c r="L249" s="61"/>
      <c r="M249" s="59">
        <v>3182550721202</v>
      </c>
      <c r="N249" s="59">
        <v>2309103100</v>
      </c>
      <c r="O249" s="129"/>
      <c r="P249"/>
    </row>
    <row r="250" spans="1:16" s="3" customFormat="1" ht="15.75" x14ac:dyDescent="0.25">
      <c r="A250" s="164">
        <v>2554020</v>
      </c>
      <c r="B250" s="162" t="s">
        <v>73</v>
      </c>
      <c r="C250" s="67"/>
      <c r="D250" s="57">
        <v>2</v>
      </c>
      <c r="E250" s="58">
        <v>480</v>
      </c>
      <c r="F250" s="58">
        <f t="shared" si="59"/>
        <v>0</v>
      </c>
      <c r="G250" s="58">
        <f t="shared" si="60"/>
        <v>0</v>
      </c>
      <c r="H250" s="134">
        <f t="shared" si="61"/>
        <v>600</v>
      </c>
      <c r="I250" s="69">
        <v>6</v>
      </c>
      <c r="J250" s="69">
        <v>18</v>
      </c>
      <c r="K250" s="69">
        <v>108</v>
      </c>
      <c r="L250" s="61"/>
      <c r="M250" s="59">
        <v>3182550721219</v>
      </c>
      <c r="N250" s="59">
        <v>2309103100</v>
      </c>
      <c r="O250" s="129"/>
      <c r="P250"/>
    </row>
    <row r="251" spans="1:16" s="3" customFormat="1" ht="15.75" x14ac:dyDescent="0.25">
      <c r="A251" s="164">
        <v>2552004</v>
      </c>
      <c r="B251" s="162" t="s">
        <v>74</v>
      </c>
      <c r="C251" s="67"/>
      <c r="D251" s="57">
        <v>0.4</v>
      </c>
      <c r="E251" s="58">
        <v>111.6</v>
      </c>
      <c r="F251" s="58">
        <f t="shared" si="59"/>
        <v>0</v>
      </c>
      <c r="G251" s="58">
        <f t="shared" si="60"/>
        <v>0</v>
      </c>
      <c r="H251" s="134">
        <f t="shared" si="61"/>
        <v>139.5</v>
      </c>
      <c r="I251" s="69">
        <v>12</v>
      </c>
      <c r="J251" s="69">
        <v>32</v>
      </c>
      <c r="K251" s="69">
        <v>384</v>
      </c>
      <c r="L251" s="61"/>
      <c r="M251" s="59">
        <v>3182550702607</v>
      </c>
      <c r="N251" s="59">
        <v>2309103100</v>
      </c>
      <c r="O251" s="129"/>
      <c r="P251"/>
    </row>
    <row r="252" spans="1:16" s="3" customFormat="1" ht="15.75" x14ac:dyDescent="0.25">
      <c r="A252" s="164">
        <v>2552020</v>
      </c>
      <c r="B252" s="162" t="s">
        <v>74</v>
      </c>
      <c r="C252" s="67"/>
      <c r="D252" s="57">
        <v>2</v>
      </c>
      <c r="E252" s="58">
        <v>480</v>
      </c>
      <c r="F252" s="58">
        <f t="shared" si="59"/>
        <v>0</v>
      </c>
      <c r="G252" s="58">
        <f t="shared" si="60"/>
        <v>0</v>
      </c>
      <c r="H252" s="134">
        <f t="shared" si="61"/>
        <v>600</v>
      </c>
      <c r="I252" s="69">
        <v>6</v>
      </c>
      <c r="J252" s="69">
        <v>18</v>
      </c>
      <c r="K252" s="69">
        <v>108</v>
      </c>
      <c r="L252" s="61"/>
      <c r="M252" s="59">
        <v>3182550702614</v>
      </c>
      <c r="N252" s="59">
        <v>2309103100</v>
      </c>
      <c r="O252" s="129"/>
      <c r="P252"/>
    </row>
    <row r="253" spans="1:16" s="4" customFormat="1" ht="15.75" x14ac:dyDescent="0.25">
      <c r="A253" s="164">
        <v>2552040</v>
      </c>
      <c r="B253" s="162" t="s">
        <v>74</v>
      </c>
      <c r="C253" s="67"/>
      <c r="D253" s="57">
        <v>4</v>
      </c>
      <c r="E253" s="58">
        <v>931.19999999999993</v>
      </c>
      <c r="F253" s="58">
        <f t="shared" si="59"/>
        <v>0</v>
      </c>
      <c r="G253" s="58">
        <f t="shared" si="60"/>
        <v>0</v>
      </c>
      <c r="H253" s="134">
        <f t="shared" si="61"/>
        <v>1164</v>
      </c>
      <c r="I253" s="69">
        <v>4</v>
      </c>
      <c r="J253" s="69">
        <v>18</v>
      </c>
      <c r="K253" s="69">
        <v>72</v>
      </c>
      <c r="L253" s="61"/>
      <c r="M253" s="59">
        <v>3182550704533</v>
      </c>
      <c r="N253" s="59">
        <v>2309103100</v>
      </c>
      <c r="O253" s="129"/>
      <c r="P253"/>
    </row>
    <row r="254" spans="1:16" s="3" customFormat="1" ht="15.75" x14ac:dyDescent="0.25">
      <c r="A254" s="164">
        <v>2552100</v>
      </c>
      <c r="B254" s="162" t="s">
        <v>74</v>
      </c>
      <c r="C254" s="67"/>
      <c r="D254" s="57">
        <v>10</v>
      </c>
      <c r="E254" s="58">
        <v>2280</v>
      </c>
      <c r="F254" s="58">
        <f t="shared" si="59"/>
        <v>0</v>
      </c>
      <c r="G254" s="58">
        <f t="shared" si="60"/>
        <v>0</v>
      </c>
      <c r="H254" s="134">
        <f t="shared" si="61"/>
        <v>2850</v>
      </c>
      <c r="I254" s="69"/>
      <c r="J254" s="69"/>
      <c r="K254" s="69">
        <v>32</v>
      </c>
      <c r="L254" s="61"/>
      <c r="M254" s="59">
        <v>3182550702621</v>
      </c>
      <c r="N254" s="59">
        <v>2309103100</v>
      </c>
      <c r="O254" s="129"/>
      <c r="P254"/>
    </row>
    <row r="255" spans="1:16" s="3" customFormat="1" ht="15.75" x14ac:dyDescent="0.25">
      <c r="A255" s="164">
        <v>2556004</v>
      </c>
      <c r="B255" s="162" t="s">
        <v>75</v>
      </c>
      <c r="C255" s="67"/>
      <c r="D255" s="57">
        <v>0.4</v>
      </c>
      <c r="E255" s="58">
        <v>111.6</v>
      </c>
      <c r="F255" s="58">
        <f t="shared" si="59"/>
        <v>0</v>
      </c>
      <c r="G255" s="58">
        <f t="shared" si="60"/>
        <v>0</v>
      </c>
      <c r="H255" s="134">
        <f t="shared" si="61"/>
        <v>139.5</v>
      </c>
      <c r="I255" s="69">
        <v>12</v>
      </c>
      <c r="J255" s="69">
        <v>32</v>
      </c>
      <c r="K255" s="69">
        <v>384</v>
      </c>
      <c r="L255" s="61"/>
      <c r="M255" s="59">
        <v>3182550825948</v>
      </c>
      <c r="N255" s="59">
        <v>2309103100</v>
      </c>
      <c r="O255" s="129"/>
      <c r="P255"/>
    </row>
    <row r="256" spans="1:16" s="3" customFormat="1" ht="15.75" x14ac:dyDescent="0.25">
      <c r="A256" s="164">
        <v>2556020</v>
      </c>
      <c r="B256" s="162" t="s">
        <v>75</v>
      </c>
      <c r="C256" s="67"/>
      <c r="D256" s="57">
        <v>2</v>
      </c>
      <c r="E256" s="58">
        <v>480</v>
      </c>
      <c r="F256" s="58">
        <f t="shared" si="59"/>
        <v>0</v>
      </c>
      <c r="G256" s="58">
        <f t="shared" si="60"/>
        <v>0</v>
      </c>
      <c r="H256" s="134">
        <f t="shared" si="61"/>
        <v>600</v>
      </c>
      <c r="I256" s="69">
        <v>6</v>
      </c>
      <c r="J256" s="69">
        <v>18</v>
      </c>
      <c r="K256" s="69">
        <v>108</v>
      </c>
      <c r="L256" s="61"/>
      <c r="M256" s="59">
        <v>3182550758840</v>
      </c>
      <c r="N256" s="59">
        <v>2309103100</v>
      </c>
      <c r="O256" s="129"/>
      <c r="P256"/>
    </row>
    <row r="257" spans="1:16" s="4" customFormat="1" ht="15.75" x14ac:dyDescent="0.25">
      <c r="A257" s="164">
        <v>2556100</v>
      </c>
      <c r="B257" s="162" t="s">
        <v>75</v>
      </c>
      <c r="C257" s="67"/>
      <c r="D257" s="57">
        <v>10</v>
      </c>
      <c r="E257" s="58">
        <v>2280</v>
      </c>
      <c r="F257" s="58">
        <f t="shared" si="59"/>
        <v>0</v>
      </c>
      <c r="G257" s="58">
        <f t="shared" si="60"/>
        <v>0</v>
      </c>
      <c r="H257" s="134">
        <f t="shared" si="61"/>
        <v>2850</v>
      </c>
      <c r="I257" s="69"/>
      <c r="J257" s="69"/>
      <c r="K257" s="69">
        <v>32</v>
      </c>
      <c r="L257" s="61"/>
      <c r="M257" s="59">
        <v>3182550758857</v>
      </c>
      <c r="N257" s="59">
        <v>2309103100</v>
      </c>
      <c r="O257" s="129"/>
      <c r="P257"/>
    </row>
    <row r="258" spans="1:16" s="3" customFormat="1" ht="15.75" x14ac:dyDescent="0.25">
      <c r="A258" s="164">
        <v>2566004</v>
      </c>
      <c r="B258" s="162" t="s">
        <v>76</v>
      </c>
      <c r="C258" s="67"/>
      <c r="D258" s="57">
        <v>0.4</v>
      </c>
      <c r="E258" s="58">
        <v>111.6</v>
      </c>
      <c r="F258" s="58">
        <f t="shared" si="59"/>
        <v>0</v>
      </c>
      <c r="G258" s="58">
        <f t="shared" si="60"/>
        <v>0</v>
      </c>
      <c r="H258" s="134">
        <f t="shared" si="61"/>
        <v>139.5</v>
      </c>
      <c r="I258" s="69">
        <v>12</v>
      </c>
      <c r="J258" s="69">
        <v>32</v>
      </c>
      <c r="K258" s="69">
        <v>384</v>
      </c>
      <c r="L258" s="61"/>
      <c r="M258" s="59">
        <v>3182550816526</v>
      </c>
      <c r="N258" s="59">
        <v>2309103100</v>
      </c>
      <c r="O258" s="129"/>
      <c r="P258"/>
    </row>
    <row r="259" spans="1:16" s="3" customFormat="1" ht="15.75" x14ac:dyDescent="0.25">
      <c r="A259" s="164">
        <v>2566020</v>
      </c>
      <c r="B259" s="162" t="s">
        <v>76</v>
      </c>
      <c r="C259" s="67"/>
      <c r="D259" s="57">
        <v>2</v>
      </c>
      <c r="E259" s="58">
        <v>480</v>
      </c>
      <c r="F259" s="58">
        <f t="shared" si="59"/>
        <v>0</v>
      </c>
      <c r="G259" s="58">
        <f t="shared" si="60"/>
        <v>0</v>
      </c>
      <c r="H259" s="134">
        <f t="shared" si="61"/>
        <v>600</v>
      </c>
      <c r="I259" s="69">
        <v>6</v>
      </c>
      <c r="J259" s="69">
        <v>18</v>
      </c>
      <c r="K259" s="69">
        <v>108</v>
      </c>
      <c r="L259" s="61"/>
      <c r="M259" s="59">
        <v>3182550816533</v>
      </c>
      <c r="N259" s="59">
        <v>2309103100</v>
      </c>
      <c r="O259" s="129"/>
      <c r="P259"/>
    </row>
    <row r="260" spans="1:16" s="3" customFormat="1" ht="15.75" x14ac:dyDescent="0.25">
      <c r="A260" s="164">
        <v>2566100</v>
      </c>
      <c r="B260" s="162" t="s">
        <v>76</v>
      </c>
      <c r="C260" s="67"/>
      <c r="D260" s="57">
        <v>10</v>
      </c>
      <c r="E260" s="58">
        <v>2280</v>
      </c>
      <c r="F260" s="58">
        <f t="shared" si="59"/>
        <v>0</v>
      </c>
      <c r="G260" s="58">
        <f t="shared" si="60"/>
        <v>0</v>
      </c>
      <c r="H260" s="134">
        <f t="shared" si="61"/>
        <v>2850</v>
      </c>
      <c r="I260" s="69"/>
      <c r="J260" s="69"/>
      <c r="K260" s="69">
        <v>32</v>
      </c>
      <c r="L260" s="61"/>
      <c r="M260" s="59">
        <v>3182550816540</v>
      </c>
      <c r="N260" s="59">
        <v>2309103100</v>
      </c>
      <c r="O260" s="129"/>
      <c r="P260"/>
    </row>
    <row r="261" spans="1:16" s="3" customFormat="1" ht="15.75" x14ac:dyDescent="0.25">
      <c r="A261" s="164">
        <v>2557004</v>
      </c>
      <c r="B261" s="162" t="s">
        <v>77</v>
      </c>
      <c r="C261" s="67"/>
      <c r="D261" s="57">
        <v>0.4</v>
      </c>
      <c r="E261" s="58">
        <v>111.6</v>
      </c>
      <c r="F261" s="58">
        <f t="shared" si="59"/>
        <v>0</v>
      </c>
      <c r="G261" s="58">
        <f t="shared" si="60"/>
        <v>0</v>
      </c>
      <c r="H261" s="134">
        <f t="shared" si="61"/>
        <v>139.5</v>
      </c>
      <c r="I261" s="69">
        <v>12</v>
      </c>
      <c r="J261" s="69">
        <v>32</v>
      </c>
      <c r="K261" s="69">
        <v>384</v>
      </c>
      <c r="L261" s="61"/>
      <c r="M261" s="59">
        <v>3182550756402</v>
      </c>
      <c r="N261" s="59">
        <v>2309103100</v>
      </c>
      <c r="O261" s="129"/>
      <c r="P261"/>
    </row>
    <row r="262" spans="1:16" s="3" customFormat="1" ht="15.75" x14ac:dyDescent="0.25">
      <c r="A262" s="164">
        <v>2557020</v>
      </c>
      <c r="B262" s="162" t="s">
        <v>77</v>
      </c>
      <c r="C262" s="67"/>
      <c r="D262" s="57">
        <v>2</v>
      </c>
      <c r="E262" s="58">
        <v>480</v>
      </c>
      <c r="F262" s="58">
        <f t="shared" si="59"/>
        <v>0</v>
      </c>
      <c r="G262" s="58">
        <f t="shared" si="60"/>
        <v>0</v>
      </c>
      <c r="H262" s="134">
        <f t="shared" si="61"/>
        <v>600</v>
      </c>
      <c r="I262" s="69">
        <v>6</v>
      </c>
      <c r="J262" s="69">
        <v>18</v>
      </c>
      <c r="K262" s="69">
        <v>108</v>
      </c>
      <c r="L262" s="61"/>
      <c r="M262" s="59">
        <v>3182550756419</v>
      </c>
      <c r="N262" s="59">
        <v>2309103100</v>
      </c>
      <c r="O262" s="129"/>
      <c r="P262"/>
    </row>
    <row r="263" spans="1:16" s="3" customFormat="1" ht="15.75" x14ac:dyDescent="0.25">
      <c r="A263" s="164">
        <v>2557040</v>
      </c>
      <c r="B263" s="162" t="s">
        <v>77</v>
      </c>
      <c r="C263" s="67"/>
      <c r="D263" s="57">
        <v>4</v>
      </c>
      <c r="E263" s="58">
        <v>931.19999999999993</v>
      </c>
      <c r="F263" s="58">
        <f t="shared" si="59"/>
        <v>0</v>
      </c>
      <c r="G263" s="58">
        <f t="shared" si="60"/>
        <v>0</v>
      </c>
      <c r="H263" s="134">
        <f t="shared" si="61"/>
        <v>1164</v>
      </c>
      <c r="I263" s="69">
        <v>4</v>
      </c>
      <c r="J263" s="69">
        <v>18</v>
      </c>
      <c r="K263" s="69">
        <v>72</v>
      </c>
      <c r="L263" s="61"/>
      <c r="M263" s="59">
        <v>3182550756440</v>
      </c>
      <c r="N263" s="59">
        <v>2309103100</v>
      </c>
      <c r="O263" s="129"/>
      <c r="P263"/>
    </row>
    <row r="264" spans="1:16" s="3" customFormat="1" ht="15.75" x14ac:dyDescent="0.25">
      <c r="A264" s="164">
        <v>2557100</v>
      </c>
      <c r="B264" s="162" t="s">
        <v>77</v>
      </c>
      <c r="C264" s="67"/>
      <c r="D264" s="57">
        <v>10</v>
      </c>
      <c r="E264" s="58">
        <v>2280</v>
      </c>
      <c r="F264" s="58">
        <f t="shared" si="59"/>
        <v>0</v>
      </c>
      <c r="G264" s="58">
        <f t="shared" si="60"/>
        <v>0</v>
      </c>
      <c r="H264" s="134">
        <f t="shared" si="61"/>
        <v>2850</v>
      </c>
      <c r="I264" s="69"/>
      <c r="J264" s="69"/>
      <c r="K264" s="69">
        <v>32</v>
      </c>
      <c r="L264" s="61"/>
      <c r="M264" s="59">
        <v>3182550756464</v>
      </c>
      <c r="N264" s="59">
        <v>2309103100</v>
      </c>
      <c r="O264" s="137">
        <f t="shared" ref="O264:O265" si="62">MOD(C286, 12)</f>
        <v>0</v>
      </c>
      <c r="P264"/>
    </row>
    <row r="265" spans="1:16" s="3" customFormat="1" ht="15.75" x14ac:dyDescent="0.25">
      <c r="A265" s="164">
        <v>4370004</v>
      </c>
      <c r="B265" s="162" t="s">
        <v>78</v>
      </c>
      <c r="C265" s="67"/>
      <c r="D265" s="57">
        <v>0.4</v>
      </c>
      <c r="E265" s="58">
        <v>111.6</v>
      </c>
      <c r="F265" s="58">
        <f t="shared" si="59"/>
        <v>0</v>
      </c>
      <c r="G265" s="58">
        <f t="shared" si="60"/>
        <v>0</v>
      </c>
      <c r="H265" s="134">
        <f t="shared" si="61"/>
        <v>139.5</v>
      </c>
      <c r="I265" s="69">
        <v>12</v>
      </c>
      <c r="J265" s="69">
        <v>32</v>
      </c>
      <c r="K265" s="69">
        <v>384</v>
      </c>
      <c r="L265" s="61"/>
      <c r="M265" s="59">
        <v>3182550864084</v>
      </c>
      <c r="N265" s="59">
        <v>2309103100</v>
      </c>
      <c r="O265" s="137">
        <f t="shared" si="62"/>
        <v>0</v>
      </c>
      <c r="P265"/>
    </row>
    <row r="266" spans="1:16" s="3" customFormat="1" ht="15.75" x14ac:dyDescent="0.25">
      <c r="A266" s="164">
        <v>4370020</v>
      </c>
      <c r="B266" s="162" t="s">
        <v>78</v>
      </c>
      <c r="C266" s="67"/>
      <c r="D266" s="57">
        <v>2</v>
      </c>
      <c r="E266" s="58">
        <v>480</v>
      </c>
      <c r="F266" s="58">
        <f t="shared" si="59"/>
        <v>0</v>
      </c>
      <c r="G266" s="58">
        <f t="shared" si="60"/>
        <v>0</v>
      </c>
      <c r="H266" s="134">
        <f t="shared" si="61"/>
        <v>600</v>
      </c>
      <c r="I266" s="69">
        <v>6</v>
      </c>
      <c r="J266" s="69">
        <v>18</v>
      </c>
      <c r="K266" s="69">
        <v>108</v>
      </c>
      <c r="L266" s="61"/>
      <c r="M266" s="59">
        <v>3182550864091</v>
      </c>
      <c r="N266" s="59">
        <v>2309103100</v>
      </c>
      <c r="O266" s="129"/>
      <c r="P266"/>
    </row>
    <row r="267" spans="1:16" s="3" customFormat="1" ht="15.75" x14ac:dyDescent="0.25">
      <c r="A267" s="164">
        <v>4370100</v>
      </c>
      <c r="B267" s="162" t="s">
        <v>78</v>
      </c>
      <c r="C267" s="67"/>
      <c r="D267" s="57">
        <v>10</v>
      </c>
      <c r="E267" s="58">
        <v>2280</v>
      </c>
      <c r="F267" s="58">
        <f t="shared" si="59"/>
        <v>0</v>
      </c>
      <c r="G267" s="58">
        <f t="shared" si="60"/>
        <v>0</v>
      </c>
      <c r="H267" s="134">
        <f t="shared" si="61"/>
        <v>2850</v>
      </c>
      <c r="I267" s="69"/>
      <c r="J267" s="69"/>
      <c r="K267" s="69">
        <v>32</v>
      </c>
      <c r="L267" s="61"/>
      <c r="M267" s="59">
        <v>3182550865111</v>
      </c>
      <c r="N267" s="59">
        <v>2309103100</v>
      </c>
      <c r="O267" s="137">
        <f t="shared" ref="O267:O282" si="63">MOD(C289, 12)</f>
        <v>0</v>
      </c>
      <c r="P267"/>
    </row>
    <row r="268" spans="1:16" s="3" customFormat="1" ht="15.75" x14ac:dyDescent="0.25">
      <c r="A268" s="160"/>
      <c r="B268" s="160" t="s">
        <v>79</v>
      </c>
      <c r="C268" s="10"/>
      <c r="D268" s="57"/>
      <c r="E268" s="58"/>
      <c r="F268" s="58"/>
      <c r="G268" s="58"/>
      <c r="H268" s="58"/>
      <c r="I268" s="57"/>
      <c r="J268" s="57"/>
      <c r="K268" s="57"/>
      <c r="L268" s="61"/>
      <c r="M268" s="61"/>
      <c r="N268" s="59"/>
      <c r="O268" s="137">
        <f t="shared" si="63"/>
        <v>0</v>
      </c>
      <c r="P268"/>
    </row>
    <row r="269" spans="1:16" s="3" customFormat="1" ht="15.75" x14ac:dyDescent="0.25">
      <c r="A269" s="151">
        <v>2562004</v>
      </c>
      <c r="B269" s="165" t="s">
        <v>80</v>
      </c>
      <c r="C269" s="67"/>
      <c r="D269" s="57">
        <v>0.4</v>
      </c>
      <c r="E269" s="58">
        <v>98.399999999999991</v>
      </c>
      <c r="F269" s="58">
        <f t="shared" ref="F269:F281" si="64">D269*C269</f>
        <v>0</v>
      </c>
      <c r="G269" s="58">
        <f t="shared" ref="G269:G281" si="65">E269*C269</f>
        <v>0</v>
      </c>
      <c r="H269" s="134">
        <f t="shared" ref="H269:H281" si="66">E269*1.25</f>
        <v>122.99999999999999</v>
      </c>
      <c r="I269" s="69">
        <v>12</v>
      </c>
      <c r="J269" s="69">
        <v>32</v>
      </c>
      <c r="K269" s="69">
        <v>384</v>
      </c>
      <c r="L269" s="61"/>
      <c r="M269" s="59">
        <v>3182550805155</v>
      </c>
      <c r="N269" s="59">
        <v>2309103100</v>
      </c>
      <c r="O269" s="137">
        <f t="shared" si="63"/>
        <v>0</v>
      </c>
      <c r="P269"/>
    </row>
    <row r="270" spans="1:16" s="3" customFormat="1" ht="15.75" x14ac:dyDescent="0.25">
      <c r="A270" s="151">
        <v>2562020</v>
      </c>
      <c r="B270" s="165" t="s">
        <v>80</v>
      </c>
      <c r="C270" s="67"/>
      <c r="D270" s="57">
        <v>2</v>
      </c>
      <c r="E270" s="58">
        <v>427.2</v>
      </c>
      <c r="F270" s="58">
        <f t="shared" si="64"/>
        <v>0</v>
      </c>
      <c r="G270" s="58">
        <f t="shared" si="65"/>
        <v>0</v>
      </c>
      <c r="H270" s="134">
        <f t="shared" si="66"/>
        <v>534</v>
      </c>
      <c r="I270" s="69">
        <v>6</v>
      </c>
      <c r="J270" s="69">
        <v>18</v>
      </c>
      <c r="K270" s="69">
        <v>108</v>
      </c>
      <c r="L270" s="61"/>
      <c r="M270" s="59">
        <v>3182550805186</v>
      </c>
      <c r="N270" s="59">
        <v>2309103100</v>
      </c>
      <c r="O270" s="137">
        <f t="shared" si="63"/>
        <v>0</v>
      </c>
      <c r="P270"/>
    </row>
    <row r="271" spans="1:16" s="3" customFormat="1" ht="15.75" x14ac:dyDescent="0.25">
      <c r="A271" s="151">
        <v>2537004</v>
      </c>
      <c r="B271" s="165" t="s">
        <v>79</v>
      </c>
      <c r="C271" s="67"/>
      <c r="D271" s="57">
        <v>0.4</v>
      </c>
      <c r="E271" s="58">
        <v>103.2</v>
      </c>
      <c r="F271" s="58">
        <f t="shared" si="64"/>
        <v>0</v>
      </c>
      <c r="G271" s="58">
        <f t="shared" si="65"/>
        <v>0</v>
      </c>
      <c r="H271" s="134">
        <f t="shared" si="66"/>
        <v>129</v>
      </c>
      <c r="I271" s="69">
        <v>12</v>
      </c>
      <c r="J271" s="69">
        <v>32</v>
      </c>
      <c r="K271" s="69">
        <v>384</v>
      </c>
      <c r="L271" s="61"/>
      <c r="M271" s="59">
        <v>3182550737555</v>
      </c>
      <c r="N271" s="59">
        <v>2309103100</v>
      </c>
      <c r="O271" s="137">
        <f t="shared" si="63"/>
        <v>0</v>
      </c>
      <c r="P271"/>
    </row>
    <row r="272" spans="1:16" s="3" customFormat="1" ht="15.75" x14ac:dyDescent="0.25">
      <c r="A272" s="151">
        <v>2537020</v>
      </c>
      <c r="B272" s="165" t="s">
        <v>79</v>
      </c>
      <c r="C272" s="67">
        <v>1</v>
      </c>
      <c r="D272" s="57">
        <v>2</v>
      </c>
      <c r="E272" s="58">
        <v>439.2</v>
      </c>
      <c r="F272" s="58">
        <f t="shared" si="64"/>
        <v>2</v>
      </c>
      <c r="G272" s="58">
        <f t="shared" si="65"/>
        <v>439.2</v>
      </c>
      <c r="H272" s="134">
        <f t="shared" si="66"/>
        <v>549</v>
      </c>
      <c r="I272" s="69">
        <v>6</v>
      </c>
      <c r="J272" s="69">
        <v>18</v>
      </c>
      <c r="K272" s="69">
        <v>108</v>
      </c>
      <c r="L272" s="61"/>
      <c r="M272" s="59">
        <v>3182550737593</v>
      </c>
      <c r="N272" s="59">
        <v>2309103100</v>
      </c>
      <c r="O272" s="137">
        <f t="shared" si="63"/>
        <v>0</v>
      </c>
      <c r="P272"/>
    </row>
    <row r="273" spans="1:16" s="3" customFormat="1" ht="15.75" x14ac:dyDescent="0.25">
      <c r="A273" s="151">
        <v>2537040</v>
      </c>
      <c r="B273" s="165" t="s">
        <v>79</v>
      </c>
      <c r="C273" s="67">
        <v>1</v>
      </c>
      <c r="D273" s="57">
        <v>4</v>
      </c>
      <c r="E273" s="58">
        <v>855.6</v>
      </c>
      <c r="F273" s="58">
        <f t="shared" si="64"/>
        <v>4</v>
      </c>
      <c r="G273" s="58">
        <f t="shared" si="65"/>
        <v>855.6</v>
      </c>
      <c r="H273" s="134">
        <f t="shared" si="66"/>
        <v>1069.5</v>
      </c>
      <c r="I273" s="69">
        <v>4</v>
      </c>
      <c r="J273" s="69">
        <v>18</v>
      </c>
      <c r="K273" s="69">
        <v>72</v>
      </c>
      <c r="L273" s="61"/>
      <c r="M273" s="59">
        <v>3182550737616</v>
      </c>
      <c r="N273" s="59">
        <v>2309103100</v>
      </c>
      <c r="O273" s="137">
        <f t="shared" si="63"/>
        <v>0</v>
      </c>
      <c r="P273"/>
    </row>
    <row r="274" spans="1:16" s="3" customFormat="1" ht="15.75" x14ac:dyDescent="0.25">
      <c r="A274" s="151">
        <v>2537100</v>
      </c>
      <c r="B274" s="165" t="s">
        <v>79</v>
      </c>
      <c r="C274" s="67"/>
      <c r="D274" s="57">
        <v>10</v>
      </c>
      <c r="E274" s="58">
        <v>2076</v>
      </c>
      <c r="F274" s="58">
        <f t="shared" si="64"/>
        <v>0</v>
      </c>
      <c r="G274" s="58">
        <f t="shared" si="65"/>
        <v>0</v>
      </c>
      <c r="H274" s="134">
        <f t="shared" si="66"/>
        <v>2595</v>
      </c>
      <c r="I274" s="69"/>
      <c r="J274" s="69"/>
      <c r="K274" s="69">
        <v>32</v>
      </c>
      <c r="L274" s="61"/>
      <c r="M274" s="59">
        <v>3182550737623</v>
      </c>
      <c r="N274" s="59">
        <v>2309103100</v>
      </c>
      <c r="O274" s="137">
        <f t="shared" si="63"/>
        <v>0</v>
      </c>
      <c r="P274"/>
    </row>
    <row r="275" spans="1:16" s="3" customFormat="1" ht="15.75" x14ac:dyDescent="0.25">
      <c r="A275" s="151">
        <v>2563020</v>
      </c>
      <c r="B275" s="165" t="s">
        <v>81</v>
      </c>
      <c r="C275" s="67"/>
      <c r="D275" s="57">
        <v>2</v>
      </c>
      <c r="E275" s="58">
        <v>456</v>
      </c>
      <c r="F275" s="58">
        <f t="shared" si="64"/>
        <v>0</v>
      </c>
      <c r="G275" s="58">
        <f t="shared" si="65"/>
        <v>0</v>
      </c>
      <c r="H275" s="134">
        <f t="shared" si="66"/>
        <v>570</v>
      </c>
      <c r="I275" s="69">
        <v>6</v>
      </c>
      <c r="J275" s="69">
        <v>18</v>
      </c>
      <c r="K275" s="69">
        <v>108</v>
      </c>
      <c r="L275" s="61"/>
      <c r="M275" s="59">
        <v>3182550805254</v>
      </c>
      <c r="N275" s="59">
        <v>2309103100</v>
      </c>
      <c r="O275" s="137">
        <f t="shared" si="63"/>
        <v>0</v>
      </c>
      <c r="P275"/>
    </row>
    <row r="276" spans="1:16" s="3" customFormat="1" ht="15.75" x14ac:dyDescent="0.25">
      <c r="A276" s="151">
        <v>2560004</v>
      </c>
      <c r="B276" s="165" t="s">
        <v>82</v>
      </c>
      <c r="C276" s="67"/>
      <c r="D276" s="57">
        <v>0.4</v>
      </c>
      <c r="E276" s="58">
        <v>108</v>
      </c>
      <c r="F276" s="58">
        <f t="shared" si="64"/>
        <v>0</v>
      </c>
      <c r="G276" s="58">
        <f t="shared" si="65"/>
        <v>0</v>
      </c>
      <c r="H276" s="134">
        <f t="shared" si="66"/>
        <v>135</v>
      </c>
      <c r="I276" s="69">
        <v>12</v>
      </c>
      <c r="J276" s="69">
        <v>32</v>
      </c>
      <c r="K276" s="69">
        <v>384</v>
      </c>
      <c r="L276" s="61"/>
      <c r="M276" s="59">
        <v>3182550784511</v>
      </c>
      <c r="N276" s="59">
        <v>2309103100</v>
      </c>
      <c r="O276" s="137">
        <f t="shared" si="63"/>
        <v>0</v>
      </c>
      <c r="P276"/>
    </row>
    <row r="277" spans="1:16" s="3" customFormat="1" ht="15.75" x14ac:dyDescent="0.25">
      <c r="A277" s="151">
        <v>2560015</v>
      </c>
      <c r="B277" s="165" t="s">
        <v>82</v>
      </c>
      <c r="C277" s="67"/>
      <c r="D277" s="57">
        <v>1.5</v>
      </c>
      <c r="E277" s="58">
        <v>348</v>
      </c>
      <c r="F277" s="58">
        <f t="shared" si="64"/>
        <v>0</v>
      </c>
      <c r="G277" s="58">
        <f t="shared" si="65"/>
        <v>0</v>
      </c>
      <c r="H277" s="134">
        <f t="shared" si="66"/>
        <v>435</v>
      </c>
      <c r="I277" s="69">
        <v>6</v>
      </c>
      <c r="J277" s="69">
        <v>18</v>
      </c>
      <c r="K277" s="69">
        <v>108</v>
      </c>
      <c r="L277" s="61"/>
      <c r="M277" s="59">
        <v>3182550784566</v>
      </c>
      <c r="N277" s="59">
        <v>2309103100</v>
      </c>
      <c r="O277" s="137">
        <f t="shared" si="63"/>
        <v>0</v>
      </c>
      <c r="P277"/>
    </row>
    <row r="278" spans="1:16" s="3" customFormat="1" ht="15.75" x14ac:dyDescent="0.25">
      <c r="A278" s="151">
        <v>2564004</v>
      </c>
      <c r="B278" s="165" t="s">
        <v>83</v>
      </c>
      <c r="C278" s="67"/>
      <c r="D278" s="57">
        <v>0.4</v>
      </c>
      <c r="E278" s="58">
        <v>108</v>
      </c>
      <c r="F278" s="58">
        <f t="shared" si="64"/>
        <v>0</v>
      </c>
      <c r="G278" s="58">
        <f t="shared" si="65"/>
        <v>0</v>
      </c>
      <c r="H278" s="134">
        <f t="shared" si="66"/>
        <v>135</v>
      </c>
      <c r="I278" s="69">
        <v>12</v>
      </c>
      <c r="J278" s="69">
        <v>32</v>
      </c>
      <c r="K278" s="69">
        <v>384</v>
      </c>
      <c r="L278" s="61"/>
      <c r="M278" s="59">
        <v>3182550805292</v>
      </c>
      <c r="N278" s="59">
        <v>2309103100</v>
      </c>
      <c r="O278" s="137">
        <f t="shared" si="63"/>
        <v>0</v>
      </c>
      <c r="P278"/>
    </row>
    <row r="279" spans="1:16" s="3" customFormat="1" ht="15.75" x14ac:dyDescent="0.25">
      <c r="A279" s="151">
        <v>2564015</v>
      </c>
      <c r="B279" s="165" t="s">
        <v>83</v>
      </c>
      <c r="C279" s="67"/>
      <c r="D279" s="57">
        <v>1.5</v>
      </c>
      <c r="E279" s="58">
        <v>348</v>
      </c>
      <c r="F279" s="58">
        <f t="shared" si="64"/>
        <v>0</v>
      </c>
      <c r="G279" s="58">
        <f t="shared" si="65"/>
        <v>0</v>
      </c>
      <c r="H279" s="134">
        <f t="shared" si="66"/>
        <v>435</v>
      </c>
      <c r="I279" s="69">
        <v>6</v>
      </c>
      <c r="J279" s="69">
        <v>18</v>
      </c>
      <c r="K279" s="69">
        <v>108</v>
      </c>
      <c r="L279" s="61"/>
      <c r="M279" s="59">
        <v>3182550805315</v>
      </c>
      <c r="N279" s="59">
        <v>2309103100</v>
      </c>
      <c r="O279" s="137">
        <f t="shared" si="63"/>
        <v>0</v>
      </c>
      <c r="P279"/>
    </row>
    <row r="280" spans="1:16" s="3" customFormat="1" ht="15.75" x14ac:dyDescent="0.25">
      <c r="A280" s="161">
        <v>25650049</v>
      </c>
      <c r="B280" s="162" t="s">
        <v>84</v>
      </c>
      <c r="C280" s="102"/>
      <c r="D280" s="57">
        <v>0.4</v>
      </c>
      <c r="E280" s="58">
        <v>108</v>
      </c>
      <c r="F280" s="58">
        <f t="shared" si="64"/>
        <v>0</v>
      </c>
      <c r="G280" s="58">
        <f t="shared" si="65"/>
        <v>0</v>
      </c>
      <c r="H280" s="135">
        <f t="shared" si="66"/>
        <v>135</v>
      </c>
      <c r="I280" s="69">
        <v>12</v>
      </c>
      <c r="J280" s="69">
        <v>32</v>
      </c>
      <c r="K280" s="69">
        <v>384</v>
      </c>
      <c r="L280" s="63"/>
      <c r="M280" s="59">
        <v>3182550805353</v>
      </c>
      <c r="N280" s="59">
        <v>2309105100</v>
      </c>
      <c r="O280" s="137">
        <f t="shared" si="63"/>
        <v>0</v>
      </c>
      <c r="P280"/>
    </row>
    <row r="281" spans="1:16" s="3" customFormat="1" ht="15.75" x14ac:dyDescent="0.25">
      <c r="A281" s="161">
        <v>25650209</v>
      </c>
      <c r="B281" s="162" t="s">
        <v>84</v>
      </c>
      <c r="C281" s="102"/>
      <c r="D281" s="57">
        <v>2</v>
      </c>
      <c r="E281" s="58">
        <v>456</v>
      </c>
      <c r="F281" s="58">
        <f t="shared" si="64"/>
        <v>0</v>
      </c>
      <c r="G281" s="58">
        <f t="shared" si="65"/>
        <v>0</v>
      </c>
      <c r="H281" s="135">
        <f t="shared" si="66"/>
        <v>570</v>
      </c>
      <c r="I281" s="69">
        <v>6</v>
      </c>
      <c r="J281" s="69">
        <v>18</v>
      </c>
      <c r="K281" s="69">
        <v>108</v>
      </c>
      <c r="L281" s="63"/>
      <c r="M281" s="59">
        <v>3182550805384</v>
      </c>
      <c r="N281" s="59">
        <v>2309105100</v>
      </c>
      <c r="O281" s="137">
        <f t="shared" si="63"/>
        <v>0</v>
      </c>
      <c r="P281"/>
    </row>
    <row r="282" spans="1:16" s="3" customFormat="1" ht="15.75" x14ac:dyDescent="0.25">
      <c r="A282" s="151"/>
      <c r="B282" s="160" t="s">
        <v>122</v>
      </c>
      <c r="C282" s="10"/>
      <c r="D282" s="57"/>
      <c r="E282" s="58"/>
      <c r="F282" s="58"/>
      <c r="G282" s="58"/>
      <c r="H282" s="58"/>
      <c r="I282" s="57"/>
      <c r="J282" s="57"/>
      <c r="K282" s="57"/>
      <c r="L282" s="61"/>
      <c r="M282" s="61"/>
      <c r="N282" s="59"/>
      <c r="O282" s="137">
        <f t="shared" si="63"/>
        <v>0</v>
      </c>
      <c r="P282"/>
    </row>
    <row r="283" spans="1:16" s="3" customFormat="1" ht="15.75" x14ac:dyDescent="0.25">
      <c r="A283" s="151">
        <v>2570040</v>
      </c>
      <c r="B283" s="165" t="s">
        <v>85</v>
      </c>
      <c r="C283" s="67"/>
      <c r="D283" s="55">
        <v>4</v>
      </c>
      <c r="E283" s="58">
        <v>852</v>
      </c>
      <c r="F283" s="58">
        <f>D283*C283</f>
        <v>0</v>
      </c>
      <c r="G283" s="58">
        <f>E283*C283</f>
        <v>0</v>
      </c>
      <c r="H283" s="134">
        <f t="shared" ref="H283:H284" si="67">E283*1.25</f>
        <v>1065</v>
      </c>
      <c r="I283" s="70">
        <v>4</v>
      </c>
      <c r="J283" s="70">
        <v>18</v>
      </c>
      <c r="K283" s="70">
        <v>72</v>
      </c>
      <c r="L283" s="61"/>
      <c r="M283" s="59">
        <v>3182550725064</v>
      </c>
      <c r="N283" s="59">
        <v>2309103100</v>
      </c>
      <c r="O283" s="129"/>
      <c r="P283"/>
    </row>
    <row r="284" spans="1:16" s="3" customFormat="1" ht="15.75" x14ac:dyDescent="0.25">
      <c r="A284" s="164">
        <v>2571100</v>
      </c>
      <c r="B284" s="162" t="s">
        <v>51</v>
      </c>
      <c r="C284" s="67"/>
      <c r="D284" s="57">
        <v>10</v>
      </c>
      <c r="E284" s="58">
        <v>1500</v>
      </c>
      <c r="F284" s="58">
        <f>D284*C284</f>
        <v>0</v>
      </c>
      <c r="G284" s="58">
        <f>E284*C284</f>
        <v>0</v>
      </c>
      <c r="H284" s="134">
        <f t="shared" si="67"/>
        <v>1875</v>
      </c>
      <c r="I284" s="69"/>
      <c r="J284" s="69"/>
      <c r="K284" s="69">
        <v>32</v>
      </c>
      <c r="L284" s="61"/>
      <c r="M284" s="59">
        <v>3182550724432</v>
      </c>
      <c r="N284" s="59">
        <v>2309103100</v>
      </c>
      <c r="O284" s="129"/>
      <c r="P284"/>
    </row>
    <row r="285" spans="1:16" s="3" customFormat="1" ht="15.75" x14ac:dyDescent="0.25">
      <c r="A285" s="160"/>
      <c r="B285" s="160" t="s">
        <v>86</v>
      </c>
      <c r="C285" s="10"/>
      <c r="D285" s="57"/>
      <c r="E285" s="58"/>
      <c r="F285" s="58"/>
      <c r="G285" s="58"/>
      <c r="H285" s="58"/>
      <c r="I285" s="57"/>
      <c r="J285" s="57"/>
      <c r="K285" s="57"/>
      <c r="L285" s="61"/>
      <c r="M285" s="61"/>
      <c r="N285" s="59"/>
      <c r="O285" s="129"/>
      <c r="P285"/>
    </row>
    <row r="286" spans="1:16" s="3" customFormat="1" ht="15.75" x14ac:dyDescent="0.25">
      <c r="A286" s="168">
        <v>2032001</v>
      </c>
      <c r="B286" s="169" t="s">
        <v>77</v>
      </c>
      <c r="C286" s="67"/>
      <c r="D286" s="18">
        <v>8.5000000000000006E-2</v>
      </c>
      <c r="E286" s="27">
        <v>27.599999999999998</v>
      </c>
      <c r="F286" s="27">
        <f t="shared" ref="F286:F304" si="68">D286*C286</f>
        <v>0</v>
      </c>
      <c r="G286" s="27">
        <f t="shared" ref="G286:G304" si="69">E286*C286</f>
        <v>0</v>
      </c>
      <c r="H286" s="138">
        <f t="shared" ref="H286:H304" si="70">E286*1.25</f>
        <v>34.5</v>
      </c>
      <c r="I286" s="22">
        <v>12</v>
      </c>
      <c r="J286" s="22" t="s">
        <v>48</v>
      </c>
      <c r="K286" s="22">
        <v>3456</v>
      </c>
      <c r="L286" s="19"/>
      <c r="M286" s="20">
        <v>9003579001257</v>
      </c>
      <c r="N286" s="20">
        <v>2309101100</v>
      </c>
      <c r="O286" s="129"/>
      <c r="P286"/>
    </row>
    <row r="287" spans="1:16" s="3" customFormat="1" ht="15.75" x14ac:dyDescent="0.25">
      <c r="A287" s="168">
        <v>2031001</v>
      </c>
      <c r="B287" s="169" t="s">
        <v>71</v>
      </c>
      <c r="C287" s="67"/>
      <c r="D287" s="18">
        <v>8.5000000000000006E-2</v>
      </c>
      <c r="E287" s="27">
        <v>27.599999999999998</v>
      </c>
      <c r="F287" s="27">
        <f t="shared" si="68"/>
        <v>0</v>
      </c>
      <c r="G287" s="27">
        <f t="shared" si="69"/>
        <v>0</v>
      </c>
      <c r="H287" s="138">
        <f t="shared" si="70"/>
        <v>34.5</v>
      </c>
      <c r="I287" s="22">
        <v>12</v>
      </c>
      <c r="J287" s="22" t="s">
        <v>48</v>
      </c>
      <c r="K287" s="22">
        <v>3456</v>
      </c>
      <c r="L287" s="19"/>
      <c r="M287" s="20">
        <v>9003579001219</v>
      </c>
      <c r="N287" s="20">
        <v>2309101100</v>
      </c>
      <c r="O287" s="129"/>
      <c r="P287"/>
    </row>
    <row r="288" spans="1:16" s="3" customFormat="1" ht="15.75" x14ac:dyDescent="0.25">
      <c r="A288" s="168">
        <v>4098002</v>
      </c>
      <c r="B288" s="169" t="s">
        <v>124</v>
      </c>
      <c r="C288" s="67"/>
      <c r="D288" s="18">
        <v>0.19500000000000001</v>
      </c>
      <c r="E288" s="27">
        <v>51.6</v>
      </c>
      <c r="F288" s="27">
        <f t="shared" si="68"/>
        <v>0</v>
      </c>
      <c r="G288" s="27">
        <f t="shared" si="69"/>
        <v>0</v>
      </c>
      <c r="H288" s="138">
        <f t="shared" si="70"/>
        <v>64.5</v>
      </c>
      <c r="I288" s="22">
        <v>12</v>
      </c>
      <c r="J288" s="22">
        <v>180</v>
      </c>
      <c r="K288" s="22">
        <v>2160</v>
      </c>
      <c r="L288" s="19"/>
      <c r="M288" s="20">
        <v>9003579311660</v>
      </c>
      <c r="N288" s="20">
        <v>2309101100</v>
      </c>
      <c r="O288" s="129"/>
      <c r="P288"/>
    </row>
    <row r="289" spans="1:16" s="3" customFormat="1" ht="15.75" x14ac:dyDescent="0.25">
      <c r="A289" s="168">
        <v>4058001</v>
      </c>
      <c r="B289" s="169" t="s">
        <v>131</v>
      </c>
      <c r="C289" s="67"/>
      <c r="D289" s="18">
        <v>8.5000000000000006E-2</v>
      </c>
      <c r="E289" s="27">
        <v>26.4</v>
      </c>
      <c r="F289" s="27">
        <f t="shared" si="68"/>
        <v>0</v>
      </c>
      <c r="G289" s="27">
        <f t="shared" si="69"/>
        <v>0</v>
      </c>
      <c r="H289" s="138">
        <f t="shared" si="70"/>
        <v>33</v>
      </c>
      <c r="I289" s="22">
        <v>12</v>
      </c>
      <c r="J289" s="22" t="s">
        <v>48</v>
      </c>
      <c r="K289" s="22">
        <v>3456</v>
      </c>
      <c r="L289" s="19"/>
      <c r="M289" s="20">
        <v>9003579308943</v>
      </c>
      <c r="N289" s="20">
        <v>2309101100</v>
      </c>
      <c r="O289" s="129"/>
      <c r="P289"/>
    </row>
    <row r="290" spans="1:16" s="3" customFormat="1" ht="15.75" x14ac:dyDescent="0.25">
      <c r="A290" s="168">
        <v>4150001</v>
      </c>
      <c r="B290" s="169" t="s">
        <v>87</v>
      </c>
      <c r="C290" s="67"/>
      <c r="D290" s="18">
        <v>8.5000000000000006E-2</v>
      </c>
      <c r="E290" s="27">
        <v>26.4</v>
      </c>
      <c r="F290" s="27">
        <f t="shared" si="68"/>
        <v>0</v>
      </c>
      <c r="G290" s="27">
        <f t="shared" si="69"/>
        <v>0</v>
      </c>
      <c r="H290" s="138">
        <f t="shared" si="70"/>
        <v>33</v>
      </c>
      <c r="I290" s="22">
        <v>12</v>
      </c>
      <c r="J290" s="22" t="s">
        <v>48</v>
      </c>
      <c r="K290" s="22">
        <v>3456</v>
      </c>
      <c r="L290" s="19"/>
      <c r="M290" s="20">
        <v>9003579311714</v>
      </c>
      <c r="N290" s="20">
        <v>2309101100</v>
      </c>
      <c r="O290" s="129"/>
      <c r="P290"/>
    </row>
    <row r="291" spans="1:16" s="3" customFormat="1" ht="15.75" x14ac:dyDescent="0.25">
      <c r="A291" s="170">
        <v>41450011</v>
      </c>
      <c r="B291" s="169" t="s">
        <v>118</v>
      </c>
      <c r="C291" s="67"/>
      <c r="D291" s="18">
        <v>8.5000000000000006E-2</v>
      </c>
      <c r="E291" s="27">
        <v>26.4</v>
      </c>
      <c r="F291" s="27">
        <f t="shared" si="68"/>
        <v>0</v>
      </c>
      <c r="G291" s="27">
        <f t="shared" si="69"/>
        <v>0</v>
      </c>
      <c r="H291" s="138">
        <f t="shared" si="70"/>
        <v>33</v>
      </c>
      <c r="I291" s="22">
        <v>12</v>
      </c>
      <c r="J291" s="22" t="s">
        <v>48</v>
      </c>
      <c r="K291" s="22">
        <v>3456</v>
      </c>
      <c r="L291" s="21"/>
      <c r="M291" s="20">
        <v>9003579003848</v>
      </c>
      <c r="N291" s="20">
        <v>2309103100</v>
      </c>
      <c r="O291" s="129"/>
      <c r="P291"/>
    </row>
    <row r="292" spans="1:16" s="3" customFormat="1" ht="15.75" x14ac:dyDescent="0.25">
      <c r="A292" s="183">
        <v>1071001</v>
      </c>
      <c r="B292" s="169" t="s">
        <v>80</v>
      </c>
      <c r="C292" s="67"/>
      <c r="D292" s="18">
        <v>8.5000000000000006E-2</v>
      </c>
      <c r="E292" s="27">
        <v>26.4</v>
      </c>
      <c r="F292" s="27">
        <f t="shared" si="68"/>
        <v>0</v>
      </c>
      <c r="G292" s="27">
        <f t="shared" si="69"/>
        <v>0</v>
      </c>
      <c r="H292" s="138">
        <f t="shared" si="70"/>
        <v>33</v>
      </c>
      <c r="I292" s="22">
        <v>12</v>
      </c>
      <c r="J292" s="22" t="s">
        <v>125</v>
      </c>
      <c r="K292" s="22">
        <v>3456</v>
      </c>
      <c r="L292" s="21"/>
      <c r="M292" s="23">
        <v>9003579007136</v>
      </c>
      <c r="N292" s="23">
        <v>2309101100</v>
      </c>
      <c r="O292" s="129"/>
      <c r="P292"/>
    </row>
    <row r="293" spans="1:16" s="3" customFormat="1" ht="15.75" x14ac:dyDescent="0.25">
      <c r="A293" s="168">
        <v>4059001</v>
      </c>
      <c r="B293" s="169" t="s">
        <v>88</v>
      </c>
      <c r="C293" s="67"/>
      <c r="D293" s="18">
        <v>8.5000000000000006E-2</v>
      </c>
      <c r="E293" s="27">
        <v>26.4</v>
      </c>
      <c r="F293" s="27">
        <f t="shared" si="68"/>
        <v>0</v>
      </c>
      <c r="G293" s="27">
        <f t="shared" si="69"/>
        <v>0</v>
      </c>
      <c r="H293" s="138">
        <f t="shared" si="70"/>
        <v>33</v>
      </c>
      <c r="I293" s="22">
        <v>12</v>
      </c>
      <c r="J293" s="22" t="s">
        <v>48</v>
      </c>
      <c r="K293" s="22">
        <v>3456</v>
      </c>
      <c r="L293" s="19"/>
      <c r="M293" s="20">
        <v>9003579308936</v>
      </c>
      <c r="N293" s="20">
        <v>2309101100</v>
      </c>
      <c r="O293" s="129"/>
      <c r="P293"/>
    </row>
    <row r="294" spans="1:16" s="3" customFormat="1" ht="15.75" x14ac:dyDescent="0.25">
      <c r="A294" s="168">
        <v>4074001</v>
      </c>
      <c r="B294" s="169" t="s">
        <v>89</v>
      </c>
      <c r="C294" s="67"/>
      <c r="D294" s="18">
        <v>8.5000000000000006E-2</v>
      </c>
      <c r="E294" s="27">
        <v>26.4</v>
      </c>
      <c r="F294" s="27">
        <f t="shared" si="68"/>
        <v>0</v>
      </c>
      <c r="G294" s="27">
        <f t="shared" si="69"/>
        <v>0</v>
      </c>
      <c r="H294" s="138">
        <f t="shared" si="70"/>
        <v>33</v>
      </c>
      <c r="I294" s="22">
        <v>12</v>
      </c>
      <c r="J294" s="22" t="s">
        <v>48</v>
      </c>
      <c r="K294" s="22">
        <v>3456</v>
      </c>
      <c r="L294" s="19"/>
      <c r="M294" s="20">
        <v>9003579309513</v>
      </c>
      <c r="N294" s="20">
        <v>2309101100</v>
      </c>
      <c r="O294" s="129"/>
      <c r="P294"/>
    </row>
    <row r="295" spans="1:16" s="3" customFormat="1" ht="15.75" x14ac:dyDescent="0.25">
      <c r="A295" s="168">
        <v>41460019</v>
      </c>
      <c r="B295" s="169" t="s">
        <v>132</v>
      </c>
      <c r="C295" s="67"/>
      <c r="D295" s="18">
        <v>8.5000000000000006E-2</v>
      </c>
      <c r="E295" s="27">
        <v>26.4</v>
      </c>
      <c r="F295" s="27">
        <f t="shared" si="68"/>
        <v>0</v>
      </c>
      <c r="G295" s="27">
        <f t="shared" si="69"/>
        <v>0</v>
      </c>
      <c r="H295" s="138">
        <f t="shared" si="70"/>
        <v>33</v>
      </c>
      <c r="I295" s="22">
        <v>12</v>
      </c>
      <c r="J295" s="22" t="s">
        <v>48</v>
      </c>
      <c r="K295" s="22">
        <v>3456</v>
      </c>
      <c r="L295" s="19"/>
      <c r="M295" s="20">
        <v>9003579003886</v>
      </c>
      <c r="N295" s="20">
        <v>2309101100</v>
      </c>
      <c r="O295" s="129"/>
      <c r="P295"/>
    </row>
    <row r="296" spans="1:16" s="3" customFormat="1" ht="15.75" x14ac:dyDescent="0.25">
      <c r="A296" s="168">
        <v>4083001</v>
      </c>
      <c r="B296" s="169" t="s">
        <v>133</v>
      </c>
      <c r="C296" s="67"/>
      <c r="D296" s="18">
        <v>8.5000000000000006E-2</v>
      </c>
      <c r="E296" s="27">
        <v>26.4</v>
      </c>
      <c r="F296" s="27">
        <f t="shared" si="68"/>
        <v>0</v>
      </c>
      <c r="G296" s="27">
        <f t="shared" si="69"/>
        <v>0</v>
      </c>
      <c r="H296" s="138">
        <f t="shared" si="70"/>
        <v>33</v>
      </c>
      <c r="I296" s="22">
        <v>12</v>
      </c>
      <c r="J296" s="22" t="s">
        <v>48</v>
      </c>
      <c r="K296" s="22">
        <v>3456</v>
      </c>
      <c r="L296" s="24"/>
      <c r="M296" s="20">
        <v>9003579310168</v>
      </c>
      <c r="N296" s="20">
        <v>2309101100</v>
      </c>
      <c r="O296" s="129"/>
      <c r="P296"/>
    </row>
    <row r="297" spans="1:16" s="3" customFormat="1" ht="15.75" x14ac:dyDescent="0.25">
      <c r="A297" s="168">
        <v>4082001</v>
      </c>
      <c r="B297" s="169" t="s">
        <v>56</v>
      </c>
      <c r="C297" s="67"/>
      <c r="D297" s="18">
        <v>8.5000000000000006E-2</v>
      </c>
      <c r="E297" s="27">
        <v>26.4</v>
      </c>
      <c r="F297" s="27">
        <f t="shared" si="68"/>
        <v>0</v>
      </c>
      <c r="G297" s="27">
        <f t="shared" si="69"/>
        <v>0</v>
      </c>
      <c r="H297" s="138">
        <f t="shared" si="70"/>
        <v>33</v>
      </c>
      <c r="I297" s="22">
        <v>12</v>
      </c>
      <c r="J297" s="22" t="s">
        <v>48</v>
      </c>
      <c r="K297" s="22">
        <v>3456</v>
      </c>
      <c r="L297" s="24"/>
      <c r="M297" s="20">
        <v>9003579310151</v>
      </c>
      <c r="N297" s="20">
        <v>2309101100</v>
      </c>
      <c r="O297" s="129"/>
      <c r="P297"/>
    </row>
    <row r="298" spans="1:16" s="3" customFormat="1" ht="15.75" x14ac:dyDescent="0.25">
      <c r="A298" s="168">
        <v>4095001</v>
      </c>
      <c r="B298" s="169" t="s">
        <v>79</v>
      </c>
      <c r="C298" s="67"/>
      <c r="D298" s="18">
        <v>8.5000000000000006E-2</v>
      </c>
      <c r="E298" s="27">
        <v>26.4</v>
      </c>
      <c r="F298" s="27">
        <f t="shared" si="68"/>
        <v>0</v>
      </c>
      <c r="G298" s="27">
        <f t="shared" si="69"/>
        <v>0</v>
      </c>
      <c r="H298" s="138">
        <f t="shared" si="70"/>
        <v>33</v>
      </c>
      <c r="I298" s="22">
        <v>12</v>
      </c>
      <c r="J298" s="22" t="s">
        <v>48</v>
      </c>
      <c r="K298" s="22">
        <v>3456</v>
      </c>
      <c r="L298" s="24"/>
      <c r="M298" s="20">
        <v>9003579311301</v>
      </c>
      <c r="N298" s="20">
        <v>2309101100</v>
      </c>
      <c r="O298" s="129"/>
      <c r="P298"/>
    </row>
    <row r="299" spans="1:16" s="3" customFormat="1" ht="15.75" x14ac:dyDescent="0.25">
      <c r="A299" s="168">
        <v>41470019</v>
      </c>
      <c r="B299" s="169" t="s">
        <v>134</v>
      </c>
      <c r="C299" s="67"/>
      <c r="D299" s="18">
        <v>8.5000000000000006E-2</v>
      </c>
      <c r="E299" s="27">
        <v>26.4</v>
      </c>
      <c r="F299" s="27">
        <f t="shared" si="68"/>
        <v>0</v>
      </c>
      <c r="G299" s="27">
        <f t="shared" si="69"/>
        <v>0</v>
      </c>
      <c r="H299" s="139">
        <f t="shared" si="70"/>
        <v>33</v>
      </c>
      <c r="I299" s="22">
        <v>12</v>
      </c>
      <c r="J299" s="22" t="s">
        <v>48</v>
      </c>
      <c r="K299" s="22">
        <v>3456</v>
      </c>
      <c r="L299" s="21"/>
      <c r="M299" s="20">
        <v>9003579003923</v>
      </c>
      <c r="N299" s="20">
        <v>2309101100</v>
      </c>
      <c r="O299" s="129"/>
      <c r="P299"/>
    </row>
    <row r="300" spans="1:16" s="3" customFormat="1" ht="15.75" x14ac:dyDescent="0.25">
      <c r="A300" s="168">
        <v>4071001</v>
      </c>
      <c r="B300" s="169" t="s">
        <v>135</v>
      </c>
      <c r="C300" s="67"/>
      <c r="D300" s="18">
        <v>8.5000000000000006E-2</v>
      </c>
      <c r="E300" s="27">
        <v>26.4</v>
      </c>
      <c r="F300" s="27">
        <f t="shared" si="68"/>
        <v>0</v>
      </c>
      <c r="G300" s="27">
        <f t="shared" si="69"/>
        <v>0</v>
      </c>
      <c r="H300" s="138">
        <f t="shared" si="70"/>
        <v>33</v>
      </c>
      <c r="I300" s="22">
        <v>12</v>
      </c>
      <c r="J300" s="22" t="s">
        <v>48</v>
      </c>
      <c r="K300" s="22">
        <v>3456</v>
      </c>
      <c r="L300" s="19"/>
      <c r="M300" s="20">
        <v>9003579308929</v>
      </c>
      <c r="N300" s="20">
        <v>2309101100</v>
      </c>
      <c r="O300" s="129"/>
      <c r="P300"/>
    </row>
    <row r="301" spans="1:16" s="3" customFormat="1" ht="15.75" x14ac:dyDescent="0.25">
      <c r="A301" s="168">
        <v>4151001</v>
      </c>
      <c r="B301" s="169" t="s">
        <v>90</v>
      </c>
      <c r="C301" s="67"/>
      <c r="D301" s="18">
        <v>8.5000000000000006E-2</v>
      </c>
      <c r="E301" s="27">
        <v>26.4</v>
      </c>
      <c r="F301" s="27">
        <f t="shared" si="68"/>
        <v>0</v>
      </c>
      <c r="G301" s="27">
        <f t="shared" si="69"/>
        <v>0</v>
      </c>
      <c r="H301" s="138">
        <f t="shared" si="70"/>
        <v>33</v>
      </c>
      <c r="I301" s="22">
        <v>12</v>
      </c>
      <c r="J301" s="22" t="s">
        <v>48</v>
      </c>
      <c r="K301" s="22">
        <v>3456</v>
      </c>
      <c r="L301" s="19"/>
      <c r="M301" s="20">
        <v>9003579311721</v>
      </c>
      <c r="N301" s="20">
        <v>2309101100</v>
      </c>
      <c r="O301" s="129"/>
      <c r="P301"/>
    </row>
    <row r="302" spans="1:16" s="3" customFormat="1" ht="15.75" x14ac:dyDescent="0.25">
      <c r="A302" s="168">
        <v>4158001</v>
      </c>
      <c r="B302" s="169" t="s">
        <v>66</v>
      </c>
      <c r="C302" s="67"/>
      <c r="D302" s="18">
        <v>8.5000000000000006E-2</v>
      </c>
      <c r="E302" s="27">
        <v>26.4</v>
      </c>
      <c r="F302" s="27">
        <f t="shared" si="68"/>
        <v>0</v>
      </c>
      <c r="G302" s="27">
        <f t="shared" si="69"/>
        <v>0</v>
      </c>
      <c r="H302" s="138">
        <f t="shared" si="70"/>
        <v>33</v>
      </c>
      <c r="I302" s="22">
        <v>12</v>
      </c>
      <c r="J302" s="22" t="s">
        <v>48</v>
      </c>
      <c r="K302" s="22">
        <v>3456</v>
      </c>
      <c r="L302" s="19"/>
      <c r="M302" s="20">
        <v>9003579000410</v>
      </c>
      <c r="N302" s="20">
        <v>2309101100</v>
      </c>
      <c r="O302" s="129"/>
      <c r="P302"/>
    </row>
    <row r="303" spans="1:16" s="3" customFormat="1" ht="15.75" x14ac:dyDescent="0.25">
      <c r="A303" s="168">
        <v>4076001</v>
      </c>
      <c r="B303" s="169" t="s">
        <v>91</v>
      </c>
      <c r="C303" s="67"/>
      <c r="D303" s="18">
        <v>8.5000000000000006E-2</v>
      </c>
      <c r="E303" s="27">
        <v>26.4</v>
      </c>
      <c r="F303" s="27">
        <f t="shared" si="68"/>
        <v>0</v>
      </c>
      <c r="G303" s="27">
        <f t="shared" si="69"/>
        <v>0</v>
      </c>
      <c r="H303" s="138">
        <f t="shared" si="70"/>
        <v>33</v>
      </c>
      <c r="I303" s="22">
        <v>12</v>
      </c>
      <c r="J303" s="22" t="s">
        <v>48</v>
      </c>
      <c r="K303" s="22">
        <v>3456</v>
      </c>
      <c r="L303" s="19"/>
      <c r="M303" s="20">
        <v>9003579309537</v>
      </c>
      <c r="N303" s="20">
        <v>2309101100</v>
      </c>
      <c r="O303" s="129"/>
      <c r="P303"/>
    </row>
    <row r="304" spans="1:16" s="3" customFormat="1" ht="15.75" x14ac:dyDescent="0.25">
      <c r="A304" s="168">
        <v>41570019</v>
      </c>
      <c r="B304" s="169" t="s">
        <v>142</v>
      </c>
      <c r="C304" s="67"/>
      <c r="D304" s="18">
        <v>8.5000000000000006E-2</v>
      </c>
      <c r="E304" s="27">
        <v>26.4</v>
      </c>
      <c r="F304" s="27">
        <f t="shared" si="68"/>
        <v>0</v>
      </c>
      <c r="G304" s="27">
        <f t="shared" si="69"/>
        <v>0</v>
      </c>
      <c r="H304" s="139">
        <f t="shared" si="70"/>
        <v>33</v>
      </c>
      <c r="I304" s="22">
        <v>12</v>
      </c>
      <c r="J304" s="22" t="s">
        <v>125</v>
      </c>
      <c r="K304" s="22">
        <v>3457</v>
      </c>
      <c r="L304" s="21"/>
      <c r="M304" s="20">
        <v>9003579000366</v>
      </c>
      <c r="N304" s="20">
        <v>2309103100</v>
      </c>
      <c r="O304" s="129"/>
      <c r="P304"/>
    </row>
    <row r="305" spans="1:16" s="3" customFormat="1" ht="15.75" x14ac:dyDescent="0.25">
      <c r="A305" s="160"/>
      <c r="B305" s="160" t="s">
        <v>261</v>
      </c>
      <c r="C305" s="10"/>
      <c r="D305" s="57"/>
      <c r="E305" s="58"/>
      <c r="F305" s="58"/>
      <c r="G305" s="58"/>
      <c r="H305" s="58"/>
      <c r="I305" s="57"/>
      <c r="J305" s="57"/>
      <c r="K305" s="57"/>
      <c r="L305" s="61"/>
      <c r="M305" s="61"/>
      <c r="N305" s="59"/>
      <c r="O305" s="129"/>
      <c r="P305"/>
    </row>
    <row r="306" spans="1:16" s="3" customFormat="1" ht="15.75" x14ac:dyDescent="0.25">
      <c r="A306" s="161">
        <v>132104</v>
      </c>
      <c r="B306" s="162" t="s">
        <v>262</v>
      </c>
      <c r="C306" s="67"/>
      <c r="D306" s="57">
        <v>0.04</v>
      </c>
      <c r="E306" s="61">
        <v>522</v>
      </c>
      <c r="F306" s="61">
        <f t="shared" ref="F306" si="71">D306*C306</f>
        <v>0</v>
      </c>
      <c r="G306" s="61">
        <f t="shared" ref="G306" si="72">E306*C306</f>
        <v>0</v>
      </c>
      <c r="H306" s="135">
        <f t="shared" ref="H306" si="73">E306*1.25</f>
        <v>652.5</v>
      </c>
      <c r="I306" s="69">
        <v>12</v>
      </c>
      <c r="J306" s="69">
        <v>32</v>
      </c>
      <c r="K306" s="69">
        <v>384</v>
      </c>
      <c r="L306" s="63"/>
      <c r="M306" s="59">
        <v>3182550896177</v>
      </c>
      <c r="N306" s="59">
        <v>3822000000</v>
      </c>
      <c r="O306" s="129"/>
      <c r="P306"/>
    </row>
    <row r="307" spans="1:16" s="65" customFormat="1" ht="15.75" x14ac:dyDescent="0.25">
      <c r="A307" s="160"/>
      <c r="B307" s="160" t="s">
        <v>92</v>
      </c>
      <c r="C307" s="10"/>
      <c r="D307" s="57"/>
      <c r="E307" s="58"/>
      <c r="F307" s="58"/>
      <c r="G307" s="58"/>
      <c r="H307" s="58"/>
      <c r="I307" s="57"/>
      <c r="J307" s="57"/>
      <c r="K307" s="57"/>
      <c r="L307" s="61"/>
      <c r="M307" s="61"/>
      <c r="N307" s="59"/>
      <c r="O307" s="129"/>
      <c r="P307"/>
    </row>
    <row r="308" spans="1:16" s="65" customFormat="1" ht="15.75" x14ac:dyDescent="0.25">
      <c r="A308" s="164">
        <v>3900005</v>
      </c>
      <c r="B308" s="162" t="s">
        <v>93</v>
      </c>
      <c r="C308" s="67"/>
      <c r="D308" s="57">
        <v>0.5</v>
      </c>
      <c r="E308" s="58">
        <v>186</v>
      </c>
      <c r="F308" s="58">
        <f t="shared" ref="F308:F346" si="74">D308*C308</f>
        <v>0</v>
      </c>
      <c r="G308" s="58">
        <f t="shared" ref="G308:G346" si="75">E308*C308</f>
        <v>0</v>
      </c>
      <c r="H308" s="134">
        <f t="shared" ref="H308:H346" si="76">E308*1.25</f>
        <v>232.5</v>
      </c>
      <c r="I308" s="69">
        <v>12</v>
      </c>
      <c r="J308" s="69">
        <v>32</v>
      </c>
      <c r="K308" s="69">
        <v>384</v>
      </c>
      <c r="L308" s="61"/>
      <c r="M308" s="59">
        <v>3182550711005</v>
      </c>
      <c r="N308" s="59">
        <v>2309103100</v>
      </c>
      <c r="O308" s="129"/>
      <c r="P308"/>
    </row>
    <row r="309" spans="1:16" s="65" customFormat="1" ht="15.75" x14ac:dyDescent="0.25">
      <c r="A309" s="164">
        <v>3900020</v>
      </c>
      <c r="B309" s="162" t="s">
        <v>93</v>
      </c>
      <c r="C309" s="67"/>
      <c r="D309" s="57">
        <v>2</v>
      </c>
      <c r="E309" s="58">
        <v>637.19999999999993</v>
      </c>
      <c r="F309" s="58">
        <f t="shared" si="74"/>
        <v>0</v>
      </c>
      <c r="G309" s="58">
        <f t="shared" si="75"/>
        <v>0</v>
      </c>
      <c r="H309" s="134">
        <f t="shared" si="76"/>
        <v>796.49999999999989</v>
      </c>
      <c r="I309" s="69">
        <v>6</v>
      </c>
      <c r="J309" s="69">
        <v>18</v>
      </c>
      <c r="K309" s="69">
        <v>108</v>
      </c>
      <c r="L309" s="61"/>
      <c r="M309" s="59">
        <v>3182550711142</v>
      </c>
      <c r="N309" s="59">
        <v>2309103100</v>
      </c>
      <c r="O309" s="129"/>
      <c r="P309"/>
    </row>
    <row r="310" spans="1:16" s="65" customFormat="1" ht="15.75" x14ac:dyDescent="0.25">
      <c r="A310" s="164">
        <v>3900040</v>
      </c>
      <c r="B310" s="162" t="s">
        <v>93</v>
      </c>
      <c r="C310" s="67"/>
      <c r="D310" s="57">
        <v>4</v>
      </c>
      <c r="E310" s="58">
        <v>1167.5999999999999</v>
      </c>
      <c r="F310" s="58">
        <f t="shared" si="74"/>
        <v>0</v>
      </c>
      <c r="G310" s="58">
        <f t="shared" si="75"/>
        <v>0</v>
      </c>
      <c r="H310" s="134">
        <f t="shared" si="76"/>
        <v>1459.5</v>
      </c>
      <c r="I310" s="69">
        <v>4</v>
      </c>
      <c r="J310" s="69">
        <v>18</v>
      </c>
      <c r="K310" s="69">
        <v>72</v>
      </c>
      <c r="L310" s="61"/>
      <c r="M310" s="59">
        <v>3182550711012</v>
      </c>
      <c r="N310" s="59">
        <v>2309103100</v>
      </c>
      <c r="O310" s="129"/>
      <c r="P310"/>
    </row>
    <row r="311" spans="1:16" s="3" customFormat="1" ht="15.75" x14ac:dyDescent="0.25">
      <c r="A311" s="164">
        <v>3949005</v>
      </c>
      <c r="B311" s="162" t="s">
        <v>94</v>
      </c>
      <c r="C311" s="67"/>
      <c r="D311" s="57">
        <v>0.5</v>
      </c>
      <c r="E311" s="58">
        <v>186</v>
      </c>
      <c r="F311" s="58">
        <f t="shared" si="74"/>
        <v>0</v>
      </c>
      <c r="G311" s="58">
        <f t="shared" si="75"/>
        <v>0</v>
      </c>
      <c r="H311" s="134">
        <f t="shared" si="76"/>
        <v>232.5</v>
      </c>
      <c r="I311" s="69">
        <v>12</v>
      </c>
      <c r="J311" s="69">
        <v>32</v>
      </c>
      <c r="K311" s="69">
        <v>384</v>
      </c>
      <c r="L311" s="61"/>
      <c r="M311" s="59">
        <v>3182550748148</v>
      </c>
      <c r="N311" s="59">
        <v>2309103100</v>
      </c>
      <c r="O311" s="129"/>
      <c r="P311"/>
    </row>
    <row r="312" spans="1:16" ht="15.75" x14ac:dyDescent="0.25">
      <c r="A312" s="184">
        <v>39490209</v>
      </c>
      <c r="B312" s="185" t="s">
        <v>94</v>
      </c>
      <c r="C312" s="99"/>
      <c r="D312" s="95">
        <v>2</v>
      </c>
      <c r="E312" s="96">
        <v>637.19999999999993</v>
      </c>
      <c r="F312" s="96">
        <f t="shared" si="74"/>
        <v>0</v>
      </c>
      <c r="G312" s="96">
        <f t="shared" si="75"/>
        <v>0</v>
      </c>
      <c r="H312" s="142">
        <f t="shared" si="76"/>
        <v>796.49999999999989</v>
      </c>
      <c r="I312" s="71">
        <v>6</v>
      </c>
      <c r="J312" s="71">
        <v>18</v>
      </c>
      <c r="K312" s="71">
        <v>108</v>
      </c>
      <c r="L312" s="64" t="s">
        <v>314</v>
      </c>
      <c r="M312" s="97">
        <v>3182550748155</v>
      </c>
      <c r="N312" s="97">
        <v>2309105100</v>
      </c>
      <c r="O312" s="143"/>
    </row>
    <row r="313" spans="1:16" s="3" customFormat="1" ht="15.75" x14ac:dyDescent="0.25">
      <c r="A313" s="184">
        <v>4160004</v>
      </c>
      <c r="B313" s="185" t="s">
        <v>127</v>
      </c>
      <c r="C313" s="99"/>
      <c r="D313" s="95">
        <v>0.4</v>
      </c>
      <c r="E313" s="96">
        <v>186</v>
      </c>
      <c r="F313" s="96">
        <f t="shared" si="74"/>
        <v>0</v>
      </c>
      <c r="G313" s="96">
        <f t="shared" si="75"/>
        <v>0</v>
      </c>
      <c r="H313" s="144">
        <f t="shared" si="76"/>
        <v>232.5</v>
      </c>
      <c r="I313" s="71">
        <v>12</v>
      </c>
      <c r="J313" s="71">
        <v>32</v>
      </c>
      <c r="K313" s="71">
        <v>384</v>
      </c>
      <c r="L313" s="64" t="s">
        <v>268</v>
      </c>
      <c r="M313" s="97">
        <v>3182550917360</v>
      </c>
      <c r="N313" s="97">
        <v>2309103100</v>
      </c>
      <c r="O313" s="145"/>
    </row>
    <row r="314" spans="1:16" s="3" customFormat="1" ht="15.75" x14ac:dyDescent="0.25">
      <c r="A314" s="184">
        <v>41600209</v>
      </c>
      <c r="B314" s="185" t="s">
        <v>128</v>
      </c>
      <c r="C314" s="99"/>
      <c r="D314" s="95">
        <v>2</v>
      </c>
      <c r="E314" s="96">
        <v>637.19999999999993</v>
      </c>
      <c r="F314" s="96">
        <f t="shared" si="74"/>
        <v>0</v>
      </c>
      <c r="G314" s="96">
        <f t="shared" si="75"/>
        <v>0</v>
      </c>
      <c r="H314" s="142">
        <f t="shared" si="76"/>
        <v>796.49999999999989</v>
      </c>
      <c r="I314" s="71">
        <v>6</v>
      </c>
      <c r="J314" s="71">
        <v>18</v>
      </c>
      <c r="K314" s="71">
        <v>108</v>
      </c>
      <c r="L314" s="64" t="s">
        <v>314</v>
      </c>
      <c r="M314" s="97">
        <v>3182550842204</v>
      </c>
      <c r="N314" s="97">
        <v>2309105100</v>
      </c>
      <c r="O314" s="129"/>
      <c r="P314"/>
    </row>
    <row r="315" spans="1:16" s="3" customFormat="1" ht="15.75" x14ac:dyDescent="0.25">
      <c r="A315" s="161">
        <v>4160040</v>
      </c>
      <c r="B315" s="162" t="s">
        <v>127</v>
      </c>
      <c r="C315" s="67"/>
      <c r="D315" s="57">
        <v>4</v>
      </c>
      <c r="E315" s="58">
        <v>1167.5999999999999</v>
      </c>
      <c r="F315" s="58">
        <f t="shared" si="74"/>
        <v>0</v>
      </c>
      <c r="G315" s="49">
        <f t="shared" si="75"/>
        <v>0</v>
      </c>
      <c r="H315" s="134">
        <f t="shared" si="76"/>
        <v>1459.5</v>
      </c>
      <c r="I315" s="69">
        <v>4</v>
      </c>
      <c r="J315" s="69">
        <v>18</v>
      </c>
      <c r="K315" s="69">
        <v>72</v>
      </c>
      <c r="L315" s="25"/>
      <c r="M315" s="59">
        <v>3182550842211</v>
      </c>
      <c r="N315" s="59">
        <v>2309103100</v>
      </c>
      <c r="O315" s="129"/>
      <c r="P315"/>
    </row>
    <row r="316" spans="1:16" s="3" customFormat="1" ht="15.75" x14ac:dyDescent="0.25">
      <c r="A316" s="164">
        <v>39010041</v>
      </c>
      <c r="B316" s="162" t="s">
        <v>179</v>
      </c>
      <c r="C316" s="67"/>
      <c r="D316" s="57">
        <v>0.4</v>
      </c>
      <c r="E316" s="58">
        <v>132</v>
      </c>
      <c r="F316" s="58">
        <f t="shared" si="74"/>
        <v>0</v>
      </c>
      <c r="G316" s="58">
        <f t="shared" si="75"/>
        <v>0</v>
      </c>
      <c r="H316" s="135">
        <f t="shared" si="76"/>
        <v>165</v>
      </c>
      <c r="I316" s="69">
        <v>12</v>
      </c>
      <c r="J316" s="69">
        <v>32</v>
      </c>
      <c r="K316" s="69">
        <v>384</v>
      </c>
      <c r="L316" s="63"/>
      <c r="M316" s="59">
        <v>3182550711043</v>
      </c>
      <c r="N316" s="59">
        <v>2309103100</v>
      </c>
      <c r="O316" s="129"/>
      <c r="P316"/>
    </row>
    <row r="317" spans="1:16" s="3" customFormat="1" ht="15.75" x14ac:dyDescent="0.25">
      <c r="A317" s="164">
        <v>39010151</v>
      </c>
      <c r="B317" s="162" t="s">
        <v>179</v>
      </c>
      <c r="C317" s="67"/>
      <c r="D317" s="57">
        <v>1.5</v>
      </c>
      <c r="E317" s="58">
        <v>424.8</v>
      </c>
      <c r="F317" s="58">
        <f t="shared" si="74"/>
        <v>0</v>
      </c>
      <c r="G317" s="58">
        <f t="shared" si="75"/>
        <v>0</v>
      </c>
      <c r="H317" s="135">
        <f t="shared" si="76"/>
        <v>531</v>
      </c>
      <c r="I317" s="69">
        <v>6</v>
      </c>
      <c r="J317" s="69">
        <v>18</v>
      </c>
      <c r="K317" s="69">
        <v>108</v>
      </c>
      <c r="L317" s="63"/>
      <c r="M317" s="59">
        <v>3182550711159</v>
      </c>
      <c r="N317" s="59">
        <v>2309103100</v>
      </c>
      <c r="O317" s="129"/>
      <c r="P317"/>
    </row>
    <row r="318" spans="1:16" s="3" customFormat="1" ht="15.75" x14ac:dyDescent="0.25">
      <c r="A318" s="164">
        <v>39010351</v>
      </c>
      <c r="B318" s="162" t="s">
        <v>179</v>
      </c>
      <c r="C318" s="67"/>
      <c r="D318" s="57">
        <v>3.5</v>
      </c>
      <c r="E318" s="58">
        <v>906</v>
      </c>
      <c r="F318" s="58">
        <f t="shared" si="74"/>
        <v>0</v>
      </c>
      <c r="G318" s="58">
        <f t="shared" si="75"/>
        <v>0</v>
      </c>
      <c r="H318" s="135">
        <f t="shared" si="76"/>
        <v>1132.5</v>
      </c>
      <c r="I318" s="69">
        <v>4</v>
      </c>
      <c r="J318" s="69">
        <v>18</v>
      </c>
      <c r="K318" s="69">
        <v>72</v>
      </c>
      <c r="L318" s="63"/>
      <c r="M318" s="59">
        <v>3182550711050</v>
      </c>
      <c r="N318" s="59">
        <v>2309103100</v>
      </c>
      <c r="O318" s="129"/>
      <c r="P318"/>
    </row>
    <row r="319" spans="1:16" s="3" customFormat="1" ht="15.75" x14ac:dyDescent="0.25">
      <c r="A319" s="164">
        <v>3901009</v>
      </c>
      <c r="B319" s="162" t="s">
        <v>179</v>
      </c>
      <c r="C319" s="67"/>
      <c r="D319" s="57">
        <v>9</v>
      </c>
      <c r="E319" s="58">
        <v>2268</v>
      </c>
      <c r="F319" s="58">
        <f t="shared" si="74"/>
        <v>0</v>
      </c>
      <c r="G319" s="58">
        <f t="shared" si="75"/>
        <v>0</v>
      </c>
      <c r="H319" s="135">
        <f t="shared" si="76"/>
        <v>2835</v>
      </c>
      <c r="I319" s="69"/>
      <c r="J319" s="69"/>
      <c r="K319" s="69"/>
      <c r="L319" s="63"/>
      <c r="M319" s="59">
        <v>3182550785242</v>
      </c>
      <c r="N319" s="59">
        <v>2309103100</v>
      </c>
      <c r="O319" s="129"/>
      <c r="P319"/>
    </row>
    <row r="320" spans="1:16" s="3" customFormat="1" ht="15.75" x14ac:dyDescent="0.25">
      <c r="A320" s="163">
        <v>3954004</v>
      </c>
      <c r="B320" s="186" t="s">
        <v>170</v>
      </c>
      <c r="C320" s="67"/>
      <c r="D320" s="55">
        <v>0.4</v>
      </c>
      <c r="E320" s="58">
        <v>135.6</v>
      </c>
      <c r="F320" s="58">
        <f t="shared" si="74"/>
        <v>0</v>
      </c>
      <c r="G320" s="58">
        <f t="shared" si="75"/>
        <v>0</v>
      </c>
      <c r="H320" s="135">
        <f t="shared" si="76"/>
        <v>169.5</v>
      </c>
      <c r="I320" s="69">
        <v>12</v>
      </c>
      <c r="J320" s="69">
        <v>32</v>
      </c>
      <c r="K320" s="69">
        <v>384</v>
      </c>
      <c r="L320" s="15"/>
      <c r="M320" s="59">
        <v>3182550764513</v>
      </c>
      <c r="N320" s="59">
        <v>2309103100</v>
      </c>
      <c r="O320" s="146"/>
      <c r="P320"/>
    </row>
    <row r="321" spans="1:16" s="3" customFormat="1" ht="15.75" x14ac:dyDescent="0.25">
      <c r="A321" s="163">
        <v>3954015</v>
      </c>
      <c r="B321" s="186" t="s">
        <v>170</v>
      </c>
      <c r="C321" s="67"/>
      <c r="D321" s="55">
        <v>1.5</v>
      </c>
      <c r="E321" s="147">
        <v>435.59999999999997</v>
      </c>
      <c r="F321" s="58">
        <f t="shared" si="74"/>
        <v>0</v>
      </c>
      <c r="G321" s="58">
        <f t="shared" si="75"/>
        <v>0</v>
      </c>
      <c r="H321" s="135">
        <f t="shared" si="76"/>
        <v>544.5</v>
      </c>
      <c r="I321" s="69">
        <v>6</v>
      </c>
      <c r="J321" s="69">
        <v>18</v>
      </c>
      <c r="K321" s="69">
        <v>108</v>
      </c>
      <c r="L321" s="15"/>
      <c r="M321" s="59">
        <v>3182550764544</v>
      </c>
      <c r="N321" s="59">
        <v>2309103100</v>
      </c>
      <c r="O321" s="146"/>
      <c r="P321"/>
    </row>
    <row r="322" spans="1:16" s="66" customFormat="1" ht="15.75" x14ac:dyDescent="0.25">
      <c r="A322" s="163">
        <v>3954035</v>
      </c>
      <c r="B322" s="186" t="s">
        <v>170</v>
      </c>
      <c r="C322" s="67"/>
      <c r="D322" s="55">
        <v>3.5</v>
      </c>
      <c r="E322" s="147">
        <v>912</v>
      </c>
      <c r="F322" s="58">
        <f t="shared" si="74"/>
        <v>0</v>
      </c>
      <c r="G322" s="58">
        <f t="shared" si="75"/>
        <v>0</v>
      </c>
      <c r="H322" s="135">
        <f t="shared" si="76"/>
        <v>1140</v>
      </c>
      <c r="I322" s="69">
        <v>4</v>
      </c>
      <c r="J322" s="69">
        <v>18</v>
      </c>
      <c r="K322" s="69">
        <v>72</v>
      </c>
      <c r="L322" s="15"/>
      <c r="M322" s="59">
        <v>3182550764551</v>
      </c>
      <c r="N322" s="59">
        <v>2309103100</v>
      </c>
      <c r="O322" s="146"/>
      <c r="P322"/>
    </row>
    <row r="323" spans="1:16" s="3" customFormat="1" ht="15.75" x14ac:dyDescent="0.25">
      <c r="A323" s="163">
        <v>3954120</v>
      </c>
      <c r="B323" s="186" t="s">
        <v>170</v>
      </c>
      <c r="C323" s="67"/>
      <c r="D323" s="55">
        <v>9</v>
      </c>
      <c r="E323" s="147">
        <v>2280</v>
      </c>
      <c r="F323" s="58">
        <f t="shared" si="74"/>
        <v>0</v>
      </c>
      <c r="G323" s="58">
        <f t="shared" si="75"/>
        <v>0</v>
      </c>
      <c r="H323" s="135">
        <f t="shared" si="76"/>
        <v>2850</v>
      </c>
      <c r="I323" s="147"/>
      <c r="J323" s="147"/>
      <c r="K323" s="147"/>
      <c r="L323" s="15"/>
      <c r="M323" s="59">
        <v>3182550815475</v>
      </c>
      <c r="N323" s="59">
        <v>2309103100</v>
      </c>
      <c r="O323" s="146"/>
      <c r="P323"/>
    </row>
    <row r="324" spans="1:16" s="3" customFormat="1" ht="15.75" x14ac:dyDescent="0.25">
      <c r="A324" s="151">
        <v>19500201</v>
      </c>
      <c r="B324" s="165" t="s">
        <v>208</v>
      </c>
      <c r="C324" s="67"/>
      <c r="D324" s="55">
        <v>2</v>
      </c>
      <c r="E324" s="58">
        <v>799.19999999999993</v>
      </c>
      <c r="F324" s="58">
        <f t="shared" si="74"/>
        <v>0</v>
      </c>
      <c r="G324" s="58">
        <f t="shared" si="75"/>
        <v>0</v>
      </c>
      <c r="H324" s="135">
        <f t="shared" si="76"/>
        <v>998.99999999999989</v>
      </c>
      <c r="I324" s="69">
        <v>6</v>
      </c>
      <c r="J324" s="69">
        <v>18</v>
      </c>
      <c r="K324" s="69">
        <v>108</v>
      </c>
      <c r="L324" s="63"/>
      <c r="M324" s="59">
        <v>3182550866231</v>
      </c>
      <c r="N324" s="59">
        <v>2309103100</v>
      </c>
      <c r="O324" s="129"/>
      <c r="P324"/>
    </row>
    <row r="325" spans="1:16" s="3" customFormat="1" ht="15.75" x14ac:dyDescent="0.25">
      <c r="A325" s="151">
        <v>39020051</v>
      </c>
      <c r="B325" s="165" t="s">
        <v>218</v>
      </c>
      <c r="C325" s="67"/>
      <c r="D325" s="55">
        <v>0.4</v>
      </c>
      <c r="E325" s="58">
        <v>168</v>
      </c>
      <c r="F325" s="58">
        <f t="shared" si="74"/>
        <v>0</v>
      </c>
      <c r="G325" s="58">
        <f t="shared" si="75"/>
        <v>0</v>
      </c>
      <c r="H325" s="135">
        <f t="shared" si="76"/>
        <v>210</v>
      </c>
      <c r="I325" s="69">
        <v>12</v>
      </c>
      <c r="J325" s="69">
        <v>32</v>
      </c>
      <c r="K325" s="69">
        <v>384</v>
      </c>
      <c r="L325" s="63"/>
      <c r="M325" s="59">
        <v>3182550898829</v>
      </c>
      <c r="N325" s="59">
        <v>2309105100</v>
      </c>
      <c r="O325" s="129"/>
      <c r="P325"/>
    </row>
    <row r="326" spans="1:16" s="3" customFormat="1" ht="15.75" x14ac:dyDescent="0.25">
      <c r="A326" s="164">
        <v>39020251</v>
      </c>
      <c r="B326" s="162" t="s">
        <v>218</v>
      </c>
      <c r="C326" s="67"/>
      <c r="D326" s="57">
        <v>2.5</v>
      </c>
      <c r="E326" s="58">
        <v>799.19999999999993</v>
      </c>
      <c r="F326" s="58">
        <f t="shared" si="74"/>
        <v>0</v>
      </c>
      <c r="G326" s="58">
        <f t="shared" si="75"/>
        <v>0</v>
      </c>
      <c r="H326" s="135">
        <f t="shared" si="76"/>
        <v>998.99999999999989</v>
      </c>
      <c r="I326" s="69">
        <v>6</v>
      </c>
      <c r="J326" s="69">
        <v>18</v>
      </c>
      <c r="K326" s="69">
        <v>108</v>
      </c>
      <c r="L326" s="63"/>
      <c r="M326" s="59">
        <v>3182550711111</v>
      </c>
      <c r="N326" s="59">
        <v>2309105100</v>
      </c>
      <c r="O326" s="137">
        <f t="shared" ref="O326:O337" si="77">MOD(C348, 12)</f>
        <v>0</v>
      </c>
      <c r="P326"/>
    </row>
    <row r="327" spans="1:16" s="3" customFormat="1" ht="15.75" x14ac:dyDescent="0.25">
      <c r="A327" s="187">
        <v>1323004</v>
      </c>
      <c r="B327" s="162" t="s">
        <v>231</v>
      </c>
      <c r="C327" s="67"/>
      <c r="D327" s="55">
        <v>0.4</v>
      </c>
      <c r="E327" s="58">
        <v>117.6</v>
      </c>
      <c r="F327" s="58">
        <f t="shared" si="74"/>
        <v>0</v>
      </c>
      <c r="G327" s="58">
        <f t="shared" si="75"/>
        <v>0</v>
      </c>
      <c r="H327" s="135">
        <f t="shared" si="76"/>
        <v>147</v>
      </c>
      <c r="I327" s="69">
        <v>12</v>
      </c>
      <c r="J327" s="69">
        <v>32</v>
      </c>
      <c r="K327" s="69">
        <v>384</v>
      </c>
      <c r="L327" s="63"/>
      <c r="M327" s="59">
        <v>3182550899321</v>
      </c>
      <c r="N327" s="59">
        <v>2309103100</v>
      </c>
      <c r="O327" s="137">
        <f t="shared" si="77"/>
        <v>0</v>
      </c>
      <c r="P327"/>
    </row>
    <row r="328" spans="1:16" s="3" customFormat="1" ht="15.75" x14ac:dyDescent="0.25">
      <c r="A328" s="187">
        <v>1323015</v>
      </c>
      <c r="B328" s="162" t="s">
        <v>231</v>
      </c>
      <c r="C328" s="67"/>
      <c r="D328" s="55">
        <v>1.5</v>
      </c>
      <c r="E328" s="58">
        <v>378</v>
      </c>
      <c r="F328" s="58">
        <f t="shared" si="74"/>
        <v>0</v>
      </c>
      <c r="G328" s="58">
        <f t="shared" si="75"/>
        <v>0</v>
      </c>
      <c r="H328" s="135">
        <f t="shared" si="76"/>
        <v>472.5</v>
      </c>
      <c r="I328" s="69">
        <v>6</v>
      </c>
      <c r="J328" s="69">
        <v>18</v>
      </c>
      <c r="K328" s="69">
        <v>108</v>
      </c>
      <c r="L328" s="63"/>
      <c r="M328" s="59">
        <v>3182550899338</v>
      </c>
      <c r="N328" s="59">
        <v>2309103100</v>
      </c>
      <c r="O328" s="137">
        <f t="shared" si="77"/>
        <v>0</v>
      </c>
      <c r="P328"/>
    </row>
    <row r="329" spans="1:16" s="3" customFormat="1" ht="15.75" x14ac:dyDescent="0.25">
      <c r="A329" s="187">
        <v>1323035</v>
      </c>
      <c r="B329" s="162" t="s">
        <v>231</v>
      </c>
      <c r="C329" s="67"/>
      <c r="D329" s="55">
        <v>3.5</v>
      </c>
      <c r="E329" s="58">
        <v>804</v>
      </c>
      <c r="F329" s="58">
        <f t="shared" si="74"/>
        <v>0</v>
      </c>
      <c r="G329" s="58">
        <f t="shared" si="75"/>
        <v>0</v>
      </c>
      <c r="H329" s="135">
        <f t="shared" si="76"/>
        <v>1005</v>
      </c>
      <c r="I329" s="69">
        <v>4</v>
      </c>
      <c r="J329" s="69">
        <v>18</v>
      </c>
      <c r="K329" s="69">
        <v>72</v>
      </c>
      <c r="L329" s="63"/>
      <c r="M329" s="59">
        <v>3182550899345</v>
      </c>
      <c r="N329" s="59">
        <v>2309103100</v>
      </c>
      <c r="O329" s="137">
        <f t="shared" si="77"/>
        <v>0</v>
      </c>
      <c r="P329"/>
    </row>
    <row r="330" spans="1:16" s="4" customFormat="1" ht="15.75" x14ac:dyDescent="0.25">
      <c r="A330" s="164">
        <v>39090041</v>
      </c>
      <c r="B330" s="162" t="s">
        <v>219</v>
      </c>
      <c r="C330" s="67"/>
      <c r="D330" s="57">
        <v>0.4</v>
      </c>
      <c r="E330" s="58">
        <v>156</v>
      </c>
      <c r="F330" s="58">
        <f t="shared" si="74"/>
        <v>0</v>
      </c>
      <c r="G330" s="58">
        <f t="shared" si="75"/>
        <v>0</v>
      </c>
      <c r="H330" s="109">
        <f t="shared" si="76"/>
        <v>195</v>
      </c>
      <c r="I330" s="69">
        <v>12</v>
      </c>
      <c r="J330" s="69">
        <v>32</v>
      </c>
      <c r="K330" s="69">
        <v>384</v>
      </c>
      <c r="L330" s="63"/>
      <c r="M330" s="59">
        <v>3182550759670</v>
      </c>
      <c r="N330" s="59">
        <v>2309105100</v>
      </c>
      <c r="O330" s="137">
        <f t="shared" si="77"/>
        <v>0</v>
      </c>
      <c r="P330"/>
    </row>
    <row r="331" spans="1:16" s="3" customFormat="1" ht="15.75" x14ac:dyDescent="0.25">
      <c r="A331" s="187">
        <v>39090151</v>
      </c>
      <c r="B331" s="162" t="s">
        <v>219</v>
      </c>
      <c r="C331" s="67"/>
      <c r="D331" s="57">
        <v>1.5</v>
      </c>
      <c r="E331" s="60">
        <v>498</v>
      </c>
      <c r="F331" s="58">
        <f>D331*C331</f>
        <v>0</v>
      </c>
      <c r="G331" s="58">
        <f>E331*C331</f>
        <v>0</v>
      </c>
      <c r="H331" s="135">
        <f t="shared" si="76"/>
        <v>622.5</v>
      </c>
      <c r="I331" s="69">
        <v>6</v>
      </c>
      <c r="J331" s="69">
        <v>18</v>
      </c>
      <c r="K331" s="69">
        <v>108</v>
      </c>
      <c r="L331" s="63"/>
      <c r="M331" s="59">
        <v>3182550759687</v>
      </c>
      <c r="N331" s="59">
        <v>2309105100</v>
      </c>
      <c r="O331" s="137">
        <f t="shared" si="77"/>
        <v>0</v>
      </c>
      <c r="P331"/>
    </row>
    <row r="332" spans="1:16" s="3" customFormat="1" ht="15.75" x14ac:dyDescent="0.25">
      <c r="A332" s="164">
        <v>401202091</v>
      </c>
      <c r="B332" s="162" t="s">
        <v>236</v>
      </c>
      <c r="C332" s="67"/>
      <c r="D332" s="57">
        <v>2</v>
      </c>
      <c r="E332" s="58">
        <v>693.6</v>
      </c>
      <c r="F332" s="58">
        <f t="shared" si="74"/>
        <v>0</v>
      </c>
      <c r="G332" s="58">
        <f t="shared" si="75"/>
        <v>0</v>
      </c>
      <c r="H332" s="135">
        <f t="shared" si="76"/>
        <v>867</v>
      </c>
      <c r="I332" s="69">
        <v>6</v>
      </c>
      <c r="J332" s="69">
        <v>18</v>
      </c>
      <c r="K332" s="69">
        <v>108</v>
      </c>
      <c r="L332" s="63"/>
      <c r="M332" s="59">
        <v>3182550787963</v>
      </c>
      <c r="N332" s="59">
        <v>2309103100</v>
      </c>
      <c r="O332" s="137">
        <f t="shared" si="77"/>
        <v>0</v>
      </c>
      <c r="P332"/>
    </row>
    <row r="333" spans="1:16" s="3" customFormat="1" ht="15.75" x14ac:dyDescent="0.25">
      <c r="A333" s="164">
        <v>4012040</v>
      </c>
      <c r="B333" s="162" t="s">
        <v>236</v>
      </c>
      <c r="C333" s="67"/>
      <c r="D333" s="57">
        <v>4</v>
      </c>
      <c r="E333" s="58">
        <v>1200</v>
      </c>
      <c r="F333" s="58">
        <f t="shared" si="74"/>
        <v>0</v>
      </c>
      <c r="G333" s="58">
        <f t="shared" si="75"/>
        <v>0</v>
      </c>
      <c r="H333" s="135">
        <f t="shared" si="76"/>
        <v>1500</v>
      </c>
      <c r="I333" s="69">
        <v>4</v>
      </c>
      <c r="J333" s="70">
        <v>18</v>
      </c>
      <c r="K333" s="69">
        <v>72</v>
      </c>
      <c r="L333" s="63"/>
      <c r="M333" s="59">
        <v>3182550787987</v>
      </c>
      <c r="N333" s="59">
        <v>2309103100</v>
      </c>
      <c r="O333" s="137">
        <f>MOD(C355, 12)</f>
        <v>0</v>
      </c>
      <c r="P333"/>
    </row>
    <row r="334" spans="1:16" s="3" customFormat="1" ht="15.75" x14ac:dyDescent="0.25">
      <c r="A334" s="161">
        <v>400700491</v>
      </c>
      <c r="B334" s="162" t="s">
        <v>267</v>
      </c>
      <c r="C334" s="67"/>
      <c r="D334" s="57">
        <v>0.4</v>
      </c>
      <c r="E334" s="58">
        <v>162</v>
      </c>
      <c r="F334" s="58">
        <f t="shared" si="74"/>
        <v>0</v>
      </c>
      <c r="G334" s="58">
        <f t="shared" si="75"/>
        <v>0</v>
      </c>
      <c r="H334" s="109">
        <f t="shared" si="76"/>
        <v>202.5</v>
      </c>
      <c r="I334" s="69">
        <v>12</v>
      </c>
      <c r="J334" s="69">
        <v>32</v>
      </c>
      <c r="K334" s="69">
        <v>384</v>
      </c>
      <c r="L334" s="63"/>
      <c r="M334" s="108">
        <v>3182550771320</v>
      </c>
      <c r="N334" s="59">
        <v>2309103100</v>
      </c>
      <c r="O334" s="137">
        <f t="shared" si="77"/>
        <v>0</v>
      </c>
      <c r="P334"/>
    </row>
    <row r="335" spans="1:16" s="3" customFormat="1" ht="15.75" x14ac:dyDescent="0.25">
      <c r="A335" s="161">
        <v>400702091</v>
      </c>
      <c r="B335" s="162" t="s">
        <v>267</v>
      </c>
      <c r="C335" s="67"/>
      <c r="D335" s="57">
        <v>2</v>
      </c>
      <c r="E335" s="58">
        <v>693.6</v>
      </c>
      <c r="F335" s="58">
        <f t="shared" si="74"/>
        <v>0</v>
      </c>
      <c r="G335" s="58">
        <f t="shared" si="75"/>
        <v>0</v>
      </c>
      <c r="H335" s="109">
        <f t="shared" si="76"/>
        <v>867</v>
      </c>
      <c r="I335" s="69">
        <v>6</v>
      </c>
      <c r="J335" s="69">
        <v>18</v>
      </c>
      <c r="K335" s="69">
        <v>108</v>
      </c>
      <c r="L335" s="63"/>
      <c r="M335" s="108">
        <v>3182550771337</v>
      </c>
      <c r="N335" s="59">
        <v>2309103100</v>
      </c>
      <c r="O335" s="137">
        <f t="shared" si="77"/>
        <v>0</v>
      </c>
      <c r="P335"/>
    </row>
    <row r="336" spans="1:16" s="3" customFormat="1" ht="15.75" x14ac:dyDescent="0.25">
      <c r="A336" s="164">
        <v>39050041</v>
      </c>
      <c r="B336" s="162" t="s">
        <v>237</v>
      </c>
      <c r="C336" s="67"/>
      <c r="D336" s="57">
        <v>0.4</v>
      </c>
      <c r="E336" s="58">
        <v>135.6</v>
      </c>
      <c r="F336" s="58">
        <f t="shared" si="74"/>
        <v>0</v>
      </c>
      <c r="G336" s="58">
        <f t="shared" si="75"/>
        <v>0</v>
      </c>
      <c r="H336" s="135">
        <f t="shared" si="76"/>
        <v>169.5</v>
      </c>
      <c r="I336" s="69">
        <v>12</v>
      </c>
      <c r="J336" s="69">
        <v>32</v>
      </c>
      <c r="K336" s="69">
        <v>384</v>
      </c>
      <c r="L336" s="63"/>
      <c r="M336" s="59">
        <v>3182550771245</v>
      </c>
      <c r="N336" s="59">
        <v>2309103100</v>
      </c>
      <c r="O336" s="137">
        <f>MOD(C358, 12)</f>
        <v>0</v>
      </c>
      <c r="P336"/>
    </row>
    <row r="337" spans="1:16" s="3" customFormat="1" ht="15.75" x14ac:dyDescent="0.25">
      <c r="A337" s="164">
        <v>39050201</v>
      </c>
      <c r="B337" s="162" t="s">
        <v>237</v>
      </c>
      <c r="C337" s="67">
        <v>1</v>
      </c>
      <c r="D337" s="57">
        <v>2</v>
      </c>
      <c r="E337" s="58">
        <v>578.4</v>
      </c>
      <c r="F337" s="58">
        <f t="shared" si="74"/>
        <v>2</v>
      </c>
      <c r="G337" s="58">
        <f t="shared" si="75"/>
        <v>578.4</v>
      </c>
      <c r="H337" s="135">
        <f t="shared" si="76"/>
        <v>723</v>
      </c>
      <c r="I337" s="69">
        <v>6</v>
      </c>
      <c r="J337" s="69">
        <v>18</v>
      </c>
      <c r="K337" s="69">
        <v>108</v>
      </c>
      <c r="L337" s="63"/>
      <c r="M337" s="59">
        <v>3182550771252</v>
      </c>
      <c r="N337" s="59">
        <v>2309103100</v>
      </c>
      <c r="O337" s="137">
        <f t="shared" si="77"/>
        <v>0</v>
      </c>
      <c r="P337"/>
    </row>
    <row r="338" spans="1:16" s="3" customFormat="1" ht="15.75" x14ac:dyDescent="0.25">
      <c r="A338" s="164">
        <v>3905400</v>
      </c>
      <c r="B338" s="162" t="s">
        <v>237</v>
      </c>
      <c r="C338" s="67"/>
      <c r="D338" s="57">
        <v>4</v>
      </c>
      <c r="E338" s="58">
        <v>1008</v>
      </c>
      <c r="F338" s="58">
        <f t="shared" si="74"/>
        <v>0</v>
      </c>
      <c r="G338" s="58">
        <f t="shared" si="75"/>
        <v>0</v>
      </c>
      <c r="H338" s="135">
        <f t="shared" si="76"/>
        <v>1260</v>
      </c>
      <c r="I338" s="69">
        <v>4</v>
      </c>
      <c r="J338" s="70">
        <v>18</v>
      </c>
      <c r="K338" s="69">
        <v>72</v>
      </c>
      <c r="L338" s="63"/>
      <c r="M338" s="59">
        <v>3182550771269</v>
      </c>
      <c r="N338" s="59">
        <v>2309103100</v>
      </c>
      <c r="O338" s="129"/>
      <c r="P338"/>
    </row>
    <row r="339" spans="1:16" s="3" customFormat="1" ht="15.75" x14ac:dyDescent="0.25">
      <c r="A339" s="161">
        <v>40080041</v>
      </c>
      <c r="B339" s="162" t="s">
        <v>263</v>
      </c>
      <c r="C339" s="102"/>
      <c r="D339" s="57">
        <v>0.4</v>
      </c>
      <c r="E339" s="58">
        <v>141.6</v>
      </c>
      <c r="F339" s="58">
        <f t="shared" si="74"/>
        <v>0</v>
      </c>
      <c r="G339" s="58">
        <f t="shared" si="75"/>
        <v>0</v>
      </c>
      <c r="H339" s="135">
        <f t="shared" si="76"/>
        <v>177</v>
      </c>
      <c r="I339" s="69">
        <v>12</v>
      </c>
      <c r="J339" s="69">
        <v>32</v>
      </c>
      <c r="K339" s="69">
        <v>384</v>
      </c>
      <c r="L339" s="63"/>
      <c r="M339" s="59">
        <v>3182550771283</v>
      </c>
      <c r="N339" s="59">
        <v>2309103100</v>
      </c>
      <c r="O339" s="129"/>
      <c r="P339"/>
    </row>
    <row r="340" spans="1:16" s="3" customFormat="1" ht="15.75" x14ac:dyDescent="0.25">
      <c r="A340" s="161">
        <v>40080201</v>
      </c>
      <c r="B340" s="162" t="s">
        <v>263</v>
      </c>
      <c r="C340" s="67"/>
      <c r="D340" s="57">
        <v>2</v>
      </c>
      <c r="E340" s="58">
        <v>607.19999999999993</v>
      </c>
      <c r="F340" s="58">
        <f t="shared" si="74"/>
        <v>0</v>
      </c>
      <c r="G340" s="58">
        <f t="shared" si="75"/>
        <v>0</v>
      </c>
      <c r="H340" s="109">
        <f t="shared" si="76"/>
        <v>758.99999999999989</v>
      </c>
      <c r="I340" s="69">
        <v>6</v>
      </c>
      <c r="J340" s="69">
        <v>18</v>
      </c>
      <c r="K340" s="69">
        <v>108</v>
      </c>
      <c r="L340" s="63"/>
      <c r="M340" s="59">
        <v>3182550771290</v>
      </c>
      <c r="N340" s="59">
        <v>2309103100</v>
      </c>
      <c r="O340" s="129"/>
      <c r="P340"/>
    </row>
    <row r="341" spans="1:16" s="3" customFormat="1" ht="15.75" x14ac:dyDescent="0.25">
      <c r="A341" s="164">
        <v>4008040</v>
      </c>
      <c r="B341" s="162" t="s">
        <v>263</v>
      </c>
      <c r="C341" s="103"/>
      <c r="D341" s="57">
        <v>4</v>
      </c>
      <c r="E341" s="58">
        <v>1056</v>
      </c>
      <c r="F341" s="61">
        <f t="shared" si="74"/>
        <v>0</v>
      </c>
      <c r="G341" s="61">
        <f t="shared" si="75"/>
        <v>0</v>
      </c>
      <c r="H341" s="109">
        <f t="shared" si="76"/>
        <v>1320</v>
      </c>
      <c r="I341" s="69">
        <v>4</v>
      </c>
      <c r="J341" s="69">
        <v>18</v>
      </c>
      <c r="K341" s="69">
        <v>72</v>
      </c>
      <c r="L341" s="63"/>
      <c r="M341" s="59">
        <v>3182550771306</v>
      </c>
      <c r="N341" s="59">
        <v>2309103100</v>
      </c>
      <c r="O341" s="148"/>
      <c r="P341"/>
    </row>
    <row r="342" spans="1:16" s="3" customFormat="1" ht="15.75" x14ac:dyDescent="0.25">
      <c r="A342" s="164">
        <v>3943004</v>
      </c>
      <c r="B342" s="162" t="s">
        <v>223</v>
      </c>
      <c r="C342" s="67"/>
      <c r="D342" s="57">
        <v>0.4</v>
      </c>
      <c r="E342" s="149">
        <v>144</v>
      </c>
      <c r="F342" s="58">
        <f t="shared" si="74"/>
        <v>0</v>
      </c>
      <c r="G342" s="58">
        <f t="shared" si="75"/>
        <v>0</v>
      </c>
      <c r="H342" s="135">
        <f t="shared" si="76"/>
        <v>180</v>
      </c>
      <c r="I342" s="69">
        <v>12</v>
      </c>
      <c r="J342" s="69">
        <v>32</v>
      </c>
      <c r="K342" s="69">
        <v>384</v>
      </c>
      <c r="L342" s="63"/>
      <c r="M342" s="59">
        <v>3182550903233</v>
      </c>
      <c r="N342" s="59">
        <v>2309103100</v>
      </c>
      <c r="O342" s="129"/>
      <c r="P342"/>
    </row>
    <row r="343" spans="1:16" s="3" customFormat="1" ht="15.75" x14ac:dyDescent="0.25">
      <c r="A343" s="164">
        <v>39430151</v>
      </c>
      <c r="B343" s="162" t="s">
        <v>223</v>
      </c>
      <c r="C343" s="67"/>
      <c r="D343" s="57">
        <v>1.5</v>
      </c>
      <c r="E343" s="58">
        <v>456</v>
      </c>
      <c r="F343" s="58">
        <f t="shared" si="74"/>
        <v>0</v>
      </c>
      <c r="G343" s="58">
        <f t="shared" si="75"/>
        <v>0</v>
      </c>
      <c r="H343" s="135">
        <f t="shared" si="76"/>
        <v>570</v>
      </c>
      <c r="I343" s="69">
        <v>6</v>
      </c>
      <c r="J343" s="69">
        <v>18</v>
      </c>
      <c r="K343" s="69">
        <v>108</v>
      </c>
      <c r="L343" s="63"/>
      <c r="M343" s="59">
        <v>3182550768474</v>
      </c>
      <c r="N343" s="59">
        <v>2309103100</v>
      </c>
      <c r="O343" s="129"/>
      <c r="P343"/>
    </row>
    <row r="344" spans="1:16" s="3" customFormat="1" ht="15.75" x14ac:dyDescent="0.25">
      <c r="A344" s="164">
        <v>39430351</v>
      </c>
      <c r="B344" s="162" t="s">
        <v>224</v>
      </c>
      <c r="C344" s="67"/>
      <c r="D344" s="57">
        <v>3.5</v>
      </c>
      <c r="E344" s="58">
        <v>972</v>
      </c>
      <c r="F344" s="58">
        <f t="shared" si="74"/>
        <v>0</v>
      </c>
      <c r="G344" s="58">
        <f t="shared" si="75"/>
        <v>0</v>
      </c>
      <c r="H344" s="135">
        <f t="shared" si="76"/>
        <v>1215</v>
      </c>
      <c r="I344" s="69">
        <v>4</v>
      </c>
      <c r="J344" s="69">
        <v>18</v>
      </c>
      <c r="K344" s="69">
        <v>72</v>
      </c>
      <c r="L344" s="63"/>
      <c r="M344" s="59">
        <v>3182550768481</v>
      </c>
      <c r="N344" s="59">
        <v>2309103100</v>
      </c>
      <c r="O344" s="129"/>
      <c r="P344"/>
    </row>
    <row r="345" spans="1:16" s="3" customFormat="1" ht="15.75" x14ac:dyDescent="0.25">
      <c r="A345" s="164">
        <v>39060041</v>
      </c>
      <c r="B345" s="162" t="s">
        <v>221</v>
      </c>
      <c r="C345" s="67"/>
      <c r="D345" s="57">
        <v>0.4</v>
      </c>
      <c r="E345" s="58">
        <v>153.6</v>
      </c>
      <c r="F345" s="58">
        <f t="shared" si="74"/>
        <v>0</v>
      </c>
      <c r="G345" s="58">
        <f t="shared" si="75"/>
        <v>0</v>
      </c>
      <c r="H345" s="135">
        <f t="shared" si="76"/>
        <v>192</v>
      </c>
      <c r="I345" s="69">
        <v>12</v>
      </c>
      <c r="J345" s="69">
        <v>32</v>
      </c>
      <c r="K345" s="69">
        <v>384</v>
      </c>
      <c r="L345" s="63"/>
      <c r="M345" s="59">
        <v>3182550711074</v>
      </c>
      <c r="N345" s="59">
        <v>2309103100</v>
      </c>
      <c r="O345" s="129"/>
      <c r="P345"/>
    </row>
    <row r="346" spans="1:16" s="3" customFormat="1" ht="15.75" x14ac:dyDescent="0.25">
      <c r="A346" s="164">
        <v>39060151</v>
      </c>
      <c r="B346" s="162" t="s">
        <v>221</v>
      </c>
      <c r="C346" s="67"/>
      <c r="D346" s="57">
        <v>1.5</v>
      </c>
      <c r="E346" s="58">
        <v>494.4</v>
      </c>
      <c r="F346" s="58">
        <f t="shared" si="74"/>
        <v>0</v>
      </c>
      <c r="G346" s="58">
        <f t="shared" si="75"/>
        <v>0</v>
      </c>
      <c r="H346" s="135">
        <f t="shared" si="76"/>
        <v>618</v>
      </c>
      <c r="I346" s="69">
        <v>6</v>
      </c>
      <c r="J346" s="69">
        <v>18</v>
      </c>
      <c r="K346" s="69">
        <v>108</v>
      </c>
      <c r="L346" s="63"/>
      <c r="M346" s="59">
        <v>3182550711166</v>
      </c>
      <c r="N346" s="59">
        <v>2309103100</v>
      </c>
      <c r="O346" s="129"/>
      <c r="P346"/>
    </row>
    <row r="347" spans="1:16" s="3" customFormat="1" ht="15.75" x14ac:dyDescent="0.25">
      <c r="A347" s="160"/>
      <c r="B347" s="160" t="s">
        <v>95</v>
      </c>
      <c r="C347" s="10"/>
      <c r="D347" s="57"/>
      <c r="E347" s="58"/>
      <c r="F347" s="58"/>
      <c r="G347" s="58"/>
      <c r="H347" s="58"/>
      <c r="I347" s="57"/>
      <c r="J347" s="57"/>
      <c r="K347" s="57"/>
      <c r="L347" s="61"/>
      <c r="M347" s="61"/>
      <c r="N347" s="59"/>
      <c r="O347" s="129"/>
      <c r="P347"/>
    </row>
    <row r="348" spans="1:16" s="3" customFormat="1" ht="15.75" x14ac:dyDescent="0.25">
      <c r="A348" s="168">
        <v>4030001</v>
      </c>
      <c r="B348" s="169" t="s">
        <v>96</v>
      </c>
      <c r="C348" s="67"/>
      <c r="D348" s="18">
        <v>8.5000000000000006E-2</v>
      </c>
      <c r="E348" s="27">
        <v>31.2</v>
      </c>
      <c r="F348" s="27">
        <f t="shared" ref="F348:F359" si="78">D348*C348</f>
        <v>0</v>
      </c>
      <c r="G348" s="27">
        <f t="shared" ref="G348:G359" si="79">E348*C348</f>
        <v>0</v>
      </c>
      <c r="H348" s="138">
        <f t="shared" ref="H348:H359" si="80">E348*1.25</f>
        <v>39</v>
      </c>
      <c r="I348" s="22">
        <v>12</v>
      </c>
      <c r="J348" s="22" t="s">
        <v>48</v>
      </c>
      <c r="K348" s="22">
        <v>3456</v>
      </c>
      <c r="L348" s="19"/>
      <c r="M348" s="20">
        <v>9003579000458</v>
      </c>
      <c r="N348" s="20">
        <v>2309101100</v>
      </c>
      <c r="O348" s="129"/>
      <c r="P348"/>
    </row>
    <row r="349" spans="1:16" s="3" customFormat="1" ht="15.75" x14ac:dyDescent="0.25">
      <c r="A349" s="168">
        <v>4067001</v>
      </c>
      <c r="B349" s="169" t="s">
        <v>136</v>
      </c>
      <c r="C349" s="67"/>
      <c r="D349" s="18">
        <v>8.5000000000000006E-2</v>
      </c>
      <c r="E349" s="27">
        <v>31.2</v>
      </c>
      <c r="F349" s="27">
        <f t="shared" si="78"/>
        <v>0</v>
      </c>
      <c r="G349" s="27">
        <f t="shared" si="79"/>
        <v>0</v>
      </c>
      <c r="H349" s="138">
        <f t="shared" si="80"/>
        <v>39</v>
      </c>
      <c r="I349" s="22">
        <v>12</v>
      </c>
      <c r="J349" s="22" t="s">
        <v>48</v>
      </c>
      <c r="K349" s="22">
        <v>3456</v>
      </c>
      <c r="L349" s="24"/>
      <c r="M349" s="20">
        <v>9003579000519</v>
      </c>
      <c r="N349" s="20">
        <v>2309101100</v>
      </c>
      <c r="O349" s="129"/>
      <c r="P349"/>
    </row>
    <row r="350" spans="1:16" s="3" customFormat="1" ht="15.75" x14ac:dyDescent="0.25">
      <c r="A350" s="168">
        <v>4031001</v>
      </c>
      <c r="B350" s="169" t="s">
        <v>137</v>
      </c>
      <c r="C350" s="67"/>
      <c r="D350" s="18">
        <v>8.5000000000000006E-2</v>
      </c>
      <c r="E350" s="27">
        <v>31.2</v>
      </c>
      <c r="F350" s="27">
        <f t="shared" si="78"/>
        <v>0</v>
      </c>
      <c r="G350" s="27">
        <f t="shared" si="79"/>
        <v>0</v>
      </c>
      <c r="H350" s="138">
        <f t="shared" si="80"/>
        <v>39</v>
      </c>
      <c r="I350" s="22">
        <v>12</v>
      </c>
      <c r="J350" s="22" t="s">
        <v>48</v>
      </c>
      <c r="K350" s="22">
        <v>3456</v>
      </c>
      <c r="L350" s="24"/>
      <c r="M350" s="20">
        <v>9003579000489</v>
      </c>
      <c r="N350" s="20">
        <v>2309101100</v>
      </c>
      <c r="O350" s="129"/>
      <c r="P350"/>
    </row>
    <row r="351" spans="1:16" s="3" customFormat="1" ht="15.75" x14ac:dyDescent="0.25">
      <c r="A351" s="168">
        <v>403200119</v>
      </c>
      <c r="B351" s="169" t="s">
        <v>181</v>
      </c>
      <c r="C351" s="67"/>
      <c r="D351" s="18">
        <v>8.5000000000000006E-2</v>
      </c>
      <c r="E351" s="27">
        <v>31.2</v>
      </c>
      <c r="F351" s="27">
        <f t="shared" si="78"/>
        <v>0</v>
      </c>
      <c r="G351" s="27">
        <f t="shared" si="79"/>
        <v>0</v>
      </c>
      <c r="H351" s="139">
        <f t="shared" si="80"/>
        <v>39</v>
      </c>
      <c r="I351" s="22">
        <v>12</v>
      </c>
      <c r="J351" s="22" t="s">
        <v>48</v>
      </c>
      <c r="K351" s="22">
        <v>3456</v>
      </c>
      <c r="L351" s="21"/>
      <c r="M351" s="20">
        <v>9003579010044</v>
      </c>
      <c r="N351" s="20">
        <v>2309101100</v>
      </c>
      <c r="O351" s="129"/>
      <c r="P351"/>
    </row>
    <row r="352" spans="1:16" s="3" customFormat="1" ht="15.75" x14ac:dyDescent="0.25">
      <c r="A352" s="183">
        <v>40800019</v>
      </c>
      <c r="B352" s="171" t="s">
        <v>180</v>
      </c>
      <c r="C352" s="67"/>
      <c r="D352" s="18">
        <v>8.5000000000000006E-2</v>
      </c>
      <c r="E352" s="27">
        <v>31.2</v>
      </c>
      <c r="F352" s="27">
        <f t="shared" si="78"/>
        <v>0</v>
      </c>
      <c r="G352" s="27">
        <f t="shared" si="79"/>
        <v>0</v>
      </c>
      <c r="H352" s="139">
        <f t="shared" si="80"/>
        <v>39</v>
      </c>
      <c r="I352" s="22">
        <v>12</v>
      </c>
      <c r="J352" s="22" t="s">
        <v>48</v>
      </c>
      <c r="K352" s="22">
        <v>3456</v>
      </c>
      <c r="L352" s="21"/>
      <c r="M352" s="20">
        <v>9003579010228</v>
      </c>
      <c r="N352" s="20">
        <v>2309101100</v>
      </c>
      <c r="O352" s="137">
        <f t="shared" ref="O352" si="81">MOD(C378, 12)</f>
        <v>0</v>
      </c>
      <c r="P352"/>
    </row>
    <row r="353" spans="1:16" s="3" customFormat="1" ht="15.75" x14ac:dyDescent="0.25">
      <c r="A353" s="183">
        <v>12540019</v>
      </c>
      <c r="B353" s="171" t="s">
        <v>171</v>
      </c>
      <c r="C353" s="67"/>
      <c r="D353" s="18">
        <v>8.5000000000000006E-2</v>
      </c>
      <c r="E353" s="27">
        <v>31.2</v>
      </c>
      <c r="F353" s="27">
        <f t="shared" si="78"/>
        <v>0</v>
      </c>
      <c r="G353" s="27">
        <f t="shared" si="79"/>
        <v>0</v>
      </c>
      <c r="H353" s="139">
        <f t="shared" si="80"/>
        <v>39</v>
      </c>
      <c r="I353" s="22">
        <v>12</v>
      </c>
      <c r="J353" s="22" t="s">
        <v>48</v>
      </c>
      <c r="K353" s="22">
        <v>3456</v>
      </c>
      <c r="L353" s="21"/>
      <c r="M353" s="20">
        <v>9003579010471</v>
      </c>
      <c r="N353" s="20">
        <v>2309101100</v>
      </c>
      <c r="O353" s="129"/>
      <c r="P353"/>
    </row>
    <row r="354" spans="1:16" s="3" customFormat="1" ht="15.75" x14ac:dyDescent="0.25">
      <c r="A354" s="188">
        <v>4092001</v>
      </c>
      <c r="B354" s="169" t="s">
        <v>235</v>
      </c>
      <c r="C354" s="67"/>
      <c r="D354" s="18">
        <v>8.5000000000000006E-2</v>
      </c>
      <c r="E354" s="27">
        <v>26.4</v>
      </c>
      <c r="F354" s="27">
        <f t="shared" si="78"/>
        <v>0</v>
      </c>
      <c r="G354" s="27">
        <f t="shared" si="79"/>
        <v>0</v>
      </c>
      <c r="H354" s="139">
        <f t="shared" si="80"/>
        <v>33</v>
      </c>
      <c r="I354" s="22">
        <v>12</v>
      </c>
      <c r="J354" s="22" t="s">
        <v>48</v>
      </c>
      <c r="K354" s="22">
        <v>3456</v>
      </c>
      <c r="L354" s="21"/>
      <c r="M354" s="20">
        <v>9003579011539</v>
      </c>
      <c r="N354" s="20">
        <v>2309101100</v>
      </c>
      <c r="O354" s="129"/>
      <c r="P354"/>
    </row>
    <row r="355" spans="1:16" s="3" customFormat="1" ht="15.75" x14ac:dyDescent="0.25">
      <c r="A355" s="168">
        <v>40350011</v>
      </c>
      <c r="B355" s="169" t="s">
        <v>220</v>
      </c>
      <c r="C355" s="67"/>
      <c r="D355" s="18">
        <v>8.5000000000000006E-2</v>
      </c>
      <c r="E355" s="27">
        <v>33.6</v>
      </c>
      <c r="F355" s="27">
        <f>D355*C355</f>
        <v>0</v>
      </c>
      <c r="G355" s="27">
        <f>E355*C355</f>
        <v>0</v>
      </c>
      <c r="H355" s="139">
        <f>E355*1.25</f>
        <v>42</v>
      </c>
      <c r="I355" s="22">
        <v>12</v>
      </c>
      <c r="J355" s="22" t="s">
        <v>48</v>
      </c>
      <c r="K355" s="22">
        <v>3456</v>
      </c>
      <c r="L355" s="72"/>
      <c r="M355" s="20">
        <v>9003579011423</v>
      </c>
      <c r="N355" s="20">
        <v>2309101100</v>
      </c>
      <c r="O355" s="137">
        <f t="shared" ref="O355:O358" si="82">MOD(C375, 12)</f>
        <v>0</v>
      </c>
      <c r="P355"/>
    </row>
    <row r="356" spans="1:16" s="3" customFormat="1" ht="15.75" x14ac:dyDescent="0.25">
      <c r="A356" s="168">
        <v>40390011</v>
      </c>
      <c r="B356" s="169" t="s">
        <v>243</v>
      </c>
      <c r="C356" s="67"/>
      <c r="D356" s="18">
        <v>8.5000000000000006E-2</v>
      </c>
      <c r="E356" s="27">
        <v>31.2</v>
      </c>
      <c r="F356" s="27">
        <f t="shared" si="78"/>
        <v>0</v>
      </c>
      <c r="G356" s="27">
        <f t="shared" si="79"/>
        <v>0</v>
      </c>
      <c r="H356" s="139">
        <f t="shared" si="80"/>
        <v>39</v>
      </c>
      <c r="I356" s="22">
        <v>12</v>
      </c>
      <c r="J356" s="22" t="s">
        <v>48</v>
      </c>
      <c r="K356" s="22">
        <v>3456</v>
      </c>
      <c r="L356" s="21"/>
      <c r="M356" s="20">
        <v>9003579013557</v>
      </c>
      <c r="N356" s="20">
        <v>2309101100</v>
      </c>
      <c r="O356" s="137">
        <f t="shared" si="82"/>
        <v>0</v>
      </c>
      <c r="P356"/>
    </row>
    <row r="357" spans="1:16" s="3" customFormat="1" ht="15.75" x14ac:dyDescent="0.25">
      <c r="A357" s="168">
        <v>400900119</v>
      </c>
      <c r="B357" s="169" t="s">
        <v>246</v>
      </c>
      <c r="C357" s="67"/>
      <c r="D357" s="18">
        <v>8.5000000000000006E-2</v>
      </c>
      <c r="E357" s="27">
        <v>31.2</v>
      </c>
      <c r="F357" s="27">
        <f t="shared" si="78"/>
        <v>0</v>
      </c>
      <c r="G357" s="27">
        <f t="shared" si="79"/>
        <v>0</v>
      </c>
      <c r="H357" s="139">
        <f t="shared" si="80"/>
        <v>39</v>
      </c>
      <c r="I357" s="22">
        <v>12</v>
      </c>
      <c r="J357" s="22" t="s">
        <v>48</v>
      </c>
      <c r="K357" s="22">
        <v>3456</v>
      </c>
      <c r="L357" s="21"/>
      <c r="M357" s="20">
        <v>9003579013601</v>
      </c>
      <c r="N357" s="20">
        <v>2309101100</v>
      </c>
      <c r="O357" s="137">
        <f t="shared" si="82"/>
        <v>0</v>
      </c>
      <c r="P357"/>
    </row>
    <row r="358" spans="1:16" s="3" customFormat="1" ht="15.75" x14ac:dyDescent="0.25">
      <c r="A358" s="168">
        <v>1070001</v>
      </c>
      <c r="B358" s="169" t="s">
        <v>230</v>
      </c>
      <c r="C358" s="67"/>
      <c r="D358" s="18">
        <v>8.5000000000000006E-2</v>
      </c>
      <c r="E358" s="27">
        <v>31.799999999999997</v>
      </c>
      <c r="F358" s="27">
        <f t="shared" si="78"/>
        <v>0</v>
      </c>
      <c r="G358" s="27">
        <f t="shared" si="79"/>
        <v>0</v>
      </c>
      <c r="H358" s="139">
        <f t="shared" si="80"/>
        <v>39.75</v>
      </c>
      <c r="I358" s="22">
        <v>12</v>
      </c>
      <c r="J358" s="22" t="s">
        <v>48</v>
      </c>
      <c r="K358" s="22">
        <v>3456</v>
      </c>
      <c r="L358" s="21"/>
      <c r="M358" s="20">
        <v>9003579006153</v>
      </c>
      <c r="N358" s="20">
        <v>2309101100</v>
      </c>
      <c r="O358" s="137">
        <f t="shared" si="82"/>
        <v>0</v>
      </c>
      <c r="P358"/>
    </row>
    <row r="359" spans="1:16" s="50" customFormat="1" ht="15.75" x14ac:dyDescent="0.25">
      <c r="A359" s="168">
        <v>40850011</v>
      </c>
      <c r="B359" s="169" t="s">
        <v>229</v>
      </c>
      <c r="C359" s="67"/>
      <c r="D359" s="18">
        <v>8.5000000000000006E-2</v>
      </c>
      <c r="E359" s="27">
        <v>32.4</v>
      </c>
      <c r="F359" s="27">
        <f t="shared" si="78"/>
        <v>0</v>
      </c>
      <c r="G359" s="27">
        <f t="shared" si="79"/>
        <v>0</v>
      </c>
      <c r="H359" s="139">
        <f t="shared" si="80"/>
        <v>40.5</v>
      </c>
      <c r="I359" s="22">
        <v>12</v>
      </c>
      <c r="J359" s="22" t="s">
        <v>48</v>
      </c>
      <c r="K359" s="22">
        <v>3456</v>
      </c>
      <c r="L359" s="72"/>
      <c r="M359" s="20">
        <v>9003579012024</v>
      </c>
      <c r="N359" s="20">
        <v>2309101100</v>
      </c>
      <c r="O359" s="129"/>
      <c r="P359"/>
    </row>
    <row r="360" spans="1:16" s="3" customFormat="1" ht="15.75" x14ac:dyDescent="0.25">
      <c r="A360" s="160"/>
      <c r="B360" s="160" t="s">
        <v>97</v>
      </c>
      <c r="C360" s="10"/>
      <c r="D360" s="57"/>
      <c r="E360" s="58"/>
      <c r="F360" s="58"/>
      <c r="G360" s="58"/>
      <c r="H360" s="58"/>
      <c r="I360" s="57"/>
      <c r="J360" s="57"/>
      <c r="K360" s="57"/>
      <c r="L360" s="61"/>
      <c r="M360" s="61"/>
      <c r="N360" s="59"/>
      <c r="O360" s="129"/>
      <c r="P360"/>
    </row>
    <row r="361" spans="1:16" s="3" customFormat="1" ht="15.75" x14ac:dyDescent="0.25">
      <c r="A361" s="164">
        <v>2613004</v>
      </c>
      <c r="B361" s="162" t="s">
        <v>98</v>
      </c>
      <c r="C361" s="67"/>
      <c r="D361" s="57">
        <v>0.4</v>
      </c>
      <c r="E361" s="58">
        <v>115.19999999999999</v>
      </c>
      <c r="F361" s="58">
        <f t="shared" ref="F361:F373" si="83">D361*C361</f>
        <v>0</v>
      </c>
      <c r="G361" s="58">
        <f t="shared" ref="G361:G373" si="84">E361*C361</f>
        <v>0</v>
      </c>
      <c r="H361" s="134">
        <f t="shared" ref="H361:H373" si="85">E361*1.25</f>
        <v>144</v>
      </c>
      <c r="I361" s="69">
        <v>12</v>
      </c>
      <c r="J361" s="69">
        <v>32</v>
      </c>
      <c r="K361" s="69">
        <v>384</v>
      </c>
      <c r="L361" s="61"/>
      <c r="M361" s="59">
        <v>3182550720809</v>
      </c>
      <c r="N361" s="59">
        <v>2309103100</v>
      </c>
      <c r="O361" s="129"/>
      <c r="P361"/>
    </row>
    <row r="362" spans="1:16" s="3" customFormat="1" ht="15.75" x14ac:dyDescent="0.25">
      <c r="A362" s="164">
        <v>2613015</v>
      </c>
      <c r="B362" s="162" t="s">
        <v>98</v>
      </c>
      <c r="C362" s="67"/>
      <c r="D362" s="57">
        <v>1.5</v>
      </c>
      <c r="E362" s="58">
        <v>372</v>
      </c>
      <c r="F362" s="58">
        <f t="shared" si="83"/>
        <v>0</v>
      </c>
      <c r="G362" s="58">
        <f t="shared" si="84"/>
        <v>0</v>
      </c>
      <c r="H362" s="134">
        <f t="shared" si="85"/>
        <v>465</v>
      </c>
      <c r="I362" s="69">
        <v>6</v>
      </c>
      <c r="J362" s="69">
        <v>18</v>
      </c>
      <c r="K362" s="69">
        <v>108</v>
      </c>
      <c r="L362" s="61"/>
      <c r="M362" s="59">
        <v>3182550720816</v>
      </c>
      <c r="N362" s="59">
        <v>2309103100</v>
      </c>
      <c r="O362" s="129"/>
      <c r="P362"/>
    </row>
    <row r="363" spans="1:16" s="3" customFormat="1" ht="15.75" x14ac:dyDescent="0.25">
      <c r="A363" s="164">
        <v>2613035</v>
      </c>
      <c r="B363" s="162" t="s">
        <v>98</v>
      </c>
      <c r="C363" s="67"/>
      <c r="D363" s="57">
        <v>3.5</v>
      </c>
      <c r="E363" s="58">
        <v>840</v>
      </c>
      <c r="F363" s="58">
        <f t="shared" si="83"/>
        <v>0</v>
      </c>
      <c r="G363" s="58">
        <f t="shared" si="84"/>
        <v>0</v>
      </c>
      <c r="H363" s="134">
        <f t="shared" si="85"/>
        <v>1050</v>
      </c>
      <c r="I363" s="69">
        <v>4</v>
      </c>
      <c r="J363" s="69">
        <v>18</v>
      </c>
      <c r="K363" s="69">
        <v>72</v>
      </c>
      <c r="L363" s="61"/>
      <c r="M363" s="59">
        <v>3182550720823</v>
      </c>
      <c r="N363" s="59">
        <v>2309103100</v>
      </c>
      <c r="O363" s="129"/>
      <c r="P363"/>
    </row>
    <row r="364" spans="1:16" s="3" customFormat="1" ht="15.75" x14ac:dyDescent="0.25">
      <c r="A364" s="151">
        <v>2613100</v>
      </c>
      <c r="B364" s="165" t="s">
        <v>98</v>
      </c>
      <c r="C364" s="67"/>
      <c r="D364" s="55">
        <v>10</v>
      </c>
      <c r="E364" s="58">
        <v>2319.6</v>
      </c>
      <c r="F364" s="49">
        <f t="shared" si="83"/>
        <v>0</v>
      </c>
      <c r="G364" s="49">
        <f t="shared" si="84"/>
        <v>0</v>
      </c>
      <c r="H364" s="134">
        <f t="shared" si="85"/>
        <v>2899.5</v>
      </c>
      <c r="I364" s="70"/>
      <c r="J364" s="70"/>
      <c r="K364" s="70">
        <v>32</v>
      </c>
      <c r="L364" s="26"/>
      <c r="M364" s="16">
        <v>3182550720830</v>
      </c>
      <c r="N364" s="16">
        <v>2309103100</v>
      </c>
      <c r="O364" s="129"/>
      <c r="P364"/>
    </row>
    <row r="365" spans="1:16" s="3" customFormat="1" ht="15.75" x14ac:dyDescent="0.25">
      <c r="A365" s="164">
        <v>2614004</v>
      </c>
      <c r="B365" s="162" t="s">
        <v>99</v>
      </c>
      <c r="C365" s="67"/>
      <c r="D365" s="57">
        <v>0.4</v>
      </c>
      <c r="E365" s="58">
        <v>115.19999999999999</v>
      </c>
      <c r="F365" s="58">
        <f t="shared" si="83"/>
        <v>0</v>
      </c>
      <c r="G365" s="58">
        <f t="shared" si="84"/>
        <v>0</v>
      </c>
      <c r="H365" s="134">
        <f t="shared" si="85"/>
        <v>144</v>
      </c>
      <c r="I365" s="69">
        <v>12</v>
      </c>
      <c r="J365" s="69">
        <v>32</v>
      </c>
      <c r="K365" s="69">
        <v>384</v>
      </c>
      <c r="L365" s="61"/>
      <c r="M365" s="59">
        <v>3182550720847</v>
      </c>
      <c r="N365" s="59">
        <v>2309103100</v>
      </c>
      <c r="O365" s="129"/>
      <c r="P365"/>
    </row>
    <row r="366" spans="1:16" s="3" customFormat="1" ht="15.75" x14ac:dyDescent="0.25">
      <c r="A366" s="164">
        <v>2614015</v>
      </c>
      <c r="B366" s="162" t="s">
        <v>99</v>
      </c>
      <c r="C366" s="67"/>
      <c r="D366" s="57">
        <v>1.5</v>
      </c>
      <c r="E366" s="58">
        <v>372</v>
      </c>
      <c r="F366" s="58">
        <f t="shared" si="83"/>
        <v>0</v>
      </c>
      <c r="G366" s="58">
        <f t="shared" si="84"/>
        <v>0</v>
      </c>
      <c r="H366" s="134">
        <f t="shared" si="85"/>
        <v>465</v>
      </c>
      <c r="I366" s="69">
        <v>6</v>
      </c>
      <c r="J366" s="69">
        <v>18</v>
      </c>
      <c r="K366" s="69">
        <v>108</v>
      </c>
      <c r="L366" s="61"/>
      <c r="M366" s="59">
        <v>3182550720854</v>
      </c>
      <c r="N366" s="59">
        <v>2309103100</v>
      </c>
      <c r="O366" s="129"/>
      <c r="P366"/>
    </row>
    <row r="367" spans="1:16" s="3" customFormat="1" ht="15.75" x14ac:dyDescent="0.25">
      <c r="A367" s="164">
        <v>2614035</v>
      </c>
      <c r="B367" s="162" t="s">
        <v>99</v>
      </c>
      <c r="C367" s="67"/>
      <c r="D367" s="57">
        <v>3.5</v>
      </c>
      <c r="E367" s="58">
        <v>840</v>
      </c>
      <c r="F367" s="58">
        <f t="shared" si="83"/>
        <v>0</v>
      </c>
      <c r="G367" s="58">
        <f t="shared" si="84"/>
        <v>0</v>
      </c>
      <c r="H367" s="134">
        <f t="shared" si="85"/>
        <v>1050</v>
      </c>
      <c r="I367" s="69">
        <v>4</v>
      </c>
      <c r="J367" s="69">
        <v>18</v>
      </c>
      <c r="K367" s="69">
        <v>72</v>
      </c>
      <c r="L367" s="61"/>
      <c r="M367" s="59">
        <v>3182550720861</v>
      </c>
      <c r="N367" s="59">
        <v>2309103100</v>
      </c>
      <c r="O367" s="129"/>
      <c r="P367"/>
    </row>
    <row r="368" spans="1:16" s="3" customFormat="1" ht="15.75" x14ac:dyDescent="0.25">
      <c r="A368" s="151">
        <v>2614100</v>
      </c>
      <c r="B368" s="165" t="s">
        <v>99</v>
      </c>
      <c r="C368" s="67"/>
      <c r="D368" s="55">
        <v>10</v>
      </c>
      <c r="E368" s="58">
        <v>2319.6</v>
      </c>
      <c r="F368" s="49">
        <f t="shared" si="83"/>
        <v>0</v>
      </c>
      <c r="G368" s="49">
        <f t="shared" si="84"/>
        <v>0</v>
      </c>
      <c r="H368" s="134">
        <f t="shared" si="85"/>
        <v>2899.5</v>
      </c>
      <c r="I368" s="70"/>
      <c r="J368" s="70"/>
      <c r="K368" s="70">
        <v>32</v>
      </c>
      <c r="L368" s="26"/>
      <c r="M368" s="16">
        <v>3182550720878</v>
      </c>
      <c r="N368" s="16">
        <v>2309103100</v>
      </c>
      <c r="O368" s="129"/>
      <c r="P368"/>
    </row>
    <row r="369" spans="1:16" s="3" customFormat="1" ht="15.75" x14ac:dyDescent="0.25">
      <c r="A369" s="164">
        <v>2724015</v>
      </c>
      <c r="B369" s="162" t="s">
        <v>100</v>
      </c>
      <c r="C369" s="67"/>
      <c r="D369" s="57">
        <v>1.5</v>
      </c>
      <c r="E369" s="58">
        <v>396</v>
      </c>
      <c r="F369" s="58">
        <f t="shared" si="83"/>
        <v>0</v>
      </c>
      <c r="G369" s="58">
        <f t="shared" si="84"/>
        <v>0</v>
      </c>
      <c r="H369" s="134">
        <f t="shared" si="85"/>
        <v>495</v>
      </c>
      <c r="I369" s="69">
        <v>6</v>
      </c>
      <c r="J369" s="69">
        <v>18</v>
      </c>
      <c r="K369" s="69">
        <v>108</v>
      </c>
      <c r="L369" s="61"/>
      <c r="M369" s="59">
        <v>3182550799423</v>
      </c>
      <c r="N369" s="59">
        <v>2309103100</v>
      </c>
      <c r="O369" s="129"/>
      <c r="P369"/>
    </row>
    <row r="370" spans="1:16" s="3" customFormat="1" ht="15.75" x14ac:dyDescent="0.25">
      <c r="A370" s="164">
        <v>2724035</v>
      </c>
      <c r="B370" s="162" t="s">
        <v>100</v>
      </c>
      <c r="C370" s="67"/>
      <c r="D370" s="57">
        <v>3.5</v>
      </c>
      <c r="E370" s="58">
        <v>847.19999999999993</v>
      </c>
      <c r="F370" s="58">
        <f t="shared" si="83"/>
        <v>0</v>
      </c>
      <c r="G370" s="58">
        <f t="shared" si="84"/>
        <v>0</v>
      </c>
      <c r="H370" s="134">
        <f t="shared" si="85"/>
        <v>1059</v>
      </c>
      <c r="I370" s="69">
        <v>4</v>
      </c>
      <c r="J370" s="69">
        <v>18</v>
      </c>
      <c r="K370" s="69">
        <v>72</v>
      </c>
      <c r="L370" s="61"/>
      <c r="M370" s="59">
        <v>3182550799430</v>
      </c>
      <c r="N370" s="59">
        <v>2309103100</v>
      </c>
      <c r="O370" s="129"/>
      <c r="P370"/>
    </row>
    <row r="371" spans="1:16" s="3" customFormat="1" ht="15.75" x14ac:dyDescent="0.25">
      <c r="A371" s="161">
        <v>3955005</v>
      </c>
      <c r="B371" s="162" t="s">
        <v>247</v>
      </c>
      <c r="C371" s="102"/>
      <c r="D371" s="57">
        <v>0.5</v>
      </c>
      <c r="E371" s="58">
        <v>150</v>
      </c>
      <c r="F371" s="61">
        <f t="shared" si="83"/>
        <v>0</v>
      </c>
      <c r="G371" s="61">
        <f t="shared" si="84"/>
        <v>0</v>
      </c>
      <c r="H371" s="135">
        <f t="shared" si="85"/>
        <v>187.5</v>
      </c>
      <c r="I371" s="69">
        <v>12</v>
      </c>
      <c r="J371" s="69">
        <v>32</v>
      </c>
      <c r="K371" s="69">
        <v>384</v>
      </c>
      <c r="L371" s="63"/>
      <c r="M371" s="59">
        <v>3182550815499</v>
      </c>
      <c r="N371" s="59">
        <v>2309103100</v>
      </c>
      <c r="O371" s="129"/>
      <c r="P371"/>
    </row>
    <row r="372" spans="1:16" s="3" customFormat="1" ht="15.75" x14ac:dyDescent="0.25">
      <c r="A372" s="161">
        <v>39550209</v>
      </c>
      <c r="B372" s="162" t="s">
        <v>247</v>
      </c>
      <c r="C372" s="102"/>
      <c r="D372" s="57">
        <v>2</v>
      </c>
      <c r="E372" s="58">
        <v>528</v>
      </c>
      <c r="F372" s="61">
        <f t="shared" si="83"/>
        <v>0</v>
      </c>
      <c r="G372" s="61">
        <f t="shared" si="84"/>
        <v>0</v>
      </c>
      <c r="H372" s="109">
        <f t="shared" si="85"/>
        <v>660</v>
      </c>
      <c r="I372" s="69">
        <v>6</v>
      </c>
      <c r="J372" s="69">
        <v>18</v>
      </c>
      <c r="K372" s="69">
        <v>108</v>
      </c>
      <c r="L372" s="63"/>
      <c r="M372" s="59">
        <v>3182550765350</v>
      </c>
      <c r="N372" s="59">
        <v>2309103100</v>
      </c>
      <c r="O372" s="129"/>
      <c r="P372"/>
    </row>
    <row r="373" spans="1:16" s="3" customFormat="1" ht="15.75" x14ac:dyDescent="0.25">
      <c r="A373" s="161">
        <v>39550409</v>
      </c>
      <c r="B373" s="162" t="s">
        <v>247</v>
      </c>
      <c r="C373" s="102"/>
      <c r="D373" s="57">
        <v>4</v>
      </c>
      <c r="E373" s="58">
        <v>960</v>
      </c>
      <c r="F373" s="61">
        <f t="shared" si="83"/>
        <v>0</v>
      </c>
      <c r="G373" s="61">
        <f t="shared" si="84"/>
        <v>0</v>
      </c>
      <c r="H373" s="109">
        <f t="shared" si="85"/>
        <v>1200</v>
      </c>
      <c r="I373" s="69">
        <v>4</v>
      </c>
      <c r="J373" s="69">
        <v>18</v>
      </c>
      <c r="K373" s="69">
        <v>72</v>
      </c>
      <c r="L373" s="63"/>
      <c r="M373" s="59">
        <v>3182550765367</v>
      </c>
      <c r="N373" s="59">
        <v>2309103100</v>
      </c>
      <c r="O373" s="129"/>
      <c r="P373"/>
    </row>
    <row r="374" spans="1:16" s="3" customFormat="1" ht="15.75" x14ac:dyDescent="0.25">
      <c r="A374" s="160"/>
      <c r="B374" s="160" t="s">
        <v>101</v>
      </c>
      <c r="C374" s="10"/>
      <c r="D374" s="57"/>
      <c r="E374" s="58"/>
      <c r="F374" s="58"/>
      <c r="G374" s="58"/>
      <c r="H374" s="58"/>
      <c r="I374" s="57"/>
      <c r="J374" s="57"/>
      <c r="K374" s="57"/>
      <c r="L374" s="61"/>
      <c r="M374" s="61"/>
      <c r="N374" s="59"/>
      <c r="O374" s="129"/>
      <c r="P374"/>
    </row>
    <row r="375" spans="1:16" s="3" customFormat="1" ht="15.75" x14ac:dyDescent="0.25">
      <c r="A375" s="168">
        <v>4089001</v>
      </c>
      <c r="B375" s="169" t="s">
        <v>138</v>
      </c>
      <c r="C375" s="67"/>
      <c r="D375" s="18">
        <v>0.1</v>
      </c>
      <c r="E375" s="27">
        <v>28.799999999999997</v>
      </c>
      <c r="F375" s="27">
        <f>D375*C375</f>
        <v>0</v>
      </c>
      <c r="G375" s="27">
        <f>E375*C375</f>
        <v>0</v>
      </c>
      <c r="H375" s="138">
        <f t="shared" ref="H375:H378" si="86">E375*1.25</f>
        <v>36</v>
      </c>
      <c r="I375" s="22">
        <v>12</v>
      </c>
      <c r="J375" s="22" t="s">
        <v>48</v>
      </c>
      <c r="K375" s="22">
        <v>3456</v>
      </c>
      <c r="L375" s="19"/>
      <c r="M375" s="20">
        <v>9003579311226</v>
      </c>
      <c r="N375" s="20">
        <v>2309101100</v>
      </c>
      <c r="O375" s="129"/>
      <c r="P375"/>
    </row>
    <row r="376" spans="1:16" s="3" customFormat="1" ht="15.75" x14ac:dyDescent="0.25">
      <c r="A376" s="168">
        <v>4088001</v>
      </c>
      <c r="B376" s="169" t="s">
        <v>139</v>
      </c>
      <c r="C376" s="67"/>
      <c r="D376" s="18">
        <v>0.1</v>
      </c>
      <c r="E376" s="27">
        <v>28.799999999999997</v>
      </c>
      <c r="F376" s="27">
        <f>D376*C376</f>
        <v>0</v>
      </c>
      <c r="G376" s="27">
        <f>E376*C376</f>
        <v>0</v>
      </c>
      <c r="H376" s="138">
        <f t="shared" si="86"/>
        <v>36</v>
      </c>
      <c r="I376" s="22">
        <v>12</v>
      </c>
      <c r="J376" s="22" t="s">
        <v>48</v>
      </c>
      <c r="K376" s="22">
        <v>3456</v>
      </c>
      <c r="L376" s="19"/>
      <c r="M376" s="20">
        <v>9003579311219</v>
      </c>
      <c r="N376" s="20">
        <v>2309101100</v>
      </c>
      <c r="O376" s="129"/>
      <c r="P376"/>
    </row>
    <row r="377" spans="1:16" s="3" customFormat="1" ht="15.75" x14ac:dyDescent="0.25">
      <c r="A377" s="168">
        <v>4090001</v>
      </c>
      <c r="B377" s="169" t="s">
        <v>102</v>
      </c>
      <c r="C377" s="67"/>
      <c r="D377" s="18">
        <v>0.1</v>
      </c>
      <c r="E377" s="27">
        <v>28.799999999999997</v>
      </c>
      <c r="F377" s="27">
        <f>D377*C377</f>
        <v>0</v>
      </c>
      <c r="G377" s="27">
        <f>E377*C377</f>
        <v>0</v>
      </c>
      <c r="H377" s="138">
        <f t="shared" si="86"/>
        <v>36</v>
      </c>
      <c r="I377" s="22">
        <v>12</v>
      </c>
      <c r="J377" s="22" t="s">
        <v>48</v>
      </c>
      <c r="K377" s="22">
        <v>3456</v>
      </c>
      <c r="L377" s="19"/>
      <c r="M377" s="20">
        <v>9003579311240</v>
      </c>
      <c r="N377" s="20">
        <v>2309101100</v>
      </c>
      <c r="O377" s="129"/>
      <c r="P377"/>
    </row>
    <row r="378" spans="1:16" s="3" customFormat="1" ht="15.75" x14ac:dyDescent="0.25">
      <c r="A378" s="168">
        <v>4091001</v>
      </c>
      <c r="B378" s="169" t="s">
        <v>103</v>
      </c>
      <c r="C378" s="67"/>
      <c r="D378" s="18">
        <v>0.1</v>
      </c>
      <c r="E378" s="27">
        <v>28.799999999999997</v>
      </c>
      <c r="F378" s="27">
        <f>D378*C378</f>
        <v>0</v>
      </c>
      <c r="G378" s="27">
        <f>E378*C378</f>
        <v>0</v>
      </c>
      <c r="H378" s="138">
        <f t="shared" si="86"/>
        <v>36</v>
      </c>
      <c r="I378" s="22">
        <v>12</v>
      </c>
      <c r="J378" s="22" t="s">
        <v>48</v>
      </c>
      <c r="K378" s="22">
        <v>3456</v>
      </c>
      <c r="L378" s="19"/>
      <c r="M378" s="20">
        <v>9003579311257</v>
      </c>
      <c r="N378" s="20">
        <v>2309101100</v>
      </c>
      <c r="O378" s="129"/>
      <c r="P378"/>
    </row>
    <row r="379" spans="1:16" s="3" customFormat="1" ht="15.75" x14ac:dyDescent="0.25">
      <c r="A379" s="160"/>
      <c r="B379" s="160" t="s">
        <v>104</v>
      </c>
      <c r="C379" s="10"/>
      <c r="D379" s="57"/>
      <c r="E379" s="58"/>
      <c r="F379" s="58"/>
      <c r="G379" s="58"/>
      <c r="H379" s="58"/>
      <c r="I379" s="57"/>
      <c r="J379" s="57"/>
      <c r="K379" s="57"/>
      <c r="L379" s="61"/>
      <c r="M379" s="61"/>
      <c r="N379" s="59"/>
      <c r="O379" s="129"/>
      <c r="P379"/>
    </row>
    <row r="380" spans="1:16" s="3" customFormat="1" ht="15.75" x14ac:dyDescent="0.25">
      <c r="A380" s="164">
        <v>4221020</v>
      </c>
      <c r="B380" s="162" t="s">
        <v>105</v>
      </c>
      <c r="C380" s="67"/>
      <c r="D380" s="57">
        <v>2</v>
      </c>
      <c r="E380" s="58">
        <v>480</v>
      </c>
      <c r="F380" s="58">
        <f t="shared" ref="F380:F423" si="87">D380*C380</f>
        <v>0</v>
      </c>
      <c r="G380" s="58">
        <f t="shared" ref="G380:G423" si="88">E380*C380</f>
        <v>0</v>
      </c>
      <c r="H380" s="134">
        <f t="shared" ref="H380:H423" si="89">E380*1.25</f>
        <v>600</v>
      </c>
      <c r="I380" s="69">
        <v>6</v>
      </c>
      <c r="J380" s="69">
        <v>18</v>
      </c>
      <c r="K380" s="69">
        <v>108</v>
      </c>
      <c r="L380" s="61"/>
      <c r="M380" s="59">
        <v>3182550853446</v>
      </c>
      <c r="N380" s="59">
        <v>2309103100</v>
      </c>
      <c r="O380" s="129"/>
      <c r="P380"/>
    </row>
    <row r="381" spans="1:16" s="3" customFormat="1" ht="15.75" x14ac:dyDescent="0.25">
      <c r="A381" s="164">
        <v>4221140</v>
      </c>
      <c r="B381" s="162" t="s">
        <v>106</v>
      </c>
      <c r="C381" s="67"/>
      <c r="D381" s="57">
        <v>14</v>
      </c>
      <c r="E381" s="58">
        <v>2904</v>
      </c>
      <c r="F381" s="58">
        <f t="shared" si="87"/>
        <v>0</v>
      </c>
      <c r="G381" s="58">
        <f t="shared" si="88"/>
        <v>0</v>
      </c>
      <c r="H381" s="134">
        <f t="shared" si="89"/>
        <v>3630</v>
      </c>
      <c r="I381" s="69"/>
      <c r="J381" s="69"/>
      <c r="K381" s="69">
        <v>21</v>
      </c>
      <c r="L381" s="61"/>
      <c r="M381" s="59">
        <v>3182550853590</v>
      </c>
      <c r="N381" s="59">
        <v>2309103100</v>
      </c>
      <c r="O381" s="129"/>
      <c r="P381"/>
    </row>
    <row r="382" spans="1:16" s="3" customFormat="1" ht="15.75" x14ac:dyDescent="0.25">
      <c r="A382" s="164">
        <v>3916020</v>
      </c>
      <c r="B382" s="162" t="s">
        <v>107</v>
      </c>
      <c r="C382" s="67"/>
      <c r="D382" s="57">
        <v>2</v>
      </c>
      <c r="E382" s="58">
        <v>451.2</v>
      </c>
      <c r="F382" s="58">
        <f t="shared" si="87"/>
        <v>0</v>
      </c>
      <c r="G382" s="58">
        <f t="shared" si="88"/>
        <v>0</v>
      </c>
      <c r="H382" s="134">
        <f t="shared" si="89"/>
        <v>564</v>
      </c>
      <c r="I382" s="69">
        <v>6</v>
      </c>
      <c r="J382" s="69">
        <v>18</v>
      </c>
      <c r="K382" s="69">
        <v>108</v>
      </c>
      <c r="L382" s="61"/>
      <c r="M382" s="59">
        <v>3182550710992</v>
      </c>
      <c r="N382" s="59">
        <v>2309103100</v>
      </c>
      <c r="O382" s="129"/>
      <c r="P382"/>
    </row>
    <row r="383" spans="1:16" ht="15.75" x14ac:dyDescent="0.25">
      <c r="A383" s="184">
        <v>39161409</v>
      </c>
      <c r="B383" s="185" t="s">
        <v>107</v>
      </c>
      <c r="C383" s="99"/>
      <c r="D383" s="95">
        <v>14</v>
      </c>
      <c r="E383" s="96">
        <v>2640</v>
      </c>
      <c r="F383" s="96">
        <f t="shared" si="87"/>
        <v>0</v>
      </c>
      <c r="G383" s="96">
        <f t="shared" si="88"/>
        <v>0</v>
      </c>
      <c r="H383" s="142">
        <f t="shared" si="89"/>
        <v>3300</v>
      </c>
      <c r="I383" s="71"/>
      <c r="J383" s="71"/>
      <c r="K383" s="71">
        <v>21</v>
      </c>
      <c r="L383" s="64" t="s">
        <v>314</v>
      </c>
      <c r="M383" s="97">
        <v>3182550842556</v>
      </c>
      <c r="N383" s="97">
        <v>2309105100</v>
      </c>
      <c r="O383" s="143"/>
    </row>
    <row r="384" spans="1:16" s="3" customFormat="1" ht="15.75" x14ac:dyDescent="0.25">
      <c r="A384" s="161">
        <v>4162020</v>
      </c>
      <c r="B384" s="162" t="s">
        <v>129</v>
      </c>
      <c r="C384" s="67"/>
      <c r="D384" s="57">
        <v>2</v>
      </c>
      <c r="E384" s="58">
        <v>451.2</v>
      </c>
      <c r="F384" s="58">
        <f t="shared" si="87"/>
        <v>0</v>
      </c>
      <c r="G384" s="49">
        <f t="shared" si="88"/>
        <v>0</v>
      </c>
      <c r="H384" s="134">
        <f t="shared" si="89"/>
        <v>564</v>
      </c>
      <c r="I384" s="69">
        <v>6</v>
      </c>
      <c r="J384" s="69">
        <v>18</v>
      </c>
      <c r="K384" s="69">
        <v>108</v>
      </c>
      <c r="L384" s="25"/>
      <c r="M384" s="59">
        <v>3182550842150</v>
      </c>
      <c r="N384" s="59">
        <v>2309103100</v>
      </c>
      <c r="O384" s="129"/>
      <c r="P384"/>
    </row>
    <row r="385" spans="1:16" s="3" customFormat="1" ht="15.75" x14ac:dyDescent="0.25">
      <c r="A385" s="184">
        <v>41621009</v>
      </c>
      <c r="B385" s="185" t="s">
        <v>129</v>
      </c>
      <c r="C385" s="99"/>
      <c r="D385" s="95">
        <v>10</v>
      </c>
      <c r="E385" s="96">
        <v>1920</v>
      </c>
      <c r="F385" s="96">
        <f t="shared" si="87"/>
        <v>0</v>
      </c>
      <c r="G385" s="96">
        <f t="shared" si="88"/>
        <v>0</v>
      </c>
      <c r="H385" s="142">
        <f t="shared" si="89"/>
        <v>2400</v>
      </c>
      <c r="I385" s="71"/>
      <c r="J385" s="71"/>
      <c r="K385" s="71"/>
      <c r="L385" s="64" t="s">
        <v>314</v>
      </c>
      <c r="M385" s="97">
        <v>3182550842648</v>
      </c>
      <c r="N385" s="97">
        <v>2309105100</v>
      </c>
      <c r="O385" s="129"/>
    </row>
    <row r="386" spans="1:16" s="3" customFormat="1" ht="15.75" x14ac:dyDescent="0.25">
      <c r="A386" s="164">
        <v>3930020</v>
      </c>
      <c r="B386" s="162" t="s">
        <v>108</v>
      </c>
      <c r="C386" s="67"/>
      <c r="D386" s="57">
        <v>2</v>
      </c>
      <c r="E386" s="58">
        <v>404.4</v>
      </c>
      <c r="F386" s="58">
        <f t="shared" si="87"/>
        <v>0</v>
      </c>
      <c r="G386" s="58">
        <f t="shared" si="88"/>
        <v>0</v>
      </c>
      <c r="H386" s="134">
        <f t="shared" si="89"/>
        <v>505.5</v>
      </c>
      <c r="I386" s="69">
        <v>6</v>
      </c>
      <c r="J386" s="69">
        <v>18</v>
      </c>
      <c r="K386" s="69">
        <v>108</v>
      </c>
      <c r="L386" s="61"/>
      <c r="M386" s="59">
        <v>3182550711067</v>
      </c>
      <c r="N386" s="59">
        <v>2309105100</v>
      </c>
      <c r="O386" s="129"/>
      <c r="P386"/>
    </row>
    <row r="387" spans="1:16" s="3" customFormat="1" ht="15.75" x14ac:dyDescent="0.25">
      <c r="A387" s="164">
        <v>3930140</v>
      </c>
      <c r="B387" s="162" t="s">
        <v>108</v>
      </c>
      <c r="C387" s="67"/>
      <c r="D387" s="57">
        <v>14</v>
      </c>
      <c r="E387" s="58">
        <v>2460</v>
      </c>
      <c r="F387" s="58">
        <f t="shared" si="87"/>
        <v>0</v>
      </c>
      <c r="G387" s="58">
        <f t="shared" si="88"/>
        <v>0</v>
      </c>
      <c r="H387" s="134">
        <f t="shared" si="89"/>
        <v>3075</v>
      </c>
      <c r="I387" s="69"/>
      <c r="J387" s="69"/>
      <c r="K387" s="69">
        <v>21</v>
      </c>
      <c r="L387" s="61"/>
      <c r="M387" s="59">
        <v>3182550711425</v>
      </c>
      <c r="N387" s="59">
        <v>2309105100</v>
      </c>
      <c r="O387" s="129"/>
      <c r="P387"/>
    </row>
    <row r="388" spans="1:16" s="3" customFormat="1" ht="15.75" x14ac:dyDescent="0.25">
      <c r="A388" s="164">
        <v>39130201</v>
      </c>
      <c r="B388" s="162" t="s">
        <v>178</v>
      </c>
      <c r="C388" s="67"/>
      <c r="D388" s="57">
        <v>2</v>
      </c>
      <c r="E388" s="58">
        <v>444</v>
      </c>
      <c r="F388" s="58">
        <f t="shared" si="87"/>
        <v>0</v>
      </c>
      <c r="G388" s="58">
        <f t="shared" si="88"/>
        <v>0</v>
      </c>
      <c r="H388" s="135">
        <f t="shared" si="89"/>
        <v>555</v>
      </c>
      <c r="I388" s="69">
        <v>6</v>
      </c>
      <c r="J388" s="69">
        <v>18</v>
      </c>
      <c r="K388" s="69">
        <v>108</v>
      </c>
      <c r="L388" s="63"/>
      <c r="M388" s="59">
        <v>3182550711036</v>
      </c>
      <c r="N388" s="59">
        <v>2309105100</v>
      </c>
      <c r="O388" s="129"/>
      <c r="P388"/>
    </row>
    <row r="389" spans="1:16" s="3" customFormat="1" ht="15.75" x14ac:dyDescent="0.25">
      <c r="A389" s="151">
        <v>39131309</v>
      </c>
      <c r="B389" s="165" t="s">
        <v>178</v>
      </c>
      <c r="C389" s="67"/>
      <c r="D389" s="57">
        <v>13</v>
      </c>
      <c r="E389" s="58">
        <v>2496</v>
      </c>
      <c r="F389" s="58">
        <f t="shared" ref="F389" si="90">D389*C389</f>
        <v>0</v>
      </c>
      <c r="G389" s="58">
        <f t="shared" ref="G389" si="91">E389*C389</f>
        <v>0</v>
      </c>
      <c r="H389" s="135">
        <f t="shared" ref="H389" si="92">E389*1.25</f>
        <v>3120</v>
      </c>
      <c r="I389" s="69"/>
      <c r="J389" s="69"/>
      <c r="K389" s="69">
        <v>21</v>
      </c>
      <c r="L389" s="63"/>
      <c r="M389" s="59">
        <v>3182550896856</v>
      </c>
      <c r="N389" s="59">
        <v>2309105100</v>
      </c>
      <c r="O389" s="129"/>
      <c r="P389"/>
    </row>
    <row r="390" spans="1:16" s="3" customFormat="1" ht="15.75" x14ac:dyDescent="0.25">
      <c r="A390" s="163">
        <v>3801015</v>
      </c>
      <c r="B390" s="186" t="s">
        <v>174</v>
      </c>
      <c r="C390" s="67"/>
      <c r="D390" s="55">
        <v>1.5</v>
      </c>
      <c r="E390" s="49">
        <v>402</v>
      </c>
      <c r="F390" s="58">
        <f t="shared" si="87"/>
        <v>0</v>
      </c>
      <c r="G390" s="58">
        <f t="shared" si="88"/>
        <v>0</v>
      </c>
      <c r="H390" s="135">
        <f t="shared" si="89"/>
        <v>502.5</v>
      </c>
      <c r="I390" s="69">
        <v>6</v>
      </c>
      <c r="J390" s="69">
        <v>18</v>
      </c>
      <c r="K390" s="69">
        <v>108</v>
      </c>
      <c r="L390" s="53"/>
      <c r="M390" s="16">
        <v>3182550780940</v>
      </c>
      <c r="N390" s="16">
        <v>2309103100</v>
      </c>
      <c r="O390" s="129"/>
      <c r="P390"/>
    </row>
    <row r="391" spans="1:16" s="3" customFormat="1" ht="15.75" x14ac:dyDescent="0.25">
      <c r="A391" s="163">
        <v>3800015</v>
      </c>
      <c r="B391" s="186" t="s">
        <v>172</v>
      </c>
      <c r="C391" s="67"/>
      <c r="D391" s="55">
        <v>1.5</v>
      </c>
      <c r="E391" s="49">
        <v>348</v>
      </c>
      <c r="F391" s="58">
        <f t="shared" si="87"/>
        <v>0</v>
      </c>
      <c r="G391" s="58">
        <f t="shared" si="88"/>
        <v>0</v>
      </c>
      <c r="H391" s="135">
        <f t="shared" si="89"/>
        <v>435</v>
      </c>
      <c r="I391" s="69">
        <v>6</v>
      </c>
      <c r="J391" s="69">
        <v>18</v>
      </c>
      <c r="K391" s="69">
        <v>108</v>
      </c>
      <c r="L391" s="53"/>
      <c r="M391" s="16">
        <v>3182550780896</v>
      </c>
      <c r="N391" s="16">
        <v>2309103100</v>
      </c>
      <c r="O391" s="129"/>
      <c r="P391"/>
    </row>
    <row r="392" spans="1:16" s="3" customFormat="1" ht="15.75" x14ac:dyDescent="0.25">
      <c r="A392" s="163">
        <v>3800120</v>
      </c>
      <c r="B392" s="186" t="s">
        <v>172</v>
      </c>
      <c r="C392" s="67"/>
      <c r="D392" s="55">
        <v>12</v>
      </c>
      <c r="E392" s="49">
        <v>2412</v>
      </c>
      <c r="F392" s="58">
        <f t="shared" si="87"/>
        <v>0</v>
      </c>
      <c r="G392" s="58">
        <f t="shared" si="88"/>
        <v>0</v>
      </c>
      <c r="H392" s="135">
        <f t="shared" si="89"/>
        <v>3015</v>
      </c>
      <c r="I392" s="100"/>
      <c r="J392" s="100"/>
      <c r="K392" s="100"/>
      <c r="L392" s="53"/>
      <c r="M392" s="16">
        <v>3182550780926</v>
      </c>
      <c r="N392" s="16">
        <v>2309103100</v>
      </c>
      <c r="O392" s="129"/>
      <c r="P392"/>
    </row>
    <row r="393" spans="1:16" s="3" customFormat="1" ht="15.75" x14ac:dyDescent="0.25">
      <c r="A393" s="163">
        <v>1271015</v>
      </c>
      <c r="B393" s="186" t="s">
        <v>173</v>
      </c>
      <c r="C393" s="67"/>
      <c r="D393" s="55">
        <v>1.5</v>
      </c>
      <c r="E393" s="49">
        <v>336</v>
      </c>
      <c r="F393" s="58">
        <f t="shared" si="87"/>
        <v>0</v>
      </c>
      <c r="G393" s="58">
        <f t="shared" si="88"/>
        <v>0</v>
      </c>
      <c r="H393" s="135">
        <f t="shared" si="89"/>
        <v>420</v>
      </c>
      <c r="I393" s="69">
        <v>6</v>
      </c>
      <c r="J393" s="69">
        <v>18</v>
      </c>
      <c r="K393" s="69">
        <v>108</v>
      </c>
      <c r="L393" s="53"/>
      <c r="M393" s="16">
        <v>3182550896528</v>
      </c>
      <c r="N393" s="16">
        <v>2309103100</v>
      </c>
      <c r="O393" s="129"/>
      <c r="P393"/>
    </row>
    <row r="394" spans="1:16" ht="15.75" x14ac:dyDescent="0.25">
      <c r="A394" s="163">
        <v>1271008</v>
      </c>
      <c r="B394" s="186" t="s">
        <v>173</v>
      </c>
      <c r="C394" s="67"/>
      <c r="D394" s="55">
        <v>8</v>
      </c>
      <c r="E394" s="49">
        <v>1620</v>
      </c>
      <c r="F394" s="58">
        <f t="shared" si="87"/>
        <v>0</v>
      </c>
      <c r="G394" s="58">
        <f t="shared" si="88"/>
        <v>0</v>
      </c>
      <c r="H394" s="135">
        <f t="shared" si="89"/>
        <v>2025</v>
      </c>
      <c r="I394" s="100"/>
      <c r="J394" s="100"/>
      <c r="K394" s="100"/>
      <c r="L394" s="53"/>
      <c r="M394" s="16">
        <v>3182550896863</v>
      </c>
      <c r="N394" s="16">
        <v>2309103100</v>
      </c>
      <c r="O394" s="129"/>
    </row>
    <row r="395" spans="1:16" s="65" customFormat="1" ht="15.75" x14ac:dyDescent="0.25">
      <c r="A395" s="163">
        <v>3942020</v>
      </c>
      <c r="B395" s="186" t="s">
        <v>205</v>
      </c>
      <c r="C395" s="67"/>
      <c r="D395" s="55">
        <v>2</v>
      </c>
      <c r="E395" s="49">
        <v>468</v>
      </c>
      <c r="F395" s="58">
        <f t="shared" si="87"/>
        <v>0</v>
      </c>
      <c r="G395" s="58">
        <f t="shared" si="88"/>
        <v>0</v>
      </c>
      <c r="H395" s="135">
        <f t="shared" si="89"/>
        <v>585</v>
      </c>
      <c r="I395" s="69">
        <v>6</v>
      </c>
      <c r="J395" s="69">
        <v>18</v>
      </c>
      <c r="K395" s="69">
        <v>108</v>
      </c>
      <c r="L395" s="53"/>
      <c r="M395" s="16">
        <v>3182550748292</v>
      </c>
      <c r="N395" s="16">
        <v>2309103100</v>
      </c>
      <c r="O395" s="129"/>
      <c r="P395"/>
    </row>
    <row r="396" spans="1:16" s="65" customFormat="1" ht="15.75" x14ac:dyDescent="0.25">
      <c r="A396" s="163">
        <v>3942140</v>
      </c>
      <c r="B396" s="186" t="s">
        <v>205</v>
      </c>
      <c r="C396" s="67"/>
      <c r="D396" s="55">
        <v>14</v>
      </c>
      <c r="E396" s="49">
        <v>2820</v>
      </c>
      <c r="F396" s="58">
        <f t="shared" si="87"/>
        <v>0</v>
      </c>
      <c r="G396" s="58">
        <f t="shared" si="88"/>
        <v>0</v>
      </c>
      <c r="H396" s="135">
        <f t="shared" si="89"/>
        <v>3525</v>
      </c>
      <c r="I396" s="100"/>
      <c r="J396" s="100"/>
      <c r="K396" s="100"/>
      <c r="L396" s="53"/>
      <c r="M396" s="16">
        <v>3182550748315</v>
      </c>
      <c r="N396" s="16">
        <v>2309103100</v>
      </c>
      <c r="O396" s="129"/>
      <c r="P396"/>
    </row>
    <row r="397" spans="1:16" ht="15.75" x14ac:dyDescent="0.25">
      <c r="A397" s="161">
        <v>40140301</v>
      </c>
      <c r="B397" s="162" t="s">
        <v>213</v>
      </c>
      <c r="C397" s="67"/>
      <c r="D397" s="57">
        <v>3</v>
      </c>
      <c r="E397" s="58">
        <v>876</v>
      </c>
      <c r="F397" s="58">
        <f t="shared" si="87"/>
        <v>0</v>
      </c>
      <c r="G397" s="58">
        <f t="shared" si="88"/>
        <v>0</v>
      </c>
      <c r="H397" s="135">
        <f t="shared" si="89"/>
        <v>1095</v>
      </c>
      <c r="I397" s="69">
        <v>4</v>
      </c>
      <c r="J397" s="69">
        <v>18</v>
      </c>
      <c r="K397" s="69">
        <v>72</v>
      </c>
      <c r="L397" s="63"/>
      <c r="M397" s="59">
        <v>3182550801003</v>
      </c>
      <c r="N397" s="59">
        <v>2309105100</v>
      </c>
      <c r="O397" s="129"/>
    </row>
    <row r="398" spans="1:16" ht="15.75" x14ac:dyDescent="0.25">
      <c r="A398" s="161">
        <v>40140801</v>
      </c>
      <c r="B398" s="162" t="s">
        <v>213</v>
      </c>
      <c r="C398" s="67"/>
      <c r="D398" s="57">
        <v>8</v>
      </c>
      <c r="E398" s="58">
        <v>2160</v>
      </c>
      <c r="F398" s="58">
        <f t="shared" si="87"/>
        <v>0</v>
      </c>
      <c r="G398" s="58">
        <f t="shared" si="88"/>
        <v>0</v>
      </c>
      <c r="H398" s="135">
        <f t="shared" si="89"/>
        <v>2700</v>
      </c>
      <c r="I398" s="69"/>
      <c r="J398" s="69"/>
      <c r="K398" s="69">
        <v>32</v>
      </c>
      <c r="L398" s="63"/>
      <c r="M398" s="59">
        <v>3182550801010</v>
      </c>
      <c r="N398" s="59">
        <v>2309105100</v>
      </c>
      <c r="O398" s="129"/>
    </row>
    <row r="399" spans="1:16" ht="15.75" x14ac:dyDescent="0.25">
      <c r="A399" s="164">
        <v>3952010</v>
      </c>
      <c r="B399" s="162" t="s">
        <v>109</v>
      </c>
      <c r="C399" s="67"/>
      <c r="D399" s="57">
        <v>1</v>
      </c>
      <c r="E399" s="58">
        <v>300</v>
      </c>
      <c r="F399" s="58">
        <f t="shared" si="87"/>
        <v>0</v>
      </c>
      <c r="G399" s="58">
        <f t="shared" si="88"/>
        <v>0</v>
      </c>
      <c r="H399" s="135">
        <f t="shared" si="89"/>
        <v>375</v>
      </c>
      <c r="I399" s="69">
        <v>10</v>
      </c>
      <c r="J399" s="69">
        <v>18</v>
      </c>
      <c r="K399" s="69">
        <v>180</v>
      </c>
      <c r="L399" s="63"/>
      <c r="M399" s="59">
        <v>3182550758307</v>
      </c>
      <c r="N399" s="59">
        <v>2309105100</v>
      </c>
      <c r="O399" s="129"/>
    </row>
    <row r="400" spans="1:16" ht="15.75" x14ac:dyDescent="0.25">
      <c r="A400" s="161">
        <v>39100201</v>
      </c>
      <c r="B400" s="162" t="s">
        <v>214</v>
      </c>
      <c r="C400" s="67"/>
      <c r="D400" s="57">
        <v>2</v>
      </c>
      <c r="E400" s="58">
        <v>502.79999999999995</v>
      </c>
      <c r="F400" s="58">
        <f t="shared" si="87"/>
        <v>0</v>
      </c>
      <c r="G400" s="58">
        <f t="shared" si="88"/>
        <v>0</v>
      </c>
      <c r="H400" s="135">
        <f t="shared" si="89"/>
        <v>628.5</v>
      </c>
      <c r="I400" s="69">
        <v>6</v>
      </c>
      <c r="J400" s="69">
        <v>18</v>
      </c>
      <c r="K400" s="69">
        <v>108</v>
      </c>
      <c r="L400" s="63"/>
      <c r="M400" s="59">
        <v>3182550710923</v>
      </c>
      <c r="N400" s="59">
        <v>2309105100</v>
      </c>
      <c r="O400" s="129"/>
    </row>
    <row r="401" spans="1:16" ht="15.75" x14ac:dyDescent="0.25">
      <c r="A401" s="161">
        <v>39101401</v>
      </c>
      <c r="B401" s="162" t="s">
        <v>214</v>
      </c>
      <c r="C401" s="67"/>
      <c r="D401" s="57">
        <v>14</v>
      </c>
      <c r="E401" s="58">
        <v>3060</v>
      </c>
      <c r="F401" s="58">
        <f t="shared" si="87"/>
        <v>0</v>
      </c>
      <c r="G401" s="58">
        <f t="shared" si="88"/>
        <v>0</v>
      </c>
      <c r="H401" s="135">
        <f t="shared" si="89"/>
        <v>3825</v>
      </c>
      <c r="I401" s="69"/>
      <c r="J401" s="69"/>
      <c r="K401" s="69">
        <v>21</v>
      </c>
      <c r="L401" s="63"/>
      <c r="M401" s="59">
        <v>3182550711340</v>
      </c>
      <c r="N401" s="59">
        <v>2309105100</v>
      </c>
      <c r="O401" s="129"/>
    </row>
    <row r="402" spans="1:16" s="3" customFormat="1" ht="15.75" x14ac:dyDescent="0.25">
      <c r="A402" s="161">
        <v>39640151</v>
      </c>
      <c r="B402" s="162" t="s">
        <v>211</v>
      </c>
      <c r="C402" s="67"/>
      <c r="D402" s="57">
        <v>1.5</v>
      </c>
      <c r="E402" s="58">
        <v>384</v>
      </c>
      <c r="F402" s="58">
        <f t="shared" si="87"/>
        <v>0</v>
      </c>
      <c r="G402" s="58">
        <f t="shared" si="88"/>
        <v>0</v>
      </c>
      <c r="H402" s="135">
        <f t="shared" si="89"/>
        <v>480</v>
      </c>
      <c r="I402" s="69">
        <v>6</v>
      </c>
      <c r="J402" s="69">
        <v>18</v>
      </c>
      <c r="K402" s="69">
        <v>108</v>
      </c>
      <c r="L402" s="63"/>
      <c r="M402" s="59">
        <v>3182550751148</v>
      </c>
      <c r="N402" s="59">
        <v>2309105100</v>
      </c>
      <c r="O402" s="129"/>
      <c r="P402"/>
    </row>
    <row r="403" spans="1:16" s="3" customFormat="1" ht="15.75" x14ac:dyDescent="0.25">
      <c r="A403" s="164">
        <v>3964140</v>
      </c>
      <c r="B403" s="162" t="s">
        <v>211</v>
      </c>
      <c r="C403" s="67"/>
      <c r="D403" s="57">
        <v>14</v>
      </c>
      <c r="E403" s="58">
        <v>3060</v>
      </c>
      <c r="F403" s="58">
        <f t="shared" si="87"/>
        <v>0</v>
      </c>
      <c r="G403" s="58">
        <f t="shared" si="88"/>
        <v>0</v>
      </c>
      <c r="H403" s="135">
        <f t="shared" si="89"/>
        <v>3825</v>
      </c>
      <c r="I403" s="69"/>
      <c r="J403" s="69"/>
      <c r="K403" s="69">
        <v>21</v>
      </c>
      <c r="L403" s="61"/>
      <c r="M403" s="59">
        <v>3182550751162</v>
      </c>
      <c r="N403" s="59">
        <v>2309105100</v>
      </c>
      <c r="O403" s="129"/>
      <c r="P403"/>
    </row>
    <row r="404" spans="1:16" s="3" customFormat="1" ht="15.75" x14ac:dyDescent="0.25">
      <c r="A404" s="161">
        <v>39220151</v>
      </c>
      <c r="B404" s="162" t="s">
        <v>215</v>
      </c>
      <c r="C404" s="67"/>
      <c r="D404" s="57">
        <v>1.5</v>
      </c>
      <c r="E404" s="58">
        <v>378</v>
      </c>
      <c r="F404" s="58">
        <f t="shared" si="87"/>
        <v>0</v>
      </c>
      <c r="G404" s="58">
        <f t="shared" si="88"/>
        <v>0</v>
      </c>
      <c r="H404" s="135">
        <f t="shared" si="89"/>
        <v>472.5</v>
      </c>
      <c r="I404" s="69">
        <v>6</v>
      </c>
      <c r="J404" s="69">
        <v>18</v>
      </c>
      <c r="K404" s="69">
        <v>108</v>
      </c>
      <c r="L404" s="63"/>
      <c r="M404" s="59">
        <v>3182550710947</v>
      </c>
      <c r="N404" s="59">
        <v>2309105100</v>
      </c>
      <c r="O404" s="129"/>
      <c r="P404"/>
    </row>
    <row r="405" spans="1:16" ht="15.75" x14ac:dyDescent="0.25">
      <c r="A405" s="164">
        <v>39221401</v>
      </c>
      <c r="B405" s="162" t="s">
        <v>215</v>
      </c>
      <c r="C405" s="67"/>
      <c r="D405" s="57">
        <v>14</v>
      </c>
      <c r="E405" s="58">
        <v>3060</v>
      </c>
      <c r="F405" s="58">
        <f t="shared" si="87"/>
        <v>0</v>
      </c>
      <c r="G405" s="58">
        <f t="shared" si="88"/>
        <v>0</v>
      </c>
      <c r="H405" s="135">
        <f t="shared" si="89"/>
        <v>3825</v>
      </c>
      <c r="I405" s="69"/>
      <c r="J405" s="69"/>
      <c r="K405" s="69">
        <v>21</v>
      </c>
      <c r="L405" s="63"/>
      <c r="M405" s="59">
        <v>3182550711364</v>
      </c>
      <c r="N405" s="59">
        <v>2309105100</v>
      </c>
      <c r="O405" s="129"/>
    </row>
    <row r="406" spans="1:16" ht="15.75" x14ac:dyDescent="0.25">
      <c r="A406" s="164">
        <v>3921020</v>
      </c>
      <c r="B406" s="162" t="s">
        <v>209</v>
      </c>
      <c r="C406" s="67"/>
      <c r="D406" s="57">
        <v>2</v>
      </c>
      <c r="E406" s="58">
        <v>528</v>
      </c>
      <c r="F406" s="58">
        <f>D406*C406</f>
        <v>0</v>
      </c>
      <c r="G406" s="58">
        <f>E406*C406</f>
        <v>0</v>
      </c>
      <c r="H406" s="135">
        <f>E406*1.25</f>
        <v>660</v>
      </c>
      <c r="I406" s="69">
        <v>6</v>
      </c>
      <c r="J406" s="69">
        <v>18</v>
      </c>
      <c r="K406" s="69">
        <v>108</v>
      </c>
      <c r="L406" s="61"/>
      <c r="M406" s="59">
        <v>3182550785723</v>
      </c>
      <c r="N406" s="59">
        <v>2309105100</v>
      </c>
      <c r="O406" s="146"/>
    </row>
    <row r="407" spans="1:16" ht="15.75" x14ac:dyDescent="0.25">
      <c r="A407" s="164" t="s">
        <v>226</v>
      </c>
      <c r="B407" s="162" t="s">
        <v>209</v>
      </c>
      <c r="C407" s="67"/>
      <c r="D407" s="57">
        <v>7</v>
      </c>
      <c r="E407" s="58">
        <v>1680</v>
      </c>
      <c r="F407" s="58">
        <f>D407*C407</f>
        <v>0</v>
      </c>
      <c r="G407" s="58">
        <f>E407*C407</f>
        <v>0</v>
      </c>
      <c r="H407" s="135">
        <f>E407*1.25</f>
        <v>2100</v>
      </c>
      <c r="I407" s="69"/>
      <c r="J407" s="69"/>
      <c r="K407" s="69"/>
      <c r="L407" s="63"/>
      <c r="M407" s="59">
        <v>3182550785730</v>
      </c>
      <c r="N407" s="59">
        <v>2309105100</v>
      </c>
      <c r="O407" s="146"/>
    </row>
    <row r="408" spans="1:16" ht="15.75" x14ac:dyDescent="0.25">
      <c r="A408" s="164">
        <v>40060201</v>
      </c>
      <c r="B408" s="162" t="s">
        <v>123</v>
      </c>
      <c r="C408" s="67"/>
      <c r="D408" s="57">
        <v>2</v>
      </c>
      <c r="E408" s="58">
        <v>540</v>
      </c>
      <c r="F408" s="58">
        <f t="shared" ref="F408" si="93">D408*C408</f>
        <v>0</v>
      </c>
      <c r="G408" s="58">
        <f t="shared" ref="G408" si="94">E408*C408</f>
        <v>0</v>
      </c>
      <c r="H408" s="109">
        <f t="shared" ref="H408" si="95">E408*1.25</f>
        <v>675</v>
      </c>
      <c r="I408" s="69">
        <v>6</v>
      </c>
      <c r="J408" s="69">
        <v>18</v>
      </c>
      <c r="K408" s="69">
        <v>108</v>
      </c>
      <c r="L408" s="63"/>
      <c r="M408" s="59">
        <v>3182550797351</v>
      </c>
      <c r="N408" s="59">
        <v>2309105100</v>
      </c>
      <c r="O408" s="129"/>
    </row>
    <row r="409" spans="1:16" ht="15.75" x14ac:dyDescent="0.25">
      <c r="A409" s="161">
        <v>40130201</v>
      </c>
      <c r="B409" s="162" t="s">
        <v>212</v>
      </c>
      <c r="C409" s="67"/>
      <c r="D409" s="57">
        <v>2</v>
      </c>
      <c r="E409" s="58">
        <v>480</v>
      </c>
      <c r="F409" s="58">
        <f t="shared" si="87"/>
        <v>0</v>
      </c>
      <c r="G409" s="58">
        <f t="shared" si="88"/>
        <v>0</v>
      </c>
      <c r="H409" s="135">
        <f t="shared" si="89"/>
        <v>600</v>
      </c>
      <c r="I409" s="69">
        <v>6</v>
      </c>
      <c r="J409" s="69">
        <v>18</v>
      </c>
      <c r="K409" s="69">
        <v>108</v>
      </c>
      <c r="L409" s="63"/>
      <c r="M409" s="59">
        <v>3182550797375</v>
      </c>
      <c r="N409" s="59">
        <v>2309105100</v>
      </c>
      <c r="O409" s="129"/>
    </row>
    <row r="410" spans="1:16" ht="15.75" x14ac:dyDescent="0.25">
      <c r="A410" s="164">
        <v>4013110</v>
      </c>
      <c r="B410" s="162" t="s">
        <v>212</v>
      </c>
      <c r="C410" s="67"/>
      <c r="D410" s="57">
        <v>11</v>
      </c>
      <c r="E410" s="60">
        <v>2280</v>
      </c>
      <c r="F410" s="58">
        <f t="shared" si="87"/>
        <v>0</v>
      </c>
      <c r="G410" s="58">
        <f t="shared" si="88"/>
        <v>0</v>
      </c>
      <c r="H410" s="135">
        <f t="shared" si="89"/>
        <v>2850</v>
      </c>
      <c r="I410" s="69"/>
      <c r="J410" s="69"/>
      <c r="K410" s="69"/>
      <c r="L410" s="63"/>
      <c r="M410" s="59">
        <v>3182550899161</v>
      </c>
      <c r="N410" s="59">
        <v>2309105100</v>
      </c>
      <c r="O410" s="129"/>
    </row>
    <row r="411" spans="1:16" ht="15.75" x14ac:dyDescent="0.25">
      <c r="A411" s="164">
        <v>39270151</v>
      </c>
      <c r="B411" s="162" t="s">
        <v>240</v>
      </c>
      <c r="C411" s="67"/>
      <c r="D411" s="57">
        <v>1.5</v>
      </c>
      <c r="E411" s="58">
        <v>348</v>
      </c>
      <c r="F411" s="58">
        <f t="shared" si="87"/>
        <v>0</v>
      </c>
      <c r="G411" s="58">
        <f t="shared" si="88"/>
        <v>0</v>
      </c>
      <c r="H411" s="109">
        <f t="shared" si="89"/>
        <v>435</v>
      </c>
      <c r="I411" s="69">
        <v>6</v>
      </c>
      <c r="J411" s="69">
        <v>18</v>
      </c>
      <c r="K411" s="69">
        <v>108</v>
      </c>
      <c r="L411" s="63"/>
      <c r="M411" s="59">
        <v>3182550771719</v>
      </c>
      <c r="N411" s="59">
        <v>2309105100</v>
      </c>
      <c r="O411" s="129"/>
    </row>
    <row r="412" spans="1:16" ht="15.75" x14ac:dyDescent="0.25">
      <c r="A412" s="164">
        <v>39271201</v>
      </c>
      <c r="B412" s="162" t="s">
        <v>240</v>
      </c>
      <c r="C412" s="67"/>
      <c r="D412" s="57">
        <v>12</v>
      </c>
      <c r="E412" s="58">
        <v>2422.7999999999997</v>
      </c>
      <c r="F412" s="58">
        <f t="shared" si="87"/>
        <v>0</v>
      </c>
      <c r="G412" s="58">
        <f t="shared" si="88"/>
        <v>0</v>
      </c>
      <c r="H412" s="135">
        <f t="shared" si="89"/>
        <v>3028.4999999999995</v>
      </c>
      <c r="I412" s="69"/>
      <c r="J412" s="69"/>
      <c r="K412" s="69">
        <v>21</v>
      </c>
      <c r="L412" s="63"/>
      <c r="M412" s="59">
        <v>3182550771740</v>
      </c>
      <c r="N412" s="59">
        <v>2309105100</v>
      </c>
      <c r="O412" s="129"/>
    </row>
    <row r="413" spans="1:16" ht="15.75" x14ac:dyDescent="0.25">
      <c r="A413" s="164">
        <v>39570251</v>
      </c>
      <c r="B413" s="162" t="s">
        <v>241</v>
      </c>
      <c r="C413" s="67"/>
      <c r="D413" s="57">
        <v>2.5</v>
      </c>
      <c r="E413" s="58">
        <v>564</v>
      </c>
      <c r="F413" s="58">
        <f t="shared" si="87"/>
        <v>0</v>
      </c>
      <c r="G413" s="58">
        <f t="shared" si="88"/>
        <v>0</v>
      </c>
      <c r="H413" s="135">
        <f t="shared" si="89"/>
        <v>705</v>
      </c>
      <c r="I413" s="69">
        <v>6</v>
      </c>
      <c r="J413" s="69">
        <v>18</v>
      </c>
      <c r="K413" s="69">
        <v>108</v>
      </c>
      <c r="L413" s="63"/>
      <c r="M413" s="59">
        <v>3182550771030</v>
      </c>
      <c r="N413" s="59">
        <v>2309103100</v>
      </c>
      <c r="O413" s="137">
        <f t="shared" ref="O413:O415" si="96">MOD(C435, 12)</f>
        <v>0</v>
      </c>
    </row>
    <row r="414" spans="1:16" ht="15.75" x14ac:dyDescent="0.25">
      <c r="A414" s="164">
        <v>39571001</v>
      </c>
      <c r="B414" s="162" t="s">
        <v>241</v>
      </c>
      <c r="C414" s="67"/>
      <c r="D414" s="57">
        <v>10</v>
      </c>
      <c r="E414" s="58">
        <v>1932</v>
      </c>
      <c r="F414" s="58">
        <f t="shared" si="87"/>
        <v>0</v>
      </c>
      <c r="G414" s="58">
        <f t="shared" si="88"/>
        <v>0</v>
      </c>
      <c r="H414" s="135">
        <f t="shared" si="89"/>
        <v>2415</v>
      </c>
      <c r="I414" s="69"/>
      <c r="J414" s="69"/>
      <c r="K414" s="69">
        <v>32</v>
      </c>
      <c r="L414" s="63"/>
      <c r="M414" s="59">
        <v>3182550771047</v>
      </c>
      <c r="N414" s="59">
        <v>2309103100</v>
      </c>
      <c r="O414" s="137">
        <f t="shared" si="96"/>
        <v>0</v>
      </c>
    </row>
    <row r="415" spans="1:16" ht="15.75" x14ac:dyDescent="0.25">
      <c r="A415" s="164">
        <v>39110201</v>
      </c>
      <c r="B415" s="162" t="s">
        <v>238</v>
      </c>
      <c r="C415" s="67"/>
      <c r="D415" s="57">
        <v>2</v>
      </c>
      <c r="E415" s="58">
        <v>404.4</v>
      </c>
      <c r="F415" s="58">
        <f t="shared" si="87"/>
        <v>0</v>
      </c>
      <c r="G415" s="58">
        <f t="shared" si="88"/>
        <v>0</v>
      </c>
      <c r="H415" s="135">
        <f t="shared" si="89"/>
        <v>505.5</v>
      </c>
      <c r="I415" s="69">
        <v>6</v>
      </c>
      <c r="J415" s="69">
        <v>18</v>
      </c>
      <c r="K415" s="69">
        <v>108</v>
      </c>
      <c r="L415" s="63"/>
      <c r="M415" s="59">
        <v>3182550771054</v>
      </c>
      <c r="N415" s="59">
        <v>2309105100</v>
      </c>
      <c r="O415" s="137">
        <f t="shared" si="96"/>
        <v>0</v>
      </c>
    </row>
    <row r="416" spans="1:16" ht="15.75" x14ac:dyDescent="0.25">
      <c r="A416" s="164">
        <v>3911150</v>
      </c>
      <c r="B416" s="162" t="s">
        <v>238</v>
      </c>
      <c r="C416" s="67"/>
      <c r="D416" s="57">
        <v>15</v>
      </c>
      <c r="E416" s="58">
        <v>2701.7280000000001</v>
      </c>
      <c r="F416" s="58">
        <f t="shared" si="87"/>
        <v>0</v>
      </c>
      <c r="G416" s="58">
        <f t="shared" si="88"/>
        <v>0</v>
      </c>
      <c r="H416" s="135">
        <f t="shared" si="89"/>
        <v>3377.16</v>
      </c>
      <c r="I416" s="69"/>
      <c r="J416" s="69"/>
      <c r="K416" s="69">
        <v>21</v>
      </c>
      <c r="L416" s="63"/>
      <c r="M416" s="59">
        <v>3182550905695</v>
      </c>
      <c r="N416" s="59">
        <v>2309105100</v>
      </c>
      <c r="O416" s="129"/>
    </row>
    <row r="417" spans="1:16" ht="15.75" x14ac:dyDescent="0.25">
      <c r="A417" s="164">
        <v>39320151</v>
      </c>
      <c r="B417" s="162" t="s">
        <v>239</v>
      </c>
      <c r="C417" s="67"/>
      <c r="D417" s="57">
        <v>1.5</v>
      </c>
      <c r="E417" s="58">
        <v>324</v>
      </c>
      <c r="F417" s="58">
        <f t="shared" si="87"/>
        <v>0</v>
      </c>
      <c r="G417" s="58">
        <f t="shared" si="88"/>
        <v>0</v>
      </c>
      <c r="H417" s="135">
        <f t="shared" si="89"/>
        <v>405</v>
      </c>
      <c r="I417" s="69">
        <v>6</v>
      </c>
      <c r="J417" s="69">
        <v>18</v>
      </c>
      <c r="K417" s="69">
        <v>108</v>
      </c>
      <c r="L417" s="63"/>
      <c r="M417" s="59">
        <v>3182550771153</v>
      </c>
      <c r="N417" s="59">
        <v>2309105100</v>
      </c>
      <c r="O417" s="129"/>
    </row>
    <row r="418" spans="1:16" ht="15.75" x14ac:dyDescent="0.25">
      <c r="A418" s="164">
        <v>39321201</v>
      </c>
      <c r="B418" s="162" t="s">
        <v>239</v>
      </c>
      <c r="C418" s="67"/>
      <c r="D418" s="57">
        <v>12</v>
      </c>
      <c r="E418" s="58">
        <v>2280</v>
      </c>
      <c r="F418" s="58">
        <f t="shared" si="87"/>
        <v>0</v>
      </c>
      <c r="G418" s="58">
        <f t="shared" si="88"/>
        <v>0</v>
      </c>
      <c r="H418" s="135">
        <f t="shared" si="89"/>
        <v>2850</v>
      </c>
      <c r="I418" s="69"/>
      <c r="J418" s="69"/>
      <c r="K418" s="69">
        <v>21</v>
      </c>
      <c r="L418" s="63"/>
      <c r="M418" s="59">
        <v>3182550771177</v>
      </c>
      <c r="N418" s="59">
        <v>2309105100</v>
      </c>
      <c r="O418" s="129"/>
      <c r="P418" s="127"/>
    </row>
    <row r="419" spans="1:16" ht="15.75" x14ac:dyDescent="0.25">
      <c r="A419" s="161">
        <v>42520151</v>
      </c>
      <c r="B419" s="162" t="s">
        <v>216</v>
      </c>
      <c r="C419" s="67"/>
      <c r="D419" s="57">
        <v>1.5</v>
      </c>
      <c r="E419" s="58">
        <v>368.4</v>
      </c>
      <c r="F419" s="58">
        <f t="shared" si="87"/>
        <v>0</v>
      </c>
      <c r="G419" s="58">
        <f t="shared" si="88"/>
        <v>0</v>
      </c>
      <c r="H419" s="135">
        <f t="shared" si="89"/>
        <v>460.5</v>
      </c>
      <c r="I419" s="69">
        <v>6</v>
      </c>
      <c r="J419" s="69">
        <v>18</v>
      </c>
      <c r="K419" s="69">
        <v>108</v>
      </c>
      <c r="L419" s="63"/>
      <c r="M419" s="59">
        <v>3182550831109</v>
      </c>
      <c r="N419" s="59">
        <v>2309103100</v>
      </c>
      <c r="O419" s="129"/>
      <c r="P419" s="128"/>
    </row>
    <row r="420" spans="1:16" ht="15.75" x14ac:dyDescent="0.25">
      <c r="A420" s="161">
        <v>39481501</v>
      </c>
      <c r="B420" s="162" t="s">
        <v>217</v>
      </c>
      <c r="C420" s="67"/>
      <c r="D420" s="57">
        <v>1.5</v>
      </c>
      <c r="E420" s="58">
        <v>316.8</v>
      </c>
      <c r="F420" s="58">
        <f t="shared" si="87"/>
        <v>0</v>
      </c>
      <c r="G420" s="58">
        <f t="shared" si="88"/>
        <v>0</v>
      </c>
      <c r="H420" s="135">
        <f t="shared" si="89"/>
        <v>396</v>
      </c>
      <c r="I420" s="69">
        <v>6</v>
      </c>
      <c r="J420" s="69">
        <v>18</v>
      </c>
      <c r="K420" s="69">
        <v>108</v>
      </c>
      <c r="L420" s="63"/>
      <c r="M420" s="59">
        <v>3182550731355</v>
      </c>
      <c r="N420" s="59">
        <v>2309103100</v>
      </c>
      <c r="O420" s="129"/>
      <c r="P420" s="128"/>
    </row>
    <row r="421" spans="1:16" ht="15.75" x14ac:dyDescent="0.25">
      <c r="A421" s="161">
        <v>39480121</v>
      </c>
      <c r="B421" s="162" t="s">
        <v>222</v>
      </c>
      <c r="C421" s="67"/>
      <c r="D421" s="57">
        <v>12</v>
      </c>
      <c r="E421" s="58">
        <v>2220</v>
      </c>
      <c r="F421" s="58">
        <f t="shared" si="87"/>
        <v>0</v>
      </c>
      <c r="G421" s="58">
        <f t="shared" si="88"/>
        <v>0</v>
      </c>
      <c r="H421" s="135">
        <f t="shared" si="89"/>
        <v>2775</v>
      </c>
      <c r="I421" s="69"/>
      <c r="J421" s="69"/>
      <c r="K421" s="69">
        <v>21</v>
      </c>
      <c r="L421" s="63"/>
      <c r="M421" s="59">
        <v>3182550731386</v>
      </c>
      <c r="N421" s="59">
        <v>2309103100</v>
      </c>
      <c r="O421" s="129"/>
      <c r="P421" s="128"/>
    </row>
    <row r="422" spans="1:16" ht="15.75" x14ac:dyDescent="0.25">
      <c r="A422" s="161">
        <v>4086150</v>
      </c>
      <c r="B422" s="162" t="s">
        <v>232</v>
      </c>
      <c r="C422" s="67"/>
      <c r="D422" s="57">
        <v>1.5</v>
      </c>
      <c r="E422" s="58">
        <v>360</v>
      </c>
      <c r="F422" s="58">
        <f t="shared" si="87"/>
        <v>0</v>
      </c>
      <c r="G422" s="58">
        <f t="shared" si="88"/>
        <v>0</v>
      </c>
      <c r="H422" s="135">
        <f t="shared" si="89"/>
        <v>450</v>
      </c>
      <c r="I422" s="69">
        <v>6</v>
      </c>
      <c r="J422" s="69">
        <v>18</v>
      </c>
      <c r="K422" s="69">
        <v>108</v>
      </c>
      <c r="L422" s="63"/>
      <c r="M422" s="59">
        <v>3182550798945</v>
      </c>
      <c r="N422" s="59">
        <v>2309103100</v>
      </c>
      <c r="O422" s="129"/>
      <c r="P422" s="128"/>
    </row>
    <row r="423" spans="1:16" ht="15.75" x14ac:dyDescent="0.25">
      <c r="A423" s="161">
        <v>4086120</v>
      </c>
      <c r="B423" s="162" t="s">
        <v>232</v>
      </c>
      <c r="C423" s="67"/>
      <c r="D423" s="57">
        <v>12</v>
      </c>
      <c r="E423" s="58">
        <v>2508</v>
      </c>
      <c r="F423" s="58">
        <f t="shared" si="87"/>
        <v>0</v>
      </c>
      <c r="G423" s="58">
        <f t="shared" si="88"/>
        <v>0</v>
      </c>
      <c r="H423" s="135">
        <f t="shared" si="89"/>
        <v>3135</v>
      </c>
      <c r="I423" s="69"/>
      <c r="J423" s="69"/>
      <c r="K423" s="69">
        <v>21</v>
      </c>
      <c r="L423" s="63"/>
      <c r="M423" s="59">
        <v>3182550798952</v>
      </c>
      <c r="N423" s="59">
        <v>2309103100</v>
      </c>
      <c r="O423" s="129"/>
    </row>
    <row r="424" spans="1:16" ht="15.75" x14ac:dyDescent="0.25">
      <c r="A424" s="160"/>
      <c r="B424" s="160" t="s">
        <v>110</v>
      </c>
      <c r="C424" s="10"/>
      <c r="D424" s="57"/>
      <c r="E424" s="58"/>
      <c r="F424" s="58"/>
      <c r="G424" s="58"/>
      <c r="H424" s="58"/>
      <c r="I424" s="57"/>
      <c r="J424" s="57"/>
      <c r="K424" s="57"/>
      <c r="L424" s="61"/>
      <c r="M424" s="61"/>
      <c r="N424" s="59"/>
      <c r="O424" s="129"/>
    </row>
    <row r="425" spans="1:16" ht="15.75" x14ac:dyDescent="0.25">
      <c r="A425" s="168">
        <v>4020004</v>
      </c>
      <c r="B425" s="169" t="s">
        <v>111</v>
      </c>
      <c r="C425" s="67"/>
      <c r="D425" s="18">
        <v>0.41</v>
      </c>
      <c r="E425" s="27">
        <v>75.599999999999994</v>
      </c>
      <c r="F425" s="27">
        <f t="shared" ref="F425:F438" si="97">D425*C425</f>
        <v>0</v>
      </c>
      <c r="G425" s="27">
        <f t="shared" ref="G425:G438" si="98">E425*C425</f>
        <v>0</v>
      </c>
      <c r="H425" s="138">
        <f t="shared" ref="H425:H438" si="99">E425*1.25</f>
        <v>94.5</v>
      </c>
      <c r="I425" s="22">
        <v>12</v>
      </c>
      <c r="J425" s="22">
        <v>96</v>
      </c>
      <c r="K425" s="22">
        <v>1152</v>
      </c>
      <c r="L425" s="19"/>
      <c r="M425" s="20">
        <v>9003579000748</v>
      </c>
      <c r="N425" s="20">
        <v>2309103100</v>
      </c>
      <c r="O425" s="129"/>
    </row>
    <row r="426" spans="1:16" ht="15.75" x14ac:dyDescent="0.25">
      <c r="A426" s="168">
        <v>40210019</v>
      </c>
      <c r="B426" s="169" t="s">
        <v>242</v>
      </c>
      <c r="C426" s="67"/>
      <c r="D426" s="18">
        <v>0.41</v>
      </c>
      <c r="E426" s="27">
        <v>75.599999999999994</v>
      </c>
      <c r="F426" s="27">
        <f t="shared" si="97"/>
        <v>0</v>
      </c>
      <c r="G426" s="27">
        <f t="shared" si="98"/>
        <v>0</v>
      </c>
      <c r="H426" s="139">
        <f t="shared" si="99"/>
        <v>94.5</v>
      </c>
      <c r="I426" s="22">
        <v>12</v>
      </c>
      <c r="J426" s="22">
        <v>96</v>
      </c>
      <c r="K426" s="22">
        <v>1152</v>
      </c>
      <c r="L426" s="21"/>
      <c r="M426" s="20">
        <v>9003579310632</v>
      </c>
      <c r="N426" s="20">
        <v>2309101100</v>
      </c>
      <c r="O426" s="129"/>
    </row>
    <row r="427" spans="1:16" ht="15.75" x14ac:dyDescent="0.25">
      <c r="A427" s="189">
        <v>4084004</v>
      </c>
      <c r="B427" s="190" t="s">
        <v>210</v>
      </c>
      <c r="C427" s="80"/>
      <c r="D427" s="73">
        <v>0.4</v>
      </c>
      <c r="E427" s="74">
        <v>79.2</v>
      </c>
      <c r="F427" s="74">
        <f t="shared" si="97"/>
        <v>0</v>
      </c>
      <c r="G427" s="74">
        <f t="shared" si="98"/>
        <v>0</v>
      </c>
      <c r="H427" s="138">
        <f t="shared" si="99"/>
        <v>99</v>
      </c>
      <c r="I427" s="75">
        <v>12</v>
      </c>
      <c r="J427" s="75">
        <v>96</v>
      </c>
      <c r="K427" s="75">
        <v>1152</v>
      </c>
      <c r="L427" s="76"/>
      <c r="M427" s="77">
        <v>9003579311004</v>
      </c>
      <c r="N427" s="77">
        <v>2309103100</v>
      </c>
      <c r="O427" s="129"/>
    </row>
    <row r="428" spans="1:16" ht="15.75" x14ac:dyDescent="0.25">
      <c r="A428" s="189">
        <v>40270041</v>
      </c>
      <c r="B428" s="190" t="s">
        <v>227</v>
      </c>
      <c r="C428" s="80"/>
      <c r="D428" s="73">
        <v>0.42</v>
      </c>
      <c r="E428" s="74">
        <v>79.2</v>
      </c>
      <c r="F428" s="74">
        <f t="shared" si="97"/>
        <v>0</v>
      </c>
      <c r="G428" s="74">
        <f t="shared" si="98"/>
        <v>0</v>
      </c>
      <c r="H428" s="138">
        <f t="shared" si="99"/>
        <v>99</v>
      </c>
      <c r="I428" s="75">
        <v>12</v>
      </c>
      <c r="J428" s="75">
        <v>96</v>
      </c>
      <c r="K428" s="75">
        <v>1152</v>
      </c>
      <c r="L428" s="78"/>
      <c r="M428" s="77">
        <v>9003579308011</v>
      </c>
      <c r="N428" s="77">
        <v>2309103100</v>
      </c>
      <c r="O428" s="129"/>
    </row>
    <row r="429" spans="1:16" ht="15.75" x14ac:dyDescent="0.25">
      <c r="A429" s="189">
        <v>40260041</v>
      </c>
      <c r="B429" s="190" t="s">
        <v>228</v>
      </c>
      <c r="C429" s="80"/>
      <c r="D429" s="73">
        <v>0.42</v>
      </c>
      <c r="E429" s="74">
        <v>79.2</v>
      </c>
      <c r="F429" s="74">
        <f t="shared" si="97"/>
        <v>0</v>
      </c>
      <c r="G429" s="74">
        <f t="shared" si="98"/>
        <v>0</v>
      </c>
      <c r="H429" s="138">
        <f t="shared" si="99"/>
        <v>99</v>
      </c>
      <c r="I429" s="75">
        <v>12</v>
      </c>
      <c r="J429" s="75">
        <v>96</v>
      </c>
      <c r="K429" s="75">
        <v>1152</v>
      </c>
      <c r="L429" s="78"/>
      <c r="M429" s="77">
        <v>9003579308004</v>
      </c>
      <c r="N429" s="77">
        <v>2309101100</v>
      </c>
      <c r="O429" s="129"/>
    </row>
    <row r="430" spans="1:16" ht="15.75" x14ac:dyDescent="0.25">
      <c r="A430" s="168">
        <v>40220041</v>
      </c>
      <c r="B430" s="169" t="s">
        <v>244</v>
      </c>
      <c r="C430" s="67"/>
      <c r="D430" s="18">
        <v>0.42</v>
      </c>
      <c r="E430" s="27">
        <v>79.2</v>
      </c>
      <c r="F430" s="27">
        <f t="shared" si="97"/>
        <v>0</v>
      </c>
      <c r="G430" s="27">
        <f t="shared" si="98"/>
        <v>0</v>
      </c>
      <c r="H430" s="139">
        <f t="shared" si="99"/>
        <v>99</v>
      </c>
      <c r="I430" s="22">
        <v>12</v>
      </c>
      <c r="J430" s="22">
        <v>96</v>
      </c>
      <c r="K430" s="22">
        <v>1152</v>
      </c>
      <c r="L430" s="21"/>
      <c r="M430" s="20">
        <v>9003579309469</v>
      </c>
      <c r="N430" s="20">
        <v>2309103100</v>
      </c>
      <c r="O430" s="129"/>
    </row>
    <row r="431" spans="1:16" ht="15.75" x14ac:dyDescent="0.25">
      <c r="A431" s="168">
        <v>40380041</v>
      </c>
      <c r="B431" s="169" t="s">
        <v>257</v>
      </c>
      <c r="C431" s="67"/>
      <c r="D431" s="18">
        <v>0.4</v>
      </c>
      <c r="E431" s="27">
        <v>75.599999999999994</v>
      </c>
      <c r="F431" s="27">
        <f t="shared" si="97"/>
        <v>0</v>
      </c>
      <c r="G431" s="27">
        <f t="shared" si="98"/>
        <v>0</v>
      </c>
      <c r="H431" s="139">
        <f t="shared" si="99"/>
        <v>94.5</v>
      </c>
      <c r="I431" s="22">
        <v>12</v>
      </c>
      <c r="J431" s="22">
        <v>96</v>
      </c>
      <c r="K431" s="22">
        <v>1152</v>
      </c>
      <c r="L431" s="21"/>
      <c r="M431" s="20">
        <v>9003579309445</v>
      </c>
      <c r="N431" s="20">
        <v>2309101100</v>
      </c>
      <c r="O431" s="129"/>
    </row>
    <row r="432" spans="1:16" ht="15.75" x14ac:dyDescent="0.25">
      <c r="A432" s="168">
        <v>40290041</v>
      </c>
      <c r="B432" s="169" t="s">
        <v>260</v>
      </c>
      <c r="C432" s="67"/>
      <c r="D432" s="18">
        <v>0.41</v>
      </c>
      <c r="E432" s="27">
        <v>78</v>
      </c>
      <c r="F432" s="27">
        <f t="shared" si="97"/>
        <v>0</v>
      </c>
      <c r="G432" s="27">
        <f t="shared" si="98"/>
        <v>0</v>
      </c>
      <c r="H432" s="139">
        <f t="shared" si="99"/>
        <v>97.5</v>
      </c>
      <c r="I432" s="22">
        <v>12</v>
      </c>
      <c r="J432" s="22">
        <v>96</v>
      </c>
      <c r="K432" s="22">
        <v>1152</v>
      </c>
      <c r="L432" s="21"/>
      <c r="M432" s="20">
        <v>9003579309452</v>
      </c>
      <c r="N432" s="20">
        <v>2309103100</v>
      </c>
      <c r="O432" s="129"/>
    </row>
    <row r="433" spans="1:15" ht="15.75" x14ac:dyDescent="0.25">
      <c r="A433" s="189">
        <v>42500041</v>
      </c>
      <c r="B433" s="190" t="s">
        <v>225</v>
      </c>
      <c r="C433" s="80"/>
      <c r="D433" s="73">
        <v>0.41</v>
      </c>
      <c r="E433" s="74">
        <v>79.2</v>
      </c>
      <c r="F433" s="74">
        <f t="shared" si="97"/>
        <v>0</v>
      </c>
      <c r="G433" s="74">
        <f t="shared" si="98"/>
        <v>0</v>
      </c>
      <c r="H433" s="138">
        <f t="shared" si="99"/>
        <v>99</v>
      </c>
      <c r="I433" s="75">
        <v>12</v>
      </c>
      <c r="J433" s="75">
        <v>96</v>
      </c>
      <c r="K433" s="75">
        <v>1152</v>
      </c>
      <c r="L433" s="78"/>
      <c r="M433" s="77">
        <v>9003579311851</v>
      </c>
      <c r="N433" s="77">
        <v>2309101100</v>
      </c>
      <c r="O433" s="129"/>
    </row>
    <row r="434" spans="1:15" ht="15.75" x14ac:dyDescent="0.25">
      <c r="A434" s="168" t="s">
        <v>233</v>
      </c>
      <c r="B434" s="169" t="s">
        <v>234</v>
      </c>
      <c r="C434" s="67"/>
      <c r="D434" s="18">
        <v>0.41</v>
      </c>
      <c r="E434" s="27">
        <v>79.2</v>
      </c>
      <c r="F434" s="27">
        <f t="shared" si="97"/>
        <v>0</v>
      </c>
      <c r="G434" s="27">
        <f t="shared" si="98"/>
        <v>0</v>
      </c>
      <c r="H434" s="139">
        <f t="shared" ref="H434" si="100">E434*1.25</f>
        <v>99</v>
      </c>
      <c r="I434" s="22">
        <v>12</v>
      </c>
      <c r="J434" s="22">
        <v>96</v>
      </c>
      <c r="K434" s="22">
        <v>1152</v>
      </c>
      <c r="L434" s="21"/>
      <c r="M434" s="20">
        <v>9003579307298</v>
      </c>
      <c r="N434" s="20">
        <v>2309101100</v>
      </c>
      <c r="O434" s="129"/>
    </row>
    <row r="435" spans="1:15" ht="15.75" x14ac:dyDescent="0.25">
      <c r="A435" s="183">
        <v>12750019</v>
      </c>
      <c r="B435" s="171" t="s">
        <v>175</v>
      </c>
      <c r="C435" s="67"/>
      <c r="D435" s="18">
        <v>8.5000000000000006E-2</v>
      </c>
      <c r="E435" s="27">
        <v>24</v>
      </c>
      <c r="F435" s="27">
        <f>D435*C435</f>
        <v>0</v>
      </c>
      <c r="G435" s="27">
        <f>E435*C435</f>
        <v>0</v>
      </c>
      <c r="H435" s="139">
        <f t="shared" si="99"/>
        <v>30</v>
      </c>
      <c r="I435" s="22">
        <v>12</v>
      </c>
      <c r="J435" s="22" t="s">
        <v>48</v>
      </c>
      <c r="K435" s="22">
        <v>3456</v>
      </c>
      <c r="L435" s="21"/>
      <c r="M435" s="20">
        <v>9003579010358</v>
      </c>
      <c r="N435" s="23">
        <v>2309101100</v>
      </c>
      <c r="O435" s="129"/>
    </row>
    <row r="436" spans="1:15" ht="15.75" x14ac:dyDescent="0.25">
      <c r="A436" s="183">
        <v>12770019</v>
      </c>
      <c r="B436" s="171" t="s">
        <v>176</v>
      </c>
      <c r="C436" s="67"/>
      <c r="D436" s="18">
        <v>0.1</v>
      </c>
      <c r="E436" s="27">
        <v>24</v>
      </c>
      <c r="F436" s="27">
        <f>D436*C436</f>
        <v>0</v>
      </c>
      <c r="G436" s="27">
        <f>E436*C436</f>
        <v>0</v>
      </c>
      <c r="H436" s="139">
        <f t="shared" si="99"/>
        <v>30</v>
      </c>
      <c r="I436" s="22">
        <v>12</v>
      </c>
      <c r="J436" s="22" t="s">
        <v>48</v>
      </c>
      <c r="K436" s="22">
        <v>3456</v>
      </c>
      <c r="L436" s="21"/>
      <c r="M436" s="20">
        <v>9003579010129</v>
      </c>
      <c r="N436" s="20">
        <v>2309101100</v>
      </c>
      <c r="O436" s="129"/>
    </row>
    <row r="437" spans="1:15" ht="15.75" x14ac:dyDescent="0.25">
      <c r="A437" s="183">
        <v>12600019</v>
      </c>
      <c r="B437" s="171" t="s">
        <v>177</v>
      </c>
      <c r="C437" s="67"/>
      <c r="D437" s="18">
        <v>0.1</v>
      </c>
      <c r="E437" s="27">
        <v>26.4</v>
      </c>
      <c r="F437" s="27">
        <f>D437*C437</f>
        <v>0</v>
      </c>
      <c r="G437" s="27">
        <f>E437*C437</f>
        <v>0</v>
      </c>
      <c r="H437" s="139">
        <f t="shared" si="99"/>
        <v>33</v>
      </c>
      <c r="I437" s="22">
        <v>12</v>
      </c>
      <c r="J437" s="22" t="s">
        <v>48</v>
      </c>
      <c r="K437" s="22">
        <v>3456</v>
      </c>
      <c r="L437" s="21"/>
      <c r="M437" s="20">
        <v>9003579010013</v>
      </c>
      <c r="N437" s="23">
        <v>2309101100</v>
      </c>
      <c r="O437" s="129"/>
    </row>
    <row r="438" spans="1:15" ht="15.75" x14ac:dyDescent="0.25">
      <c r="A438" s="168">
        <v>40550021</v>
      </c>
      <c r="B438" s="169" t="s">
        <v>112</v>
      </c>
      <c r="C438" s="67">
        <v>30</v>
      </c>
      <c r="D438" s="18">
        <v>0.19500000000000001</v>
      </c>
      <c r="E438" s="27">
        <v>55.199999999999996</v>
      </c>
      <c r="F438" s="27">
        <f t="shared" si="97"/>
        <v>5.8500000000000005</v>
      </c>
      <c r="G438" s="27">
        <f t="shared" si="98"/>
        <v>1655.9999999999998</v>
      </c>
      <c r="H438" s="139">
        <f t="shared" si="99"/>
        <v>69</v>
      </c>
      <c r="I438" s="22">
        <v>12</v>
      </c>
      <c r="J438" s="22">
        <v>180</v>
      </c>
      <c r="K438" s="22">
        <v>2160</v>
      </c>
      <c r="L438" s="21"/>
      <c r="M438" s="20">
        <v>9003579307717</v>
      </c>
      <c r="N438" s="20">
        <v>2309101100</v>
      </c>
      <c r="O438" s="129"/>
    </row>
    <row r="439" spans="1:15" ht="15.75" x14ac:dyDescent="0.25">
      <c r="A439" s="191"/>
      <c r="B439" s="192" t="s">
        <v>248</v>
      </c>
      <c r="C439" s="82"/>
      <c r="D439" s="83"/>
      <c r="E439" s="84"/>
      <c r="F439" s="85"/>
      <c r="G439" s="85"/>
      <c r="H439" s="85"/>
      <c r="I439" s="85"/>
      <c r="J439" s="85"/>
      <c r="K439" s="83"/>
      <c r="L439" s="86"/>
      <c r="M439" s="87"/>
      <c r="N439" s="88"/>
      <c r="O439" s="129"/>
    </row>
    <row r="440" spans="1:15" ht="15.75" x14ac:dyDescent="0.25">
      <c r="A440" s="164">
        <v>49110029</v>
      </c>
      <c r="B440" s="162" t="s">
        <v>264</v>
      </c>
      <c r="C440" s="102"/>
      <c r="D440" s="57">
        <v>0.6</v>
      </c>
      <c r="E440" s="61">
        <v>547.19999999999993</v>
      </c>
      <c r="F440" s="89">
        <f t="shared" ref="F440:F444" si="101">D440*C440</f>
        <v>0</v>
      </c>
      <c r="G440" s="89">
        <f t="shared" ref="G440:G444" si="102">E440*C440</f>
        <v>0</v>
      </c>
      <c r="H440" s="90">
        <f>E440*1.25</f>
        <v>683.99999999999989</v>
      </c>
      <c r="I440" s="91"/>
      <c r="J440" s="91"/>
      <c r="K440" s="69"/>
      <c r="L440" s="63"/>
      <c r="M440" s="150">
        <v>3182550858854</v>
      </c>
      <c r="N440" s="59">
        <v>2309103300</v>
      </c>
      <c r="O440" s="129"/>
    </row>
    <row r="441" spans="1:15" ht="15.75" x14ac:dyDescent="0.25">
      <c r="A441" s="164" t="s">
        <v>249</v>
      </c>
      <c r="B441" s="162" t="s">
        <v>250</v>
      </c>
      <c r="C441" s="67"/>
      <c r="D441" s="57">
        <v>0.6</v>
      </c>
      <c r="E441" s="61">
        <v>518.4</v>
      </c>
      <c r="F441" s="89">
        <f t="shared" si="101"/>
        <v>0</v>
      </c>
      <c r="G441" s="89">
        <f t="shared" si="102"/>
        <v>0</v>
      </c>
      <c r="H441" s="90">
        <f t="shared" ref="H441:H444" si="103">E441*1.25</f>
        <v>648</v>
      </c>
      <c r="I441" s="91"/>
      <c r="J441" s="91"/>
      <c r="K441" s="69"/>
      <c r="L441" s="62"/>
      <c r="M441" s="150">
        <v>3182550858816</v>
      </c>
      <c r="N441" s="59">
        <v>2309101300</v>
      </c>
      <c r="O441" s="129"/>
    </row>
    <row r="442" spans="1:15" ht="15.75" x14ac:dyDescent="0.25">
      <c r="A442" s="164" t="s">
        <v>251</v>
      </c>
      <c r="B442" s="162" t="s">
        <v>252</v>
      </c>
      <c r="C442" s="67"/>
      <c r="D442" s="57">
        <v>0.6</v>
      </c>
      <c r="E442" s="61">
        <v>576</v>
      </c>
      <c r="F442" s="89">
        <f t="shared" si="101"/>
        <v>0</v>
      </c>
      <c r="G442" s="89">
        <f t="shared" si="102"/>
        <v>0</v>
      </c>
      <c r="H442" s="90">
        <f t="shared" si="103"/>
        <v>720</v>
      </c>
      <c r="I442" s="91"/>
      <c r="J442" s="91"/>
      <c r="K442" s="69"/>
      <c r="L442" s="62"/>
      <c r="M442" s="150">
        <v>3182550858878</v>
      </c>
      <c r="N442" s="59">
        <v>2309101300</v>
      </c>
      <c r="O442" s="129"/>
    </row>
    <row r="443" spans="1:15" ht="15.75" x14ac:dyDescent="0.25">
      <c r="A443" s="164" t="s">
        <v>253</v>
      </c>
      <c r="B443" s="162" t="s">
        <v>254</v>
      </c>
      <c r="C443" s="67"/>
      <c r="D443" s="57">
        <v>0.6</v>
      </c>
      <c r="E443" s="61">
        <v>604.79999999999995</v>
      </c>
      <c r="F443" s="89">
        <f t="shared" si="101"/>
        <v>0</v>
      </c>
      <c r="G443" s="89">
        <f t="shared" si="102"/>
        <v>0</v>
      </c>
      <c r="H443" s="90">
        <f t="shared" si="103"/>
        <v>756</v>
      </c>
      <c r="I443" s="91"/>
      <c r="J443" s="91"/>
      <c r="K443" s="69"/>
      <c r="L443" s="62"/>
      <c r="M443" s="59">
        <v>3182550858861</v>
      </c>
      <c r="N443" s="59">
        <v>2309101300</v>
      </c>
      <c r="O443" s="129"/>
    </row>
    <row r="444" spans="1:15" ht="15.75" x14ac:dyDescent="0.25">
      <c r="A444" s="164" t="s">
        <v>255</v>
      </c>
      <c r="B444" s="162" t="s">
        <v>256</v>
      </c>
      <c r="C444" s="67"/>
      <c r="D444" s="57">
        <v>0.6</v>
      </c>
      <c r="E444" s="61">
        <v>482.4</v>
      </c>
      <c r="F444" s="89">
        <f t="shared" si="101"/>
        <v>0</v>
      </c>
      <c r="G444" s="89">
        <f t="shared" si="102"/>
        <v>0</v>
      </c>
      <c r="H444" s="90">
        <f t="shared" si="103"/>
        <v>603</v>
      </c>
      <c r="I444" s="91"/>
      <c r="J444" s="91"/>
      <c r="K444" s="69"/>
      <c r="L444" s="62"/>
      <c r="M444" s="150">
        <v>3182550858755</v>
      </c>
      <c r="N444" s="59">
        <v>2309101300</v>
      </c>
      <c r="O444" s="129"/>
    </row>
    <row r="445" spans="1:15" ht="15.75" x14ac:dyDescent="0.25">
      <c r="A445" s="160"/>
      <c r="B445" s="160" t="s">
        <v>113</v>
      </c>
      <c r="C445" s="10"/>
      <c r="D445" s="57"/>
      <c r="E445" s="58"/>
      <c r="F445" s="58"/>
      <c r="G445" s="58"/>
      <c r="H445" s="58"/>
      <c r="I445" s="57"/>
      <c r="J445" s="57"/>
      <c r="K445" s="57"/>
      <c r="L445" s="61"/>
      <c r="M445" s="61"/>
      <c r="N445" s="59"/>
      <c r="O445" s="129"/>
    </row>
    <row r="446" spans="1:15" ht="15.75" x14ac:dyDescent="0.25">
      <c r="A446" s="170">
        <v>3100001</v>
      </c>
      <c r="B446" s="169" t="s">
        <v>114</v>
      </c>
      <c r="C446" s="67"/>
      <c r="D446" s="18">
        <v>0.05</v>
      </c>
      <c r="E446" s="27">
        <v>24</v>
      </c>
      <c r="F446" s="27">
        <f>D446*C446</f>
        <v>0</v>
      </c>
      <c r="G446" s="27">
        <f>E446*C446</f>
        <v>0</v>
      </c>
      <c r="H446" s="138">
        <f t="shared" ref="H446:H447" si="104">E446*1.25</f>
        <v>30</v>
      </c>
      <c r="I446" s="22">
        <v>30</v>
      </c>
      <c r="J446" s="22" t="s">
        <v>115</v>
      </c>
      <c r="K446" s="22">
        <v>1920</v>
      </c>
      <c r="L446" s="19"/>
      <c r="M446" s="20">
        <v>3182550781022</v>
      </c>
      <c r="N446" s="20">
        <v>2309105100</v>
      </c>
      <c r="O446" s="129"/>
    </row>
    <row r="447" spans="1:15" ht="15.75" x14ac:dyDescent="0.25">
      <c r="A447" s="170">
        <v>3064001</v>
      </c>
      <c r="B447" s="169" t="s">
        <v>116</v>
      </c>
      <c r="C447" s="67"/>
      <c r="D447" s="18">
        <v>0.05</v>
      </c>
      <c r="E447" s="27">
        <v>24</v>
      </c>
      <c r="F447" s="27">
        <f>D447*C447</f>
        <v>0</v>
      </c>
      <c r="G447" s="27">
        <f>E447*C447</f>
        <v>0</v>
      </c>
      <c r="H447" s="138">
        <f t="shared" si="104"/>
        <v>30</v>
      </c>
      <c r="I447" s="22">
        <v>30</v>
      </c>
      <c r="J447" s="22" t="s">
        <v>115</v>
      </c>
      <c r="K447" s="22">
        <v>1920</v>
      </c>
      <c r="L447" s="19"/>
      <c r="M447" s="20">
        <v>3182550784641</v>
      </c>
      <c r="N447" s="20">
        <v>2309103100</v>
      </c>
      <c r="O447" s="129"/>
    </row>
    <row r="448" spans="1:15" ht="15.75" x14ac:dyDescent="0.25">
      <c r="A448" s="160"/>
      <c r="B448" s="160" t="s">
        <v>148</v>
      </c>
      <c r="C448" s="10"/>
      <c r="D448" s="57"/>
      <c r="E448" s="58"/>
      <c r="F448" s="58"/>
      <c r="G448" s="58"/>
      <c r="H448" s="58"/>
      <c r="I448" s="57"/>
      <c r="J448" s="57"/>
      <c r="K448" s="57"/>
      <c r="L448" s="61"/>
      <c r="M448" s="61"/>
      <c r="N448" s="59"/>
      <c r="O448" s="129"/>
    </row>
    <row r="449" spans="1:15" ht="15.75" x14ac:dyDescent="0.25">
      <c r="A449" s="164">
        <v>2348200</v>
      </c>
      <c r="B449" s="162" t="s">
        <v>149</v>
      </c>
      <c r="C449" s="67"/>
      <c r="D449" s="57">
        <v>20</v>
      </c>
      <c r="E449" s="58">
        <v>1728</v>
      </c>
      <c r="F449" s="58">
        <f>D449*C449</f>
        <v>0</v>
      </c>
      <c r="G449" s="58">
        <f>E449*C449</f>
        <v>0</v>
      </c>
      <c r="H449" s="134">
        <f t="shared" ref="H449:H451" si="105">E449*1.25</f>
        <v>2160</v>
      </c>
      <c r="I449" s="69"/>
      <c r="J449" s="69"/>
      <c r="K449" s="69">
        <v>36</v>
      </c>
      <c r="L449" s="61"/>
      <c r="M449" s="59">
        <v>3182550775267</v>
      </c>
      <c r="N449" s="59">
        <v>2309105100</v>
      </c>
      <c r="O449" s="129"/>
    </row>
    <row r="450" spans="1:15" ht="15.75" x14ac:dyDescent="0.25">
      <c r="A450" s="164">
        <v>2495200</v>
      </c>
      <c r="B450" s="162" t="s">
        <v>168</v>
      </c>
      <c r="C450" s="67"/>
      <c r="D450" s="57">
        <v>20</v>
      </c>
      <c r="E450" s="58">
        <v>1826.3999999999999</v>
      </c>
      <c r="F450" s="58">
        <f>D450*C450</f>
        <v>0</v>
      </c>
      <c r="G450" s="58">
        <f>E450*C450</f>
        <v>0</v>
      </c>
      <c r="H450" s="134">
        <f t="shared" si="105"/>
        <v>2283</v>
      </c>
      <c r="I450" s="69"/>
      <c r="J450" s="69"/>
      <c r="K450" s="69">
        <v>36</v>
      </c>
      <c r="L450" s="61"/>
      <c r="M450" s="59">
        <v>3182550775250</v>
      </c>
      <c r="N450" s="59">
        <v>2309103100</v>
      </c>
      <c r="O450" s="129"/>
    </row>
    <row r="451" spans="1:15" ht="15.75" x14ac:dyDescent="0.25">
      <c r="A451" s="164">
        <v>2498200</v>
      </c>
      <c r="B451" s="162" t="s">
        <v>169</v>
      </c>
      <c r="C451" s="67"/>
      <c r="D451" s="57">
        <v>20</v>
      </c>
      <c r="E451" s="58">
        <v>1896</v>
      </c>
      <c r="F451" s="58">
        <f>D451*C451</f>
        <v>0</v>
      </c>
      <c r="G451" s="58">
        <f>E451*C451</f>
        <v>0</v>
      </c>
      <c r="H451" s="134">
        <f t="shared" si="105"/>
        <v>2370</v>
      </c>
      <c r="I451" s="69"/>
      <c r="J451" s="69"/>
      <c r="K451" s="69">
        <v>36</v>
      </c>
      <c r="L451" s="61"/>
      <c r="M451" s="59">
        <v>3182550775274</v>
      </c>
      <c r="N451" s="59">
        <v>2309103100</v>
      </c>
      <c r="O451" s="129"/>
    </row>
    <row r="452" spans="1:15" ht="15.75" x14ac:dyDescent="0.25">
      <c r="A452" s="193"/>
      <c r="B452" s="194"/>
      <c r="C452" s="38" t="s">
        <v>117</v>
      </c>
      <c r="D452" s="28"/>
      <c r="E452" s="29"/>
      <c r="F452" s="28"/>
      <c r="G452" s="28"/>
      <c r="H452" s="28"/>
      <c r="I452" s="28"/>
      <c r="J452" s="28"/>
      <c r="K452" s="28"/>
      <c r="L452" s="28"/>
      <c r="M452" s="28"/>
      <c r="N452" s="28"/>
      <c r="O452" s="129"/>
    </row>
    <row r="453" spans="1:15" ht="15.75" x14ac:dyDescent="0.25">
      <c r="A453" s="195"/>
      <c r="B453" s="196"/>
      <c r="C453" s="68" t="s">
        <v>117</v>
      </c>
      <c r="D453" s="38" t="s">
        <v>117</v>
      </c>
      <c r="E453" s="31" t="s">
        <v>164</v>
      </c>
      <c r="F453" s="32"/>
      <c r="G453" s="47">
        <f>SUM(G3:G451)</f>
        <v>3529.2</v>
      </c>
      <c r="H453" s="40"/>
      <c r="I453" s="30"/>
      <c r="J453" s="30"/>
      <c r="K453" s="30"/>
      <c r="L453" s="30"/>
      <c r="M453" s="30"/>
      <c r="N453" s="30"/>
      <c r="O453" s="129"/>
    </row>
    <row r="454" spans="1:15" ht="15.75" x14ac:dyDescent="0.25">
      <c r="A454" s="195"/>
      <c r="B454" s="196"/>
      <c r="C454" s="68" t="s">
        <v>117</v>
      </c>
      <c r="D454" s="38" t="s">
        <v>117</v>
      </c>
      <c r="E454" s="33" t="s">
        <v>165</v>
      </c>
      <c r="F454" s="41"/>
      <c r="G454" s="39">
        <f>-G453*F454</f>
        <v>0</v>
      </c>
      <c r="H454" s="40"/>
      <c r="I454" s="5" t="s">
        <v>167</v>
      </c>
      <c r="J454" s="30"/>
      <c r="K454" s="30"/>
      <c r="L454" s="30"/>
      <c r="M454" s="30"/>
      <c r="N454" s="30"/>
      <c r="O454" s="129"/>
    </row>
    <row r="455" spans="1:15" ht="15.75" x14ac:dyDescent="0.25">
      <c r="A455" s="195"/>
      <c r="B455" s="196"/>
      <c r="C455" s="68" t="s">
        <v>117</v>
      </c>
      <c r="D455" s="38" t="s">
        <v>117</v>
      </c>
      <c r="E455" s="34"/>
      <c r="F455" s="34"/>
      <c r="G455" s="35"/>
      <c r="H455" s="36"/>
      <c r="I455" s="30"/>
      <c r="J455" s="30"/>
      <c r="K455" s="30"/>
      <c r="L455" s="30"/>
      <c r="M455" s="30"/>
      <c r="N455" s="30"/>
      <c r="O455" s="129"/>
    </row>
    <row r="456" spans="1:15" ht="15.75" x14ac:dyDescent="0.25">
      <c r="A456" s="195"/>
      <c r="B456" s="196"/>
      <c r="C456" s="68" t="s">
        <v>117</v>
      </c>
      <c r="D456" s="38" t="s">
        <v>117</v>
      </c>
      <c r="E456" s="37" t="s">
        <v>166</v>
      </c>
      <c r="F456" s="37"/>
      <c r="G456" s="39">
        <f>G453+G454</f>
        <v>3529.2</v>
      </c>
      <c r="H456" s="40"/>
      <c r="I456" s="30"/>
      <c r="J456" s="30"/>
      <c r="K456" s="30"/>
      <c r="L456" s="30"/>
      <c r="M456" s="30"/>
      <c r="N456" s="30"/>
      <c r="O456" s="129"/>
    </row>
    <row r="457" spans="1:15" x14ac:dyDescent="0.25">
      <c r="C457" s="1"/>
    </row>
    <row r="458" spans="1:15" x14ac:dyDescent="0.25">
      <c r="A458" s="199" t="s">
        <v>163</v>
      </c>
      <c r="B458" s="199"/>
      <c r="C458" s="9"/>
      <c r="D458" s="9"/>
      <c r="E458" s="9"/>
      <c r="F458" s="9"/>
      <c r="G458" s="9"/>
      <c r="H458" s="9"/>
      <c r="I458" s="9"/>
      <c r="J458" s="9"/>
      <c r="K458" s="9"/>
    </row>
    <row r="460" spans="1:15" x14ac:dyDescent="0.25">
      <c r="E460" s="7"/>
    </row>
    <row r="461" spans="1:15" x14ac:dyDescent="0.25">
      <c r="E461" s="7"/>
    </row>
    <row r="462" spans="1:15" x14ac:dyDescent="0.25">
      <c r="E462" s="7"/>
    </row>
    <row r="463" spans="1:15" x14ac:dyDescent="0.25">
      <c r="E463" s="7"/>
    </row>
  </sheetData>
  <sheetProtection algorithmName="SHA-512" hashValue="UtN+68K15Oqj9Ngt6zX+U7l35l7ymMt2Mp2X282gyJIujBQeIcz6VhqARTplxjclJyGAqQOLmcna4rAMdNdtog==" saltValue="3oBxg3NyGTDEA4IJLFJVqA==" spinCount="100000" sheet="1" formatCells="0" autoFilter="0"/>
  <autoFilter ref="A2:N456" xr:uid="{2E3BC87A-26E9-4FF8-9DFA-3B9D869C551F}"/>
  <dataConsolidate/>
  <conditionalFormatting sqref="A177">
    <cfRule type="duplicateValues" dxfId="3" priority="4"/>
  </conditionalFormatting>
  <conditionalFormatting sqref="A314">
    <cfRule type="duplicateValues" dxfId="2" priority="3"/>
  </conditionalFormatting>
  <conditionalFormatting sqref="A383">
    <cfRule type="duplicateValues" dxfId="1" priority="2"/>
  </conditionalFormatting>
  <conditionalFormatting sqref="A385">
    <cfRule type="duplicateValues" dxfId="0" priority="1"/>
  </conditionalFormatting>
  <dataValidations count="4">
    <dataValidation type="custom" allowBlank="1" showInputMessage="1" showErrorMessage="1" errorTitle="Блок" error="Введіть значення кратне 12 шт." sqref="C143 C145 C147:C148 C286:C287 C348:C359 C435:C437 C289:C304 C175:C176 C178:C180" xr:uid="{036DE232-D371-4643-BDDC-A116301FDB62}">
      <formula1>O121=0</formula1>
    </dataValidation>
    <dataValidation type="custom" allowBlank="1" showInputMessage="1" showErrorMessage="1" errorTitle="Блок" error="Введіть значення кратне 10 шт." sqref="C144 C146" xr:uid="{629087EF-4862-4B8C-836C-EBB6C4BE73D4}">
      <formula1>O122=0</formula1>
    </dataValidation>
    <dataValidation type="custom" allowBlank="1" showInputMessage="1" showErrorMessage="1" errorTitle="Блок" error="Введіть значення кратне 12 шт." sqref="C177" xr:uid="{1BEC3842-E9E3-4D7F-A1E7-34B4714EA806}">
      <formula1>O177=0</formula1>
    </dataValidation>
    <dataValidation type="custom" allowBlank="1" showInputMessage="1" showErrorMessage="1" errorTitle="Блок" error="Введіть значення кратне 12 шт." sqref="C375:C378" xr:uid="{8D49E736-E7D9-4A9F-B338-3A3D381BB6F4}">
      <formula1>O355=0</formula1>
    </dataValidation>
  </dataValidations>
  <pageMargins left="0.7" right="0.7" top="0.75" bottom="0.75" header="0.3" footer="0.3"/>
  <pageSetup paperSize="9" orientation="portrait" r:id="rId1"/>
  <ignoredErrors>
    <ignoredError sqref="O122 O12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>Mars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Polivanchuk, Natalia</dc:creator>
  <cp:lastModifiedBy>Admin</cp:lastModifiedBy>
  <dcterms:created xsi:type="dcterms:W3CDTF">2018-06-21T14:57:09Z</dcterms:created>
  <dcterms:modified xsi:type="dcterms:W3CDTF">2021-04-12T10:24:08Z</dcterms:modified>
</cp:coreProperties>
</file>