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11.2020 - месячный\"/>
    </mc:Choice>
  </mc:AlternateContent>
  <xr:revisionPtr revIDLastSave="0" documentId="13_ncr:1_{8F677F74-ABC5-4658-80C2-ACD068535A6F}" xr6:coauthVersionLast="45" xr6:coauthVersionMax="45" xr10:uidLastSave="{00000000-0000-0000-0000-000000000000}"/>
  <bookViews>
    <workbookView xWindow="-120" yWindow="-120" windowWidth="24240" windowHeight="13140" tabRatio="931" firstSheet="1" activeTab="10" xr2:uid="{00000000-000D-0000-FFFF-FFFF00000000}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  <sheet name="Старые списки вакцин" sheetId="13" r:id="rId13"/>
  </sheets>
  <externalReferences>
    <externalReference r:id="rId14"/>
    <externalReference r:id="rId15"/>
    <externalReference r:id="rId16"/>
  </externalReferences>
  <definedNames>
    <definedName name="Вакц">[1]!вак[вак]</definedName>
    <definedName name="вид">[1]Отчет!$M$2:$M$3</definedName>
    <definedName name="пол">[2]Отчет!$N$2:$N$3</definedName>
    <definedName name="соб_вак">[3]Собаки!$Q$2:$Q$38</definedName>
    <definedName name="Список_улиц">[2]Отчет!$L$2:$L$21</definedName>
    <definedName name="ц">[3]Собаки!$O$2:$O$46</definedName>
    <definedName name="цц">[3]Собаки!$O$2:$O$46</definedName>
  </definedNames>
  <calcPr calcId="191029"/>
</workbook>
</file>

<file path=xl/calcChain.xml><?xml version="1.0" encoding="utf-8"?>
<calcChain xmlns="http://schemas.openxmlformats.org/spreadsheetml/2006/main">
  <c r="E5" i="11" l="1"/>
  <c r="E13" i="9" l="1"/>
  <c r="A15" i="10"/>
  <c r="A16" i="10" s="1"/>
  <c r="A17" i="10" s="1"/>
  <c r="A18" i="10" s="1"/>
  <c r="A19" i="10" s="1"/>
  <c r="E13" i="5"/>
  <c r="A11" i="6"/>
  <c r="A12" i="6"/>
  <c r="A13" i="6"/>
  <c r="A14" i="6"/>
  <c r="A15" i="6"/>
  <c r="E13" i="3" l="1"/>
  <c r="H4" i="9"/>
  <c r="H4" i="7"/>
  <c r="H5" i="5"/>
  <c r="H4" i="3"/>
  <c r="F4" i="9"/>
  <c r="F4" i="7"/>
  <c r="F5" i="5"/>
  <c r="F4" i="3"/>
  <c r="C4" i="9"/>
  <c r="C4" i="7"/>
  <c r="C5" i="5"/>
  <c r="C4" i="3"/>
  <c r="A4" i="9"/>
  <c r="A4" i="7"/>
  <c r="A5" i="5"/>
  <c r="A4" i="3"/>
  <c r="A14" i="4"/>
  <c r="A15" i="4" s="1"/>
  <c r="A16" i="4" s="1"/>
  <c r="A17" i="4" s="1"/>
  <c r="A18" i="4" s="1"/>
  <c r="A19" i="4" s="1"/>
  <c r="A20" i="4" s="1"/>
  <c r="A21" i="4" s="1"/>
  <c r="G9" i="3" l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6" i="8"/>
  <c r="A17" i="8"/>
  <c r="A18" i="8"/>
  <c r="A19" i="8"/>
  <c r="A20" i="8"/>
  <c r="A21" i="8"/>
  <c r="A22" i="8"/>
  <c r="A23" i="8"/>
  <c r="A24" i="8"/>
  <c r="A25" i="8"/>
  <c r="A26" i="8"/>
  <c r="A27" i="8"/>
  <c r="A6" i="8"/>
  <c r="A7" i="8" s="1"/>
  <c r="A8" i="8" s="1"/>
  <c r="A9" i="8" s="1"/>
  <c r="A10" i="8" s="1"/>
  <c r="A11" i="8" s="1"/>
  <c r="A12" i="8" s="1"/>
  <c r="A13" i="8" s="1"/>
  <c r="A14" i="8" s="1"/>
  <c r="A15" i="8" s="1"/>
  <c r="A6" i="6"/>
  <c r="A7" i="6" s="1"/>
  <c r="A8" i="6" s="1"/>
  <c r="A9" i="6" s="1"/>
  <c r="A10" i="6" s="1"/>
  <c r="A7" i="4"/>
  <c r="A8" i="4" s="1"/>
  <c r="A9" i="4" s="1"/>
  <c r="A10" i="4" s="1"/>
  <c r="A11" i="4" s="1"/>
  <c r="A12" i="4" s="1"/>
  <c r="A13" i="4" s="1"/>
  <c r="H42" i="11" l="1"/>
  <c r="E12" i="7"/>
  <c r="H41" i="11" l="1"/>
  <c r="F28" i="5"/>
  <c r="M5" i="11"/>
  <c r="F46" i="9"/>
  <c r="M47" i="9" l="1"/>
  <c r="J45" i="11"/>
  <c r="J46" i="11" s="1"/>
  <c r="G44" i="11"/>
  <c r="G40" i="11"/>
  <c r="F48" i="9"/>
  <c r="L10" i="9"/>
  <c r="G9" i="9"/>
  <c r="M45" i="7"/>
  <c r="M64" i="9" s="1"/>
  <c r="E29" i="7"/>
  <c r="F31" i="7" s="1"/>
  <c r="M10" i="7"/>
  <c r="L33" i="5"/>
  <c r="G30" i="5"/>
  <c r="L11" i="5"/>
  <c r="G10" i="5"/>
  <c r="M53" i="3"/>
  <c r="M48" i="5" s="1"/>
  <c r="F34" i="3"/>
  <c r="G36" i="3" s="1"/>
  <c r="J51" i="9" l="1"/>
  <c r="Q46" i="9"/>
  <c r="H47" i="9"/>
  <c r="S28" i="5"/>
  <c r="O29" i="5"/>
  <c r="S34" i="3"/>
  <c r="O35" i="3"/>
  <c r="L39" i="3"/>
  <c r="I35" i="3"/>
  <c r="I29" i="5"/>
  <c r="P29" i="7"/>
  <c r="M30" i="7"/>
  <c r="J33" i="7"/>
  <c r="H30" i="7"/>
</calcChain>
</file>

<file path=xl/sharedStrings.xml><?xml version="1.0" encoding="utf-8"?>
<sst xmlns="http://schemas.openxmlformats.org/spreadsheetml/2006/main" count="982" uniqueCount="385">
  <si>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</si>
  <si>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</si>
  <si>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</si>
  <si>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</si>
  <si>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</si>
  <si>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</si>
  <si>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</si>
  <si>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</si>
  <si>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</si>
  <si>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</si>
  <si>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</si>
  <si>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</si>
  <si>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</si>
  <si>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</si>
  <si>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</si>
  <si>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</si>
  <si>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</si>
  <si>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</si>
  <si>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</si>
  <si>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</si>
  <si>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</si>
  <si>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</si>
  <si>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</si>
  <si>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</si>
  <si>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</si>
  <si>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</si>
  <si>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</si>
  <si>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</si>
  <si>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</si>
  <si>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</si>
  <si>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</si>
  <si>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</si>
  <si>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</si>
  <si>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</si>
  <si>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</si>
  <si>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</si>
  <si>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</si>
  <si>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</si>
  <si>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</si>
  <si>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</si>
  <si>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</si>
  <si>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</si>
  <si>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</si>
  <si>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</si>
  <si>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</si>
  <si>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</si>
  <si>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</si>
  <si>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</si>
  <si>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</si>
  <si>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</si>
  <si>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</si>
  <si>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</si>
  <si>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</si>
  <si>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</si>
  <si>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</si>
  <si>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</si>
  <si>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</si>
  <si>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</si>
  <si>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</si>
  <si>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</si>
  <si>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</si>
  <si>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</si>
  <si>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</si>
  <si>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</si>
  <si>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</si>
  <si>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</si>
  <si>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</si>
  <si>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</si>
  <si>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</si>
  <si>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</si>
  <si>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</si>
  <si>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</si>
  <si>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</si>
  <si>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</si>
  <si>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</si>
  <si>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</si>
  <si>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</si>
  <si>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</si>
  <si>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</si>
  <si>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</si>
  <si>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</si>
  <si>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</si>
  <si>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</si>
  <si>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</si>
  <si>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</si>
  <si>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</si>
  <si>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</si>
  <si>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</si>
  <si>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</si>
  <si>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</si>
  <si>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</si>
  <si>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</si>
  <si>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</si>
  <si>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</si>
  <si>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</si>
  <si>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</si>
  <si>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</si>
  <si>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</si>
  <si>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</si>
  <si>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</si>
  <si>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</si>
  <si>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</si>
  <si>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</si>
  <si>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</si>
  <si>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</si>
  <si>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</si>
  <si>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</si>
  <si>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</si>
  <si>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</si>
  <si>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</si>
  <si>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</si>
  <si>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</si>
  <si>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</si>
  <si>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</si>
  <si>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</si>
  <si>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</si>
  <si>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</si>
  <si>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</si>
  <si>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</si>
  <si>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</si>
  <si>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</si>
  <si>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</si>
  <si>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</si>
  <si>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</si>
  <si>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</si>
  <si>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</si>
  <si>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</si>
  <si>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</si>
  <si>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</si>
  <si>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</si>
  <si>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</si>
  <si>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</si>
  <si>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</si>
  <si>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</si>
  <si>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</si>
  <si>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</si>
  <si>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</si>
  <si>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</si>
  <si>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</si>
  <si>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</si>
  <si>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</si>
  <si>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</si>
  <si>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</si>
  <si>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</si>
  <si>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</si>
  <si>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</si>
  <si>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</si>
  <si>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</si>
  <si>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</si>
  <si>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</si>
  <si>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</si>
  <si>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</si>
  <si>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</si>
  <si>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</si>
  <si>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</si>
  <si>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</si>
  <si>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</si>
  <si>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</si>
  <si>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</si>
  <si>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</si>
  <si>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</si>
  <si>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</si>
  <si>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</si>
  <si>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</si>
  <si>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</si>
  <si>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</si>
  <si>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</si>
  <si>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</si>
  <si>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</si>
  <si>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</si>
  <si>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</si>
  <si>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</si>
  <si>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</si>
  <si>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</si>
  <si>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</si>
  <si>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</si>
  <si>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</si>
  <si>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</si>
  <si>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</si>
  <si>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>367263</t>
  </si>
  <si>
    <t xml:space="preserve"> 01.21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</si>
  <si>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</si>
  <si>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</si>
  <si>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</si>
  <si>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</si>
  <si>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</si>
  <si>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</si>
  <si>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</si>
  <si>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</si>
  <si>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</si>
  <si>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</si>
  <si>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</si>
  <si>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</si>
  <si>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</si>
  <si>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</si>
  <si>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 xml:space="preserve">2) „Дефенсор-3”, біофабрики Зоетіс серія № </t>
  </si>
  <si>
    <t>2) „Рабізін R”, біофабрики Merial   серія №</t>
  </si>
  <si>
    <t>1) „Вангард+5L”, біофабрики Zoetis</t>
  </si>
  <si>
    <t>3м.</t>
  </si>
  <si>
    <t>389615С</t>
  </si>
  <si>
    <t>05.21</t>
  </si>
  <si>
    <t>A208A01</t>
  </si>
  <si>
    <t>01.2023</t>
  </si>
  <si>
    <t xml:space="preserve">3) „Нобівак RL”, біофабрики Інтервет серія </t>
  </si>
  <si>
    <t>Британская</t>
  </si>
  <si>
    <t>Рыжик</t>
  </si>
  <si>
    <t>Бегемот</t>
  </si>
  <si>
    <t>4г.</t>
  </si>
  <si>
    <t>Молли</t>
  </si>
  <si>
    <t xml:space="preserve">1) „Дефенсор-3”, біофабрики Зоетіс серія № </t>
  </si>
  <si>
    <t>L476373</t>
  </si>
  <si>
    <t>09.2022</t>
  </si>
  <si>
    <t>доз</t>
  </si>
  <si>
    <t>955926B</t>
  </si>
  <si>
    <t xml:space="preserve">3) „Біокан DHPPi+R”, б-ки Bioveta, серія </t>
  </si>
  <si>
    <t>09.21</t>
  </si>
  <si>
    <t>Власник тварини</t>
  </si>
  <si>
    <t>407710</t>
  </si>
  <si>
    <t>BVL 060B01</t>
  </si>
  <si>
    <t>10.2021</t>
  </si>
  <si>
    <t>2</t>
  </si>
  <si>
    <t>10.21</t>
  </si>
  <si>
    <t xml:space="preserve">4) „Нобівак L”, біофабрики Інтервет Інтернейшнл Б.В. серія </t>
  </si>
  <si>
    <t>листопад</t>
  </si>
  <si>
    <t>листопада</t>
  </si>
  <si>
    <t xml:space="preserve">Глухенькая А. Б. </t>
  </si>
  <si>
    <t>Днепр.наб № 11 кв 107</t>
  </si>
  <si>
    <t>Гриша</t>
  </si>
  <si>
    <t xml:space="preserve">Гаврилюк О.  </t>
  </si>
  <si>
    <t>Тычины, №6, кв-43</t>
  </si>
  <si>
    <t>Финик</t>
  </si>
  <si>
    <t xml:space="preserve">Богуш И. А. </t>
  </si>
  <si>
    <t>Тычины, 14А, кв-82</t>
  </si>
  <si>
    <t>Свитти</t>
  </si>
  <si>
    <t>Девон-рекс</t>
  </si>
  <si>
    <t>5л.</t>
  </si>
  <si>
    <t>Шиншила</t>
  </si>
  <si>
    <t>13л.</t>
  </si>
  <si>
    <t xml:space="preserve">Яцина В. Д. </t>
  </si>
  <si>
    <t xml:space="preserve"> Шумского, 1а,кв-95</t>
  </si>
  <si>
    <t>Байт</t>
  </si>
  <si>
    <t xml:space="preserve">Колесник Ю. С. </t>
  </si>
  <si>
    <t>Тычины, 20,кв-106</t>
  </si>
  <si>
    <t>Чеширчик</t>
  </si>
  <si>
    <t xml:space="preserve">Чмелюк А. Н. </t>
  </si>
  <si>
    <t xml:space="preserve"> Гашека, 20,кв-209</t>
  </si>
  <si>
    <t>Лева</t>
  </si>
  <si>
    <t xml:space="preserve">Толстой А. С. </t>
  </si>
  <si>
    <t xml:space="preserve"> Шумского, 5,кв-219</t>
  </si>
  <si>
    <t xml:space="preserve">Фомиченко Я. А. </t>
  </si>
  <si>
    <t xml:space="preserve"> Березняковская, 36 кв 94</t>
  </si>
  <si>
    <t>Ричи</t>
  </si>
  <si>
    <t xml:space="preserve">Фудашкин Д. С. </t>
  </si>
  <si>
    <t xml:space="preserve"> Березняковская, 20,кв-86</t>
  </si>
  <si>
    <t xml:space="preserve">Лялько К. Ю. </t>
  </si>
  <si>
    <t>Днепр.наб №11А,кв-23</t>
  </si>
  <si>
    <t>Крыжовник</t>
  </si>
  <si>
    <t xml:space="preserve">Романов И. Р. </t>
  </si>
  <si>
    <t xml:space="preserve"> Шумского, 3, кв. 150</t>
  </si>
  <si>
    <t>Братик</t>
  </si>
  <si>
    <t xml:space="preserve">Жулай А. В. </t>
  </si>
  <si>
    <t>Тычины, 5,кв-20</t>
  </si>
  <si>
    <t xml:space="preserve">Вальгуш В. В. </t>
  </si>
  <si>
    <t xml:space="preserve"> Шамо, 1\5, кв-50</t>
  </si>
  <si>
    <t>Марвин</t>
  </si>
  <si>
    <t xml:space="preserve">Николенко Д. В. </t>
  </si>
  <si>
    <t>Днепр.наб 9,кв-74</t>
  </si>
  <si>
    <t>Мурка</t>
  </si>
  <si>
    <t>6м.</t>
  </si>
  <si>
    <t>Шотландска</t>
  </si>
  <si>
    <t>4м.</t>
  </si>
  <si>
    <t>Сиамская</t>
  </si>
  <si>
    <t>1р.</t>
  </si>
  <si>
    <t>3г.</t>
  </si>
  <si>
    <t>3р.</t>
  </si>
  <si>
    <t xml:space="preserve">1) „Нобівак Трикет”, біофабрики Інтервет Інтернейшнл Б.В. ,  серія № </t>
  </si>
  <si>
    <t xml:space="preserve"> A391B01</t>
  </si>
  <si>
    <t>придатна до:</t>
  </si>
  <si>
    <t>07.22</t>
  </si>
  <si>
    <t xml:space="preserve">3)”Фелоцел 4” біофабрики Зоетіс,  Серія № </t>
  </si>
  <si>
    <t>A247A01</t>
  </si>
  <si>
    <t>10.23</t>
  </si>
  <si>
    <t xml:space="preserve">2) „Нобівак Трикет”, біофабрики Інтервет Інтернейшнл Б.В. ,  серія № </t>
  </si>
  <si>
    <t>A90G01</t>
  </si>
  <si>
    <t>413028A</t>
  </si>
  <si>
    <t xml:space="preserve">4)”Фелоцел 4” біофабрики Зоетіс,  Серія № </t>
  </si>
  <si>
    <t xml:space="preserve"> 419542B</t>
  </si>
  <si>
    <t xml:space="preserve">5)”Фелоцел 4” біофабрики Зоетіс,  Серія № </t>
  </si>
  <si>
    <t xml:space="preserve"> 21.10.2020 по 20.11.2020 року </t>
  </si>
  <si>
    <t xml:space="preserve">1) „Нобівак R”, біофабрики Інтервет серія </t>
  </si>
  <si>
    <t>A391B01</t>
  </si>
  <si>
    <t>07.2022</t>
  </si>
  <si>
    <t xml:space="preserve">2) „Нобівак R”, біофабрики Інтервет серія </t>
  </si>
  <si>
    <t>A524A01</t>
  </si>
  <si>
    <t>10.2023</t>
  </si>
  <si>
    <t xml:space="preserve">Тимофеев П. А. </t>
  </si>
  <si>
    <t>Днепр.наб, 13 кв 133</t>
  </si>
  <si>
    <t>Рей</t>
  </si>
  <si>
    <t>Шелби</t>
  </si>
  <si>
    <t>6л.</t>
  </si>
  <si>
    <t>8л.</t>
  </si>
  <si>
    <t xml:space="preserve">Аврицевич М. В. </t>
  </si>
  <si>
    <t>Шумского, д 1 кв 15</t>
  </si>
  <si>
    <t>Эшли</t>
  </si>
  <si>
    <t xml:space="preserve">Гулий С. А. </t>
  </si>
  <si>
    <t>Тычины, 16/2,кв 271</t>
  </si>
  <si>
    <t>Норма</t>
  </si>
  <si>
    <t xml:space="preserve">Кулак М. С. </t>
  </si>
  <si>
    <t>Шумского, № 4а кв 126</t>
  </si>
  <si>
    <t>Оскар</t>
  </si>
  <si>
    <t xml:space="preserve">Молочная Н. Л. </t>
  </si>
  <si>
    <t>Березняковская, № 14А, кв-56</t>
  </si>
  <si>
    <t>Бони</t>
  </si>
  <si>
    <t xml:space="preserve">Самсоненко О. В. </t>
  </si>
  <si>
    <t>Тычины, №8,кв-76</t>
  </si>
  <si>
    <t>Харви</t>
  </si>
  <si>
    <t xml:space="preserve">Черная Н. С. </t>
  </si>
  <si>
    <t>строителей, №28\15,кв-6</t>
  </si>
  <si>
    <t>Мицуо</t>
  </si>
  <si>
    <t>Англ. бульдог</t>
  </si>
  <si>
    <t>2г.</t>
  </si>
  <si>
    <t>Энтлебухер</t>
  </si>
  <si>
    <t>Ши-тцу</t>
  </si>
  <si>
    <t>7л.</t>
  </si>
  <si>
    <t xml:space="preserve">Зюмбровская А. В. </t>
  </si>
  <si>
    <t>Днепр.наб, 11А,кв-155</t>
  </si>
  <si>
    <t>Джеси</t>
  </si>
  <si>
    <t xml:space="preserve">Кошевая В. Р. </t>
  </si>
  <si>
    <t>Тычины, 6,кв-48</t>
  </si>
  <si>
    <t>Дейзи</t>
  </si>
  <si>
    <t xml:space="preserve">Лейчиченко Ю. А. </t>
  </si>
  <si>
    <t>Энтузиастов, 37,кв-90</t>
  </si>
  <si>
    <t>Буся</t>
  </si>
  <si>
    <t>Шар-пей</t>
  </si>
  <si>
    <t>1) „Рабізін R”, біофабрики Merial   серія №</t>
  </si>
  <si>
    <t xml:space="preserve">2) „Біокан DHPPi+RL”, б-ки Bioveta, серія </t>
  </si>
  <si>
    <t>08.21</t>
  </si>
  <si>
    <t xml:space="preserve">3) „Нобівак R”, біофабрики Інтервет серія </t>
  </si>
  <si>
    <t xml:space="preserve">4) „Нобівак RL”, біофабрики Інтервет серія </t>
  </si>
  <si>
    <t xml:space="preserve"> A211A01</t>
  </si>
  <si>
    <t>03.2023</t>
  </si>
  <si>
    <t xml:space="preserve"> 432130 </t>
  </si>
  <si>
    <t>2) „ВангардCV”, біофабрики Zoetis</t>
  </si>
  <si>
    <t>3) „Дурамун 5L4”, біофабрики Зоетіс, cерія №</t>
  </si>
  <si>
    <t>432126B</t>
  </si>
  <si>
    <t>4) „Дурамун +СвК”, біофабрики Зоетіс, cерія №</t>
  </si>
  <si>
    <t xml:space="preserve"> 09.21</t>
  </si>
  <si>
    <t xml:space="preserve">1) „Біокан DHPPi+RL”, б-ки Bioveta, серія </t>
  </si>
  <si>
    <t>2) „Дурамун 5L4”, біофабрики Зоетіс, cерія №</t>
  </si>
  <si>
    <t>432124А</t>
  </si>
  <si>
    <t>3) „Дурамун-жид.комп.”, біофабрики Зоетіс, cерія №</t>
  </si>
  <si>
    <t xml:space="preserve">4) „Нобівак DHPPi”, біофабрики Інтервет Інтернейшнл Б.В. серія </t>
  </si>
  <si>
    <t>6</t>
  </si>
  <si>
    <t xml:space="preserve">5) „Нобівак DHPPi”, біофабрики Інтервет Інтернейшнл Б.В. серія </t>
  </si>
  <si>
    <t>A586E01</t>
  </si>
  <si>
    <t>11.2023</t>
  </si>
  <si>
    <t>A444A03</t>
  </si>
  <si>
    <t>L477771</t>
  </si>
  <si>
    <t xml:space="preserve">6) „Нобівак L”, біофабрики Інтервет Інтернейшнл Б.В. серія </t>
  </si>
  <si>
    <t xml:space="preserve">Дніпровського р-ну,  було зареєстровано такі  випадків захворювання тварин </t>
  </si>
  <si>
    <t xml:space="preserve"> - </t>
  </si>
  <si>
    <t>бабезіоз</t>
  </si>
  <si>
    <t>випадки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</si>
  <si>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</si>
  <si>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</si>
  <si>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</si>
  <si>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</si>
  <si>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</si>
  <si>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</si>
  <si>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</si>
  <si>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Мікроскопія мазка крові з покраскою діф.квік.</t>
  </si>
  <si>
    <t>babaesia canis</t>
  </si>
  <si>
    <t>Піростоп 1 мл на 20 кг однокразово</t>
  </si>
  <si>
    <t>Годун Р.А., Березняковская-14А\162</t>
  </si>
  <si>
    <t xml:space="preserve">7) „Нобівак L”, біофабрики Інтервет Інтернейшнл Б.В. серія </t>
  </si>
  <si>
    <t>A443A01</t>
  </si>
  <si>
    <t xml:space="preserve">8) „Нобівак RL”, біофабрики Інтервет серія </t>
  </si>
  <si>
    <t>9) „Эурикан DHPPi+L ”</t>
  </si>
  <si>
    <t>Забава, собака, йорк, 5р</t>
  </si>
  <si>
    <t>Полторак В.В., Д.Набережна 7А\20</t>
  </si>
  <si>
    <t>Норман, собака, нем.овч., 8лет</t>
  </si>
  <si>
    <t>Скоробогатая Г.М., Тычины-12В\81</t>
  </si>
  <si>
    <t>Джим, собака, кит.хохлатая ,10лет</t>
  </si>
  <si>
    <t>Шишкина Д.А., Р.Окипной-17\67</t>
  </si>
  <si>
    <t>Черныш, собака, такса, 1г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</si>
</sst>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d/mm/yyyy"/>
    <numFmt numFmtId="165" formatCode="[$-419]mm/yyyy"/>
  </numFmts>
  <fonts count="3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8" fillId="0" borderId="0" xfId="0" applyFont="1"/>
    <xf numFmtId="0" fontId="13" fillId="0" borderId="0" xfId="0" applyFont="1" applyAlignment="1"/>
    <xf numFmtId="0" fontId="0" fillId="0" borderId="0" xfId="0" applyFill="1" applyBorder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ill="1" applyBorder="1"/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7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7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6" fillId="0" borderId="0" xfId="0" applyFont="1"/>
    <xf numFmtId="49" fontId="16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0" fontId="0" fillId="0" borderId="2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10.09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/>
      <sheetData sheetId="1"/>
      <sheetData sheetId="2"/>
      <sheetData sheetId="3">
        <row r="2">
          <cell r="O2" t="str">
            <v>Defensor-R 354692 до 11.20</v>
          </cell>
        </row>
        <row r="3">
          <cell r="O3" t="str">
            <v>Defensor-R 367263 до 01.21</v>
          </cell>
        </row>
        <row r="4">
          <cell r="O4" t="str">
            <v>Rabisin-R L468491 до 03.22</v>
          </cell>
        </row>
        <row r="5">
          <cell r="O5" t="str">
            <v>Rabisin-R L476373 до 09.22</v>
          </cell>
        </row>
        <row r="6">
          <cell r="O6" t="str">
            <v>Rabisin-R L476517 до 10.22</v>
          </cell>
        </row>
        <row r="7">
          <cell r="O7" t="str">
            <v>Биокан DHPPi+LR 596026 до 08.21</v>
          </cell>
        </row>
        <row r="8">
          <cell r="O8" t="str">
            <v>Вангард CV 407710 до 08.22</v>
          </cell>
        </row>
        <row r="9">
          <cell r="O9" t="str">
            <v>Вангард+5L 432130 до 10.21</v>
          </cell>
        </row>
        <row r="10">
          <cell r="O10" t="str">
            <v>Вангард5+ 392698 до 04.21</v>
          </cell>
        </row>
        <row r="11">
          <cell r="O11" t="str">
            <v>Дурамун   5л4  432124A до 10.21</v>
          </cell>
        </row>
        <row r="12">
          <cell r="O12" t="str">
            <v>Дурамун   5л4  432126B до 10.21</v>
          </cell>
        </row>
        <row r="13">
          <cell r="O13" t="str">
            <v>Дурамун + СвК 419383 до 09.21</v>
          </cell>
        </row>
        <row r="14">
          <cell r="O14" t="str">
            <v>Дурамун-жид.комп.   372923 до 10.21</v>
          </cell>
        </row>
        <row r="15">
          <cell r="O15" t="str">
            <v>Лептоферм 372925 до 01.22</v>
          </cell>
        </row>
        <row r="16">
          <cell r="O16" t="str">
            <v>Ноб. DHPPi   A581E01 до 08.21</v>
          </cell>
        </row>
        <row r="17">
          <cell r="O17" t="str">
            <v>Ноб. DHPPi   A582A01 до 09.21</v>
          </cell>
        </row>
        <row r="18">
          <cell r="O18" t="str">
            <v>Ноб. DHPPi   A586E01 до 11.23</v>
          </cell>
        </row>
        <row r="19">
          <cell r="O19" t="str">
            <v>Ноб. DHPPi   BVL 024В01 до 06.21</v>
          </cell>
        </row>
        <row r="20">
          <cell r="O20" t="str">
            <v>Ноб. DHPPi   BVL 034В01 до 08.21</v>
          </cell>
        </row>
        <row r="21">
          <cell r="O21" t="str">
            <v>Ноб. DHPPi   BVL 038A01 до 08.21</v>
          </cell>
        </row>
        <row r="22">
          <cell r="O22" t="str">
            <v>Ноб. DHPPi   BVL 039A01 до 08.21</v>
          </cell>
        </row>
        <row r="23">
          <cell r="O23" t="str">
            <v>Ноб. DHPPi   BVL 060A01 до 10.21</v>
          </cell>
        </row>
        <row r="24">
          <cell r="O24" t="str">
            <v>Ноб. DHPPi   BVL 060B01 до 10.21</v>
          </cell>
        </row>
        <row r="25">
          <cell r="O25" t="str">
            <v>Ноб. L   A262A01 до 03.21</v>
          </cell>
        </row>
        <row r="26">
          <cell r="O26" t="str">
            <v>Ноб. L   A434A01 до 03.21</v>
          </cell>
        </row>
        <row r="27">
          <cell r="O27" t="str">
            <v>Ноб. L   A437A01 до 04.21</v>
          </cell>
        </row>
        <row r="28">
          <cell r="O28" t="str">
            <v>Ноб. L   A441A01 до 07.21</v>
          </cell>
        </row>
        <row r="29">
          <cell r="O29" t="str">
            <v>Ноб. L   A443A01 до 10.21</v>
          </cell>
        </row>
        <row r="30">
          <cell r="O30" t="str">
            <v>Ноб. L   A444A03 до 10.21</v>
          </cell>
        </row>
        <row r="31">
          <cell r="O31" t="str">
            <v>Ноб. L4   A131B01 до 12.20</v>
          </cell>
        </row>
        <row r="32">
          <cell r="O32" t="str">
            <v>Ноб. R  A508A01 до 11.22</v>
          </cell>
        </row>
        <row r="33">
          <cell r="O33" t="str">
            <v>Ноб. R  A511C01 до 03.23</v>
          </cell>
        </row>
        <row r="34">
          <cell r="O34" t="str">
            <v>Ноб. R  A514B01 до 04.21</v>
          </cell>
        </row>
        <row r="35">
          <cell r="O35" t="str">
            <v>Ноб. R  A517B01 до 06.23</v>
          </cell>
        </row>
        <row r="36">
          <cell r="O36" t="str">
            <v>Ноб. R  A520B01 до 09.23</v>
          </cell>
        </row>
        <row r="37">
          <cell r="O37" t="str">
            <v>Ноб. R  A524A01 до 10.23</v>
          </cell>
        </row>
        <row r="38">
          <cell r="O38" t="str">
            <v>Ноб. RL  A207A01 до 11.22</v>
          </cell>
        </row>
        <row r="39">
          <cell r="O39" t="str">
            <v>Ноб. RL  A208A01 до 01.23</v>
          </cell>
        </row>
        <row r="40">
          <cell r="O40" t="str">
            <v>Ноб. RL  A211A01 до 03.23</v>
          </cell>
        </row>
        <row r="41">
          <cell r="O41" t="str">
            <v>Эурикан DHPPi+L  L472829 до 03.21</v>
          </cell>
        </row>
        <row r="42">
          <cell r="O42" t="str">
            <v>Эурикан DHPPi+L  L474557 до 05.21</v>
          </cell>
        </row>
        <row r="43">
          <cell r="O43" t="str">
            <v>Эурикан DHPPi+L  L477771 до 10.21</v>
          </cell>
        </row>
        <row r="44">
          <cell r="O44" t="str">
            <v>Эурикан DHPPi+LR  L468488 до 12.20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7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3" customWidth="1"/>
    <col min="42" max="16384" width="8.7109375" style="63"/>
  </cols>
  <sheetData>
    <row r="4" spans="1:36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</row>
    <row r="5" spans="1:36" x14ac:dyDescent="0.2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</row>
    <row r="6" spans="1:36" x14ac:dyDescent="0.2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</row>
    <row r="7" spans="1:36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</row>
    <row r="8" spans="1:36" x14ac:dyDescent="0.2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</row>
    <row r="9" spans="1:36" ht="18.75" x14ac:dyDescent="0.25">
      <c r="A9" s="122" t="s">
        <v>0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3" t="s">
        <v>1</v>
      </c>
      <c r="S9" s="123"/>
      <c r="T9" s="123"/>
      <c r="U9" s="123"/>
      <c r="V9" s="123"/>
      <c r="W9" s="123"/>
      <c r="X9" s="123"/>
      <c r="Y9" s="65"/>
      <c r="Z9" s="124" t="s">
        <v>2</v>
      </c>
      <c r="AA9" s="124"/>
      <c r="AB9" s="124"/>
      <c r="AC9" s="124"/>
      <c r="AD9" s="124"/>
      <c r="AE9" s="124"/>
      <c r="AF9" s="124"/>
      <c r="AG9" s="124"/>
      <c r="AH9" s="124"/>
      <c r="AI9" s="124"/>
      <c r="AJ9" s="124"/>
    </row>
    <row r="10" spans="1:36" ht="18.75" customHeight="1" x14ac:dyDescent="0.25">
      <c r="A10" s="125" t="s">
        <v>3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 t="s">
        <v>4</v>
      </c>
      <c r="S10" s="125"/>
      <c r="T10" s="125"/>
      <c r="U10" s="125"/>
      <c r="V10" s="125"/>
      <c r="W10" s="125"/>
      <c r="X10" s="125"/>
      <c r="Y10" s="65"/>
      <c r="Z10" s="126" t="s">
        <v>5</v>
      </c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</row>
    <row r="11" spans="1:36" ht="18.75" x14ac:dyDescent="0.25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65"/>
      <c r="Z11" s="126" t="s">
        <v>6</v>
      </c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</row>
    <row r="12" spans="1:36" ht="18.75" x14ac:dyDescent="0.25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65"/>
      <c r="Z12" s="126" t="s">
        <v>7</v>
      </c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</row>
    <row r="13" spans="1:36" ht="18.75" x14ac:dyDescent="0.25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65"/>
      <c r="Z13" s="126" t="s">
        <v>8</v>
      </c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</row>
    <row r="14" spans="1:36" ht="18.75" x14ac:dyDescent="0.25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65"/>
      <c r="Z14" s="127" t="s">
        <v>9</v>
      </c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</row>
    <row r="15" spans="1:36" ht="18.75" x14ac:dyDescent="0.2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65"/>
      <c r="Z15" s="127" t="s">
        <v>10</v>
      </c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</row>
    <row r="16" spans="1:36" ht="18.75" x14ac:dyDescent="0.25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65"/>
      <c r="Z16" s="128" t="s">
        <v>11</v>
      </c>
      <c r="AA16" s="128"/>
      <c r="AB16" s="128"/>
      <c r="AC16" s="128"/>
      <c r="AD16" s="128"/>
      <c r="AE16" s="128"/>
      <c r="AF16" s="128"/>
      <c r="AG16" s="65"/>
      <c r="AH16" s="65"/>
      <c r="AI16" s="65"/>
      <c r="AJ16" s="65"/>
    </row>
    <row r="17" spans="1:36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</row>
    <row r="18" spans="1:36" ht="18.75" x14ac:dyDescent="0.25">
      <c r="A18" s="129" t="s">
        <v>12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</row>
    <row r="19" spans="1:36" ht="18.75" x14ac:dyDescent="0.25">
      <c r="A19" s="129" t="s">
        <v>13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</row>
    <row r="20" spans="1:36" ht="18.75" x14ac:dyDescent="0.25">
      <c r="A20" s="129" t="s">
        <v>14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</row>
    <row r="21" spans="1:36" ht="15" customHeight="1" x14ac:dyDescent="0.25">
      <c r="A21" s="130" t="s">
        <v>15</v>
      </c>
      <c r="B21" s="130"/>
      <c r="C21" s="130"/>
      <c r="D21" s="130"/>
      <c r="E21" s="130"/>
      <c r="F21" s="130" t="s">
        <v>16</v>
      </c>
      <c r="G21" s="130"/>
      <c r="H21" s="130"/>
      <c r="I21" s="130"/>
      <c r="J21" s="130"/>
      <c r="K21" s="130" t="s">
        <v>17</v>
      </c>
      <c r="L21" s="130"/>
      <c r="M21" s="130"/>
      <c r="N21" s="130"/>
      <c r="O21" s="130" t="s">
        <v>18</v>
      </c>
      <c r="P21" s="130"/>
      <c r="Q21" s="130"/>
      <c r="R21" s="130"/>
      <c r="S21" s="130" t="s">
        <v>19</v>
      </c>
      <c r="T21" s="130"/>
      <c r="U21" s="130"/>
      <c r="V21" s="130"/>
      <c r="W21" s="130"/>
      <c r="X21" s="130"/>
      <c r="Y21" s="131" t="s">
        <v>20</v>
      </c>
      <c r="Z21" s="131"/>
      <c r="AA21" s="131"/>
      <c r="AB21" s="131"/>
      <c r="AC21" s="131"/>
      <c r="AD21" s="131"/>
      <c r="AE21" s="131"/>
      <c r="AF21" s="131"/>
      <c r="AG21" s="131"/>
      <c r="AH21" s="131"/>
      <c r="AI21" s="132"/>
      <c r="AJ21" s="132"/>
    </row>
    <row r="22" spans="1:36" ht="15" customHeight="1" x14ac:dyDescent="0.25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2"/>
      <c r="AJ22" s="132"/>
    </row>
    <row r="23" spans="1:36" ht="15" customHeight="1" x14ac:dyDescent="0.2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2"/>
      <c r="AJ23" s="132"/>
    </row>
    <row r="24" spans="1:36" ht="15" customHeight="1" x14ac:dyDescent="0.2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2"/>
      <c r="AJ24" s="132"/>
    </row>
    <row r="25" spans="1:36" ht="15" customHeight="1" x14ac:dyDescent="0.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2"/>
      <c r="AJ25" s="132"/>
    </row>
    <row r="26" spans="1:36" ht="15" customHeight="1" x14ac:dyDescent="0.3">
      <c r="A26" s="138" t="s">
        <v>21</v>
      </c>
      <c r="B26" s="138"/>
      <c r="C26" s="138"/>
      <c r="D26" s="138"/>
      <c r="E26" s="138"/>
      <c r="F26" s="136">
        <v>2</v>
      </c>
      <c r="G26" s="136"/>
      <c r="H26" s="136"/>
      <c r="I26" s="136"/>
      <c r="J26" s="136"/>
      <c r="K26" s="133">
        <v>3</v>
      </c>
      <c r="L26" s="133"/>
      <c r="M26" s="133"/>
      <c r="N26" s="133"/>
      <c r="O26" s="133">
        <v>4</v>
      </c>
      <c r="P26" s="133"/>
      <c r="Q26" s="133"/>
      <c r="R26" s="133"/>
      <c r="S26" s="133">
        <v>5</v>
      </c>
      <c r="T26" s="133"/>
      <c r="U26" s="133"/>
      <c r="V26" s="133"/>
      <c r="W26" s="133"/>
      <c r="X26" s="133"/>
      <c r="Y26" s="133">
        <v>6</v>
      </c>
      <c r="Z26" s="133"/>
      <c r="AA26" s="133"/>
      <c r="AB26" s="133"/>
      <c r="AC26" s="133"/>
      <c r="AD26" s="133"/>
      <c r="AE26" s="133"/>
      <c r="AF26" s="133"/>
      <c r="AG26" s="133"/>
      <c r="AH26" s="133"/>
      <c r="AI26" s="134">
        <v>7</v>
      </c>
      <c r="AJ26" s="134"/>
    </row>
    <row r="27" spans="1:36" ht="18.75" customHeight="1" x14ac:dyDescent="0.25">
      <c r="A27" s="135">
        <v>2951615791</v>
      </c>
      <c r="B27" s="135"/>
      <c r="C27" s="135"/>
      <c r="D27" s="135"/>
      <c r="E27" s="135"/>
      <c r="F27" s="136"/>
      <c r="G27" s="136"/>
      <c r="H27" s="136"/>
      <c r="I27" s="136"/>
      <c r="J27" s="136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</row>
    <row r="28" spans="1:36" ht="15" customHeight="1" x14ac:dyDescent="0.25">
      <c r="A28" s="135"/>
      <c r="B28" s="135"/>
      <c r="C28" s="135"/>
      <c r="D28" s="135"/>
      <c r="E28" s="135"/>
      <c r="F28" s="136"/>
      <c r="G28" s="136"/>
      <c r="H28" s="136"/>
      <c r="I28" s="136"/>
      <c r="J28" s="136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</row>
    <row r="29" spans="1:36" x14ac:dyDescent="0.25">
      <c r="A29" s="135"/>
      <c r="B29" s="135"/>
      <c r="C29" s="135"/>
      <c r="D29" s="135"/>
      <c r="E29" s="135"/>
      <c r="F29" s="136"/>
      <c r="G29" s="136"/>
      <c r="H29" s="136"/>
      <c r="I29" s="136"/>
      <c r="J29" s="136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</row>
    <row r="30" spans="1:36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</row>
    <row r="31" spans="1:36" ht="15.75" x14ac:dyDescent="0.25">
      <c r="A31" s="65"/>
      <c r="B31" s="66" t="s">
        <v>22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1:36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x14ac:dyDescent="0.2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</row>
    <row r="36" spans="1:36" ht="18.75" x14ac:dyDescent="0.3">
      <c r="A36" s="64"/>
    </row>
    <row r="37" spans="1:36" ht="18.75" x14ac:dyDescent="0.3">
      <c r="A37" s="64"/>
    </row>
    <row r="38" spans="1:36" ht="18.75" x14ac:dyDescent="0.3">
      <c r="A38" s="64"/>
    </row>
    <row r="39" spans="1:36" ht="18.75" x14ac:dyDescent="0.3">
      <c r="A39" s="64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19"/>
  <sheetViews>
    <sheetView zoomScaleNormal="100" workbookViewId="0">
      <selection activeCell="A14" sqref="A14:A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39" t="s">
        <v>140</v>
      </c>
      <c r="B2" s="139"/>
      <c r="C2" s="139"/>
      <c r="D2" s="139"/>
      <c r="E2" s="139"/>
      <c r="F2" s="139"/>
      <c r="G2" s="139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8.75" x14ac:dyDescent="0.25">
      <c r="A3" s="142" t="s">
        <v>141</v>
      </c>
      <c r="B3" s="142"/>
      <c r="C3" s="142"/>
      <c r="D3" s="142"/>
      <c r="E3" s="142"/>
      <c r="F3" s="142"/>
      <c r="G3" s="142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38.25" customHeight="1" x14ac:dyDescent="0.25">
      <c r="A4" s="93" t="s">
        <v>104</v>
      </c>
      <c r="B4" s="94" t="s">
        <v>105</v>
      </c>
      <c r="C4" s="94" t="s">
        <v>106</v>
      </c>
      <c r="D4" s="169" t="s">
        <v>107</v>
      </c>
      <c r="E4" s="169"/>
      <c r="F4" s="169"/>
      <c r="G4" s="169"/>
    </row>
    <row r="5" spans="1:26" ht="15.75" x14ac:dyDescent="0.25">
      <c r="A5" s="81">
        <v>1</v>
      </c>
      <c r="B5" s="85" t="s">
        <v>295</v>
      </c>
      <c r="C5" s="104" t="s">
        <v>296</v>
      </c>
      <c r="D5" s="85" t="s">
        <v>298</v>
      </c>
      <c r="E5" s="85" t="s">
        <v>162</v>
      </c>
      <c r="F5" s="85" t="s">
        <v>300</v>
      </c>
      <c r="G5" s="85" t="s">
        <v>111</v>
      </c>
      <c r="H5" s="82"/>
      <c r="I5" s="82"/>
      <c r="J5" s="82"/>
    </row>
    <row r="6" spans="1:26" ht="15.75" x14ac:dyDescent="0.25">
      <c r="A6" s="81">
        <f>IF(ISBLANK(B6),"",A5+1)</f>
        <v>2</v>
      </c>
      <c r="B6" s="85" t="s">
        <v>301</v>
      </c>
      <c r="C6" s="104" t="s">
        <v>302</v>
      </c>
      <c r="D6" s="85" t="s">
        <v>303</v>
      </c>
      <c r="E6" s="85" t="s">
        <v>319</v>
      </c>
      <c r="F6" s="85" t="s">
        <v>320</v>
      </c>
      <c r="G6" s="85" t="s">
        <v>111</v>
      </c>
      <c r="H6" s="82"/>
      <c r="I6" s="82"/>
      <c r="J6" s="82"/>
    </row>
    <row r="7" spans="1:26" ht="15.75" x14ac:dyDescent="0.25">
      <c r="A7" s="81">
        <f t="shared" ref="A7:A19" si="0">IF(ISBLANK(B7),"",A6+1)</f>
        <v>3</v>
      </c>
      <c r="B7" s="85" t="s">
        <v>301</v>
      </c>
      <c r="C7" s="104" t="s">
        <v>302</v>
      </c>
      <c r="D7" s="85" t="s">
        <v>303</v>
      </c>
      <c r="E7" s="85" t="s">
        <v>319</v>
      </c>
      <c r="F7" s="85" t="s">
        <v>320</v>
      </c>
      <c r="G7" s="85" t="s">
        <v>111</v>
      </c>
      <c r="H7" s="82"/>
      <c r="I7" s="82"/>
      <c r="J7" s="82"/>
    </row>
    <row r="8" spans="1:26" ht="15.75" x14ac:dyDescent="0.25">
      <c r="A8" s="81">
        <f t="shared" si="0"/>
        <v>4</v>
      </c>
      <c r="B8" s="85" t="s">
        <v>324</v>
      </c>
      <c r="C8" s="104" t="s">
        <v>325</v>
      </c>
      <c r="D8" s="85" t="s">
        <v>326</v>
      </c>
      <c r="E8" s="85" t="s">
        <v>162</v>
      </c>
      <c r="F8" s="85" t="s">
        <v>270</v>
      </c>
      <c r="G8" s="85" t="s">
        <v>111</v>
      </c>
      <c r="H8" s="82"/>
      <c r="I8" s="82"/>
      <c r="J8" s="82"/>
    </row>
    <row r="9" spans="1:26" ht="15.75" x14ac:dyDescent="0.25">
      <c r="A9" s="81">
        <f t="shared" si="0"/>
        <v>5</v>
      </c>
      <c r="B9" s="85" t="s">
        <v>313</v>
      </c>
      <c r="C9" s="80" t="s">
        <v>314</v>
      </c>
      <c r="D9" s="85" t="s">
        <v>315</v>
      </c>
      <c r="E9" s="85" t="s">
        <v>187</v>
      </c>
      <c r="F9" s="85" t="s">
        <v>274</v>
      </c>
      <c r="G9" s="85" t="s">
        <v>109</v>
      </c>
      <c r="H9" s="82"/>
      <c r="I9" s="82"/>
      <c r="J9" s="82"/>
    </row>
    <row r="10" spans="1:26" ht="15.75" x14ac:dyDescent="0.25">
      <c r="A10" s="81">
        <f t="shared" si="0"/>
        <v>6</v>
      </c>
      <c r="B10" s="85" t="s">
        <v>304</v>
      </c>
      <c r="C10" s="80" t="s">
        <v>305</v>
      </c>
      <c r="D10" s="85" t="s">
        <v>306</v>
      </c>
      <c r="E10" s="85" t="s">
        <v>321</v>
      </c>
      <c r="F10" s="85" t="s">
        <v>299</v>
      </c>
      <c r="G10" s="85" t="s">
        <v>111</v>
      </c>
      <c r="H10" s="82"/>
      <c r="I10" s="82"/>
      <c r="J10" s="82"/>
    </row>
    <row r="11" spans="1:26" ht="15.75" x14ac:dyDescent="0.25">
      <c r="A11" s="81">
        <f t="shared" si="0"/>
        <v>7</v>
      </c>
      <c r="B11" s="85" t="s">
        <v>327</v>
      </c>
      <c r="C11" s="104" t="s">
        <v>328</v>
      </c>
      <c r="D11" s="85" t="s">
        <v>329</v>
      </c>
      <c r="E11" s="85" t="s">
        <v>333</v>
      </c>
      <c r="F11" s="85" t="s">
        <v>198</v>
      </c>
      <c r="G11" s="85" t="s">
        <v>111</v>
      </c>
      <c r="H11" s="82"/>
      <c r="I11" s="82"/>
      <c r="J11" s="82"/>
    </row>
    <row r="12" spans="1:26" ht="15.75" x14ac:dyDescent="0.25">
      <c r="A12" s="81">
        <f t="shared" si="0"/>
        <v>8</v>
      </c>
      <c r="B12" s="85" t="s">
        <v>307</v>
      </c>
      <c r="C12" s="80" t="s">
        <v>308</v>
      </c>
      <c r="D12" s="85" t="s">
        <v>309</v>
      </c>
      <c r="E12" s="85" t="s">
        <v>181</v>
      </c>
      <c r="F12" s="85" t="s">
        <v>273</v>
      </c>
      <c r="G12" s="85" t="s">
        <v>109</v>
      </c>
      <c r="H12" s="82"/>
      <c r="I12" s="82"/>
      <c r="J12" s="82"/>
    </row>
    <row r="13" spans="1:26" ht="15.75" x14ac:dyDescent="0.25">
      <c r="A13" s="81">
        <f t="shared" si="0"/>
        <v>9</v>
      </c>
      <c r="B13" s="85" t="s">
        <v>330</v>
      </c>
      <c r="C13" s="104" t="s">
        <v>331</v>
      </c>
      <c r="D13" s="85" t="s">
        <v>332</v>
      </c>
      <c r="E13" s="85" t="s">
        <v>185</v>
      </c>
      <c r="F13" s="85" t="s">
        <v>198</v>
      </c>
      <c r="G13" s="85" t="s">
        <v>111</v>
      </c>
      <c r="H13" s="82"/>
      <c r="I13" s="82"/>
      <c r="J13" s="82"/>
    </row>
    <row r="14" spans="1:26" ht="15.75" x14ac:dyDescent="0.25">
      <c r="A14" s="81">
        <f t="shared" si="0"/>
        <v>10</v>
      </c>
      <c r="B14" s="85" t="s">
        <v>310</v>
      </c>
      <c r="C14" s="80" t="s">
        <v>311</v>
      </c>
      <c r="D14" s="85" t="s">
        <v>312</v>
      </c>
      <c r="E14" s="80" t="s">
        <v>187</v>
      </c>
      <c r="F14" s="80" t="s">
        <v>300</v>
      </c>
      <c r="G14" s="85" t="s">
        <v>109</v>
      </c>
      <c r="H14" s="82"/>
      <c r="I14" s="82"/>
      <c r="J14" s="82"/>
    </row>
    <row r="15" spans="1:26" ht="15.75" x14ac:dyDescent="0.25">
      <c r="A15" s="81">
        <f t="shared" si="0"/>
        <v>11</v>
      </c>
      <c r="B15" s="85" t="s">
        <v>316</v>
      </c>
      <c r="C15" s="80" t="s">
        <v>317</v>
      </c>
      <c r="D15" s="85" t="s">
        <v>318</v>
      </c>
      <c r="E15" s="85" t="s">
        <v>322</v>
      </c>
      <c r="F15" s="85" t="s">
        <v>323</v>
      </c>
      <c r="G15" s="85" t="s">
        <v>111</v>
      </c>
    </row>
    <row r="16" spans="1:26" ht="15.75" x14ac:dyDescent="0.25">
      <c r="A16" s="81">
        <f t="shared" si="0"/>
        <v>12</v>
      </c>
      <c r="B16" s="85" t="s">
        <v>324</v>
      </c>
      <c r="C16" s="80" t="s">
        <v>325</v>
      </c>
      <c r="D16" s="85" t="s">
        <v>326</v>
      </c>
      <c r="E16" s="85" t="s">
        <v>162</v>
      </c>
      <c r="F16" s="85" t="s">
        <v>270</v>
      </c>
      <c r="G16" s="85" t="s">
        <v>111</v>
      </c>
    </row>
    <row r="17" spans="1:7" ht="15.75" x14ac:dyDescent="0.25">
      <c r="A17" s="81">
        <f t="shared" si="0"/>
        <v>13</v>
      </c>
      <c r="B17" s="85" t="s">
        <v>327</v>
      </c>
      <c r="C17" s="104" t="s">
        <v>328</v>
      </c>
      <c r="D17" s="85" t="s">
        <v>329</v>
      </c>
      <c r="E17" s="85" t="s">
        <v>333</v>
      </c>
      <c r="F17" s="85" t="s">
        <v>198</v>
      </c>
      <c r="G17" s="85" t="s">
        <v>111</v>
      </c>
    </row>
    <row r="18" spans="1:7" ht="15.75" x14ac:dyDescent="0.25">
      <c r="A18" s="81">
        <f t="shared" si="0"/>
        <v>14</v>
      </c>
      <c r="B18" s="85" t="s">
        <v>330</v>
      </c>
      <c r="C18" s="104" t="s">
        <v>331</v>
      </c>
      <c r="D18" s="85" t="s">
        <v>332</v>
      </c>
      <c r="E18" s="85" t="s">
        <v>185</v>
      </c>
      <c r="F18" s="85" t="s">
        <v>198</v>
      </c>
      <c r="G18" s="85" t="s">
        <v>111</v>
      </c>
    </row>
    <row r="19" spans="1:7" ht="15.75" x14ac:dyDescent="0.25">
      <c r="A19" s="81">
        <f t="shared" si="0"/>
        <v>15</v>
      </c>
      <c r="B19" s="85" t="s">
        <v>295</v>
      </c>
      <c r="C19" s="104" t="s">
        <v>296</v>
      </c>
      <c r="D19" s="85" t="s">
        <v>297</v>
      </c>
      <c r="E19" s="85" t="s">
        <v>162</v>
      </c>
      <c r="F19" s="103" t="s">
        <v>299</v>
      </c>
      <c r="G19" s="85" t="s">
        <v>109</v>
      </c>
    </row>
  </sheetData>
  <mergeCells count="3">
    <mergeCell ref="A3:G3"/>
    <mergeCell ref="A2:G2"/>
    <mergeCell ref="D4:G4"/>
  </mergeCells>
  <phoneticPr fontId="30" type="noConversion"/>
  <dataValidations count="1">
    <dataValidation type="list" allowBlank="1" showInputMessage="1" showErrorMessage="1" sqref="F14" xr:uid="{00000000-0002-0000-0900-000002000000}">
      <formula1>пол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48"/>
  <sheetViews>
    <sheetView tabSelected="1" topLeftCell="A25" zoomScaleNormal="100" workbookViewId="0">
      <selection activeCell="Q12" sqref="Q12:T17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196" t="s">
        <v>143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25" ht="15.75" x14ac:dyDescent="0.25">
      <c r="A2" s="34"/>
      <c r="B2" s="34" t="s">
        <v>144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8.75" x14ac:dyDescent="0.25">
      <c r="A3" s="34"/>
      <c r="B3" s="34"/>
      <c r="C3" s="34" t="s">
        <v>145</v>
      </c>
      <c r="D3" s="142" t="str">
        <f>'2-я 1-ВЕТ'!M3</f>
        <v>листопад</v>
      </c>
      <c r="E3" s="142"/>
      <c r="F3" s="142"/>
      <c r="G3" s="142"/>
      <c r="H3" s="142"/>
      <c r="I3" s="142"/>
      <c r="J3" s="200">
        <v>2020</v>
      </c>
      <c r="K3" s="200"/>
      <c r="L3" s="23" t="s">
        <v>146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8.75" x14ac:dyDescent="0.3">
      <c r="A5" s="197" t="s">
        <v>147</v>
      </c>
      <c r="B5" s="197"/>
      <c r="C5" s="197"/>
      <c r="D5" s="197"/>
      <c r="E5" s="198" t="str">
        <f>'2-я 1-ВЕТ'!D33</f>
        <v>листопада</v>
      </c>
      <c r="F5" s="198"/>
      <c r="G5" s="198"/>
      <c r="H5" s="198"/>
      <c r="I5" s="198"/>
      <c r="J5" s="78" t="s">
        <v>148</v>
      </c>
      <c r="K5" s="78"/>
      <c r="L5" s="78"/>
      <c r="M5" s="199">
        <f>J3</f>
        <v>2020</v>
      </c>
      <c r="N5" s="199"/>
      <c r="O5" s="77" t="s">
        <v>149</v>
      </c>
      <c r="P5" s="78"/>
      <c r="Q5" s="78" t="s">
        <v>150</v>
      </c>
      <c r="R5" s="78"/>
      <c r="S5" s="78"/>
      <c r="T5" s="78"/>
      <c r="U5" s="34"/>
      <c r="V5" s="34"/>
      <c r="W5" s="34"/>
      <c r="X5" s="34"/>
      <c r="Y5" s="34"/>
    </row>
    <row r="6" spans="1:25" ht="15.75" x14ac:dyDescent="0.25">
      <c r="A6" s="76"/>
      <c r="B6" s="23" t="s">
        <v>359</v>
      </c>
      <c r="C6" s="34"/>
      <c r="D6" s="23"/>
      <c r="E6" s="23"/>
      <c r="F6" s="23"/>
      <c r="G6" s="23"/>
      <c r="H6" s="23"/>
      <c r="I6" s="23"/>
      <c r="J6" s="23"/>
      <c r="K6" s="77"/>
      <c r="L6" s="77"/>
      <c r="M6" s="77"/>
      <c r="N6" s="77"/>
      <c r="O6" s="77"/>
      <c r="P6" s="77"/>
      <c r="Q6" s="77"/>
      <c r="R6" s="77"/>
      <c r="S6" s="77"/>
      <c r="T6" s="77"/>
      <c r="U6" s="23"/>
      <c r="V6" s="23"/>
      <c r="W6" s="23"/>
      <c r="X6" s="23"/>
      <c r="Y6" s="23"/>
    </row>
    <row r="7" spans="1:25" ht="15.75" x14ac:dyDescent="0.25">
      <c r="A7" s="76"/>
      <c r="B7" s="23" t="s">
        <v>193</v>
      </c>
      <c r="C7" s="34"/>
      <c r="D7" s="23"/>
      <c r="E7" s="23"/>
      <c r="F7" s="23"/>
      <c r="G7" s="23"/>
      <c r="H7" s="23"/>
      <c r="I7" s="23"/>
      <c r="J7" s="23"/>
      <c r="K7" s="77"/>
      <c r="L7" s="77"/>
      <c r="M7" s="77"/>
      <c r="N7" s="77"/>
      <c r="O7" s="77"/>
      <c r="P7" s="77"/>
      <c r="Q7" s="77"/>
      <c r="R7" s="77"/>
      <c r="S7" s="77"/>
      <c r="T7" s="77"/>
      <c r="U7" s="23"/>
      <c r="V7" s="23"/>
      <c r="W7" s="23"/>
      <c r="X7" s="23"/>
      <c r="Y7" s="23"/>
    </row>
    <row r="8" spans="1:25" ht="15.75" x14ac:dyDescent="0.25">
      <c r="A8" s="76"/>
      <c r="B8" s="23" t="s">
        <v>360</v>
      </c>
      <c r="C8" s="34" t="s">
        <v>361</v>
      </c>
      <c r="D8" s="23"/>
      <c r="E8" s="23"/>
      <c r="F8" s="23" t="s">
        <v>360</v>
      </c>
      <c r="G8" s="23">
        <v>4</v>
      </c>
      <c r="H8" s="23" t="s">
        <v>362</v>
      </c>
      <c r="I8" s="23"/>
      <c r="J8" s="23"/>
      <c r="K8" s="77"/>
      <c r="L8" s="77"/>
      <c r="M8" s="77"/>
      <c r="N8" s="77"/>
      <c r="O8" s="77"/>
      <c r="P8" s="77"/>
      <c r="Q8" s="23"/>
      <c r="R8" s="23"/>
      <c r="S8" s="23"/>
      <c r="T8" s="23"/>
      <c r="U8" s="23"/>
      <c r="V8" s="23"/>
      <c r="W8" s="23"/>
      <c r="X8" s="23"/>
      <c r="Y8" s="23"/>
    </row>
    <row r="10" spans="1:25" x14ac:dyDescent="0.25">
      <c r="A10" s="187" t="s">
        <v>363</v>
      </c>
      <c r="B10" s="184" t="s">
        <v>364</v>
      </c>
      <c r="C10" s="184"/>
      <c r="D10" s="184"/>
      <c r="E10" s="184"/>
      <c r="F10" s="189" t="s">
        <v>365</v>
      </c>
      <c r="G10" s="189"/>
      <c r="H10" s="189"/>
      <c r="I10" s="191" t="s">
        <v>366</v>
      </c>
      <c r="J10" s="191"/>
      <c r="K10" s="191"/>
      <c r="L10" s="191"/>
      <c r="M10" s="192" t="s">
        <v>367</v>
      </c>
      <c r="N10" s="192"/>
      <c r="O10" s="192"/>
      <c r="P10" s="193"/>
      <c r="Q10" s="186" t="s">
        <v>368</v>
      </c>
      <c r="R10" s="186"/>
      <c r="S10" s="186"/>
      <c r="T10" s="186"/>
      <c r="U10" s="186" t="s">
        <v>369</v>
      </c>
      <c r="V10" s="186"/>
      <c r="W10" s="186"/>
      <c r="X10" s="186"/>
      <c r="Y10" s="186"/>
    </row>
    <row r="11" spans="1:25" x14ac:dyDescent="0.25">
      <c r="A11" s="188"/>
      <c r="B11" s="184"/>
      <c r="C11" s="184"/>
      <c r="D11" s="184"/>
      <c r="E11" s="184"/>
      <c r="F11" s="190"/>
      <c r="G11" s="190"/>
      <c r="H11" s="190"/>
      <c r="I11" s="191"/>
      <c r="J11" s="191"/>
      <c r="K11" s="191"/>
      <c r="L11" s="191"/>
      <c r="M11" s="194"/>
      <c r="N11" s="194"/>
      <c r="O11" s="194"/>
      <c r="P11" s="195"/>
      <c r="Q11" s="186"/>
      <c r="R11" s="186"/>
      <c r="S11" s="186"/>
      <c r="T11" s="186"/>
      <c r="U11" s="186"/>
      <c r="V11" s="186"/>
      <c r="W11" s="186"/>
      <c r="X11" s="186"/>
      <c r="Y11" s="186"/>
    </row>
    <row r="12" spans="1:25" ht="15" customHeight="1" x14ac:dyDescent="0.25">
      <c r="A12" s="185">
        <v>1</v>
      </c>
      <c r="B12" s="184" t="s">
        <v>373</v>
      </c>
      <c r="C12" s="184"/>
      <c r="D12" s="184"/>
      <c r="E12" s="184"/>
      <c r="F12" s="184" t="s">
        <v>378</v>
      </c>
      <c r="G12" s="184"/>
      <c r="H12" s="184"/>
      <c r="I12" s="184" t="s">
        <v>370</v>
      </c>
      <c r="J12" s="184"/>
      <c r="K12" s="184"/>
      <c r="L12" s="184"/>
      <c r="M12" s="184" t="s">
        <v>371</v>
      </c>
      <c r="N12" s="184"/>
      <c r="O12" s="184"/>
      <c r="P12" s="184"/>
      <c r="Q12" s="184" t="s">
        <v>361</v>
      </c>
      <c r="R12" s="184"/>
      <c r="S12" s="184"/>
      <c r="T12" s="184"/>
      <c r="U12" s="184" t="s">
        <v>372</v>
      </c>
      <c r="V12" s="184"/>
      <c r="W12" s="184"/>
      <c r="X12" s="184"/>
      <c r="Y12" s="184"/>
    </row>
    <row r="13" spans="1:25" ht="15" customHeight="1" x14ac:dyDescent="0.25">
      <c r="A13" s="185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customHeight="1" x14ac:dyDescent="0.25">
      <c r="A14" s="185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</row>
    <row r="15" spans="1:25" ht="15" customHeight="1" x14ac:dyDescent="0.25">
      <c r="A15" s="185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</row>
    <row r="16" spans="1:25" ht="15" customHeight="1" x14ac:dyDescent="0.25">
      <c r="A16" s="185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</row>
    <row r="17" spans="1:25" ht="15" customHeight="1" x14ac:dyDescent="0.25">
      <c r="A17" s="185"/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</row>
    <row r="18" spans="1:25" ht="15" customHeight="1" x14ac:dyDescent="0.25">
      <c r="A18" s="185">
        <v>2</v>
      </c>
      <c r="B18" s="184" t="s">
        <v>379</v>
      </c>
      <c r="C18" s="184"/>
      <c r="D18" s="184"/>
      <c r="E18" s="184"/>
      <c r="F18" s="184" t="s">
        <v>380</v>
      </c>
      <c r="G18" s="184"/>
      <c r="H18" s="184"/>
      <c r="I18" s="184" t="s">
        <v>370</v>
      </c>
      <c r="J18" s="184"/>
      <c r="K18" s="184"/>
      <c r="L18" s="184"/>
      <c r="M18" s="184" t="s">
        <v>371</v>
      </c>
      <c r="N18" s="184"/>
      <c r="O18" s="184"/>
      <c r="P18" s="184"/>
      <c r="Q18" s="184" t="s">
        <v>361</v>
      </c>
      <c r="R18" s="184"/>
      <c r="S18" s="184"/>
      <c r="T18" s="184"/>
      <c r="U18" s="184" t="s">
        <v>372</v>
      </c>
      <c r="V18" s="184"/>
      <c r="W18" s="184"/>
      <c r="X18" s="184"/>
      <c r="Y18" s="184"/>
    </row>
    <row r="19" spans="1:25" ht="15" customHeight="1" x14ac:dyDescent="0.25">
      <c r="A19" s="185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</row>
    <row r="20" spans="1:25" ht="15" customHeight="1" x14ac:dyDescent="0.25">
      <c r="A20" s="185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</row>
    <row r="21" spans="1:25" ht="15" customHeight="1" x14ac:dyDescent="0.25">
      <c r="A21" s="185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</row>
    <row r="22" spans="1:25" ht="15" customHeight="1" x14ac:dyDescent="0.25">
      <c r="A22" s="185"/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</row>
    <row r="23" spans="1:25" ht="15" customHeight="1" x14ac:dyDescent="0.25">
      <c r="A23" s="185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</row>
    <row r="24" spans="1:25" ht="15" customHeight="1" x14ac:dyDescent="0.25">
      <c r="A24" s="185">
        <v>3</v>
      </c>
      <c r="B24" s="184" t="s">
        <v>381</v>
      </c>
      <c r="C24" s="184"/>
      <c r="D24" s="184"/>
      <c r="E24" s="184"/>
      <c r="F24" s="184" t="s">
        <v>382</v>
      </c>
      <c r="G24" s="184"/>
      <c r="H24" s="184"/>
      <c r="I24" s="184" t="s">
        <v>370</v>
      </c>
      <c r="J24" s="184"/>
      <c r="K24" s="184"/>
      <c r="L24" s="184"/>
      <c r="M24" s="184" t="s">
        <v>371</v>
      </c>
      <c r="N24" s="184"/>
      <c r="O24" s="184"/>
      <c r="P24" s="184"/>
      <c r="Q24" s="184" t="s">
        <v>361</v>
      </c>
      <c r="R24" s="184"/>
      <c r="S24" s="184"/>
      <c r="T24" s="184"/>
      <c r="U24" s="184" t="s">
        <v>372</v>
      </c>
      <c r="V24" s="184"/>
      <c r="W24" s="184"/>
      <c r="X24" s="184"/>
      <c r="Y24" s="184"/>
    </row>
    <row r="25" spans="1:25" ht="15" customHeight="1" x14ac:dyDescent="0.25">
      <c r="A25" s="185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</row>
    <row r="26" spans="1:25" ht="15" customHeight="1" x14ac:dyDescent="0.25">
      <c r="A26" s="185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</row>
    <row r="27" spans="1:25" ht="15" customHeight="1" x14ac:dyDescent="0.25">
      <c r="A27" s="185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</row>
    <row r="28" spans="1:25" ht="15" customHeight="1" x14ac:dyDescent="0.25">
      <c r="A28" s="185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</row>
    <row r="29" spans="1:25" ht="15" customHeight="1" x14ac:dyDescent="0.25">
      <c r="A29" s="185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</row>
    <row r="30" spans="1:25" ht="15" customHeight="1" x14ac:dyDescent="0.25">
      <c r="A30" s="185">
        <v>4</v>
      </c>
      <c r="B30" s="184" t="s">
        <v>383</v>
      </c>
      <c r="C30" s="184"/>
      <c r="D30" s="184"/>
      <c r="E30" s="184"/>
      <c r="F30" s="184" t="s">
        <v>384</v>
      </c>
      <c r="G30" s="184"/>
      <c r="H30" s="184"/>
      <c r="I30" s="184" t="s">
        <v>370</v>
      </c>
      <c r="J30" s="184"/>
      <c r="K30" s="184"/>
      <c r="L30" s="184"/>
      <c r="M30" s="184" t="s">
        <v>371</v>
      </c>
      <c r="N30" s="184"/>
      <c r="O30" s="184"/>
      <c r="P30" s="184"/>
      <c r="Q30" s="184" t="s">
        <v>361</v>
      </c>
      <c r="R30" s="184"/>
      <c r="S30" s="184"/>
      <c r="T30" s="184"/>
      <c r="U30" s="184" t="s">
        <v>372</v>
      </c>
      <c r="V30" s="184"/>
      <c r="W30" s="184"/>
      <c r="X30" s="184"/>
      <c r="Y30" s="184"/>
    </row>
    <row r="31" spans="1:25" ht="15" customHeight="1" x14ac:dyDescent="0.25">
      <c r="A31" s="185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</row>
    <row r="32" spans="1:25" ht="15" customHeight="1" x14ac:dyDescent="0.25">
      <c r="A32" s="185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</row>
    <row r="33" spans="1:25" ht="15" customHeight="1" x14ac:dyDescent="0.25">
      <c r="A33" s="185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</row>
    <row r="34" spans="1:25" ht="15" customHeight="1" x14ac:dyDescent="0.25">
      <c r="A34" s="185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customHeight="1" x14ac:dyDescent="0.25">
      <c r="A35" s="185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</row>
    <row r="38" spans="1:25" ht="15.75" x14ac:dyDescent="0.25">
      <c r="A38" s="76"/>
      <c r="B38" s="77"/>
      <c r="C38" s="78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5.75" x14ac:dyDescent="0.25">
      <c r="A39" s="79" t="s">
        <v>151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34"/>
      <c r="R39" s="34"/>
      <c r="S39" s="34"/>
      <c r="T39" s="34"/>
      <c r="U39" s="34"/>
      <c r="V39" s="34"/>
      <c r="W39" s="34"/>
      <c r="X39" s="34"/>
      <c r="Y39" s="34"/>
    </row>
    <row r="40" spans="1:25" ht="15.75" x14ac:dyDescent="0.25">
      <c r="A40" s="34"/>
      <c r="B40" s="34" t="s">
        <v>152</v>
      </c>
      <c r="C40" s="34"/>
      <c r="D40" s="34"/>
      <c r="E40" s="34"/>
      <c r="F40" s="34"/>
      <c r="G40" s="177">
        <f>'Акт собаки R'!E12</f>
        <v>8</v>
      </c>
      <c r="H40" s="177"/>
      <c r="I40" s="34" t="s">
        <v>153</v>
      </c>
      <c r="J40" s="34"/>
      <c r="K40" s="34"/>
      <c r="L40" s="34"/>
      <c r="M40" s="34"/>
      <c r="N40" s="34"/>
      <c r="O40" s="34"/>
      <c r="P40" s="34"/>
      <c r="Q40" s="177"/>
      <c r="R40" s="177"/>
      <c r="S40" s="34"/>
      <c r="U40" s="34"/>
      <c r="Y40" s="34"/>
    </row>
    <row r="41" spans="1:25" ht="15.75" x14ac:dyDescent="0.25">
      <c r="A41" s="34"/>
      <c r="B41" s="34" t="s">
        <v>154</v>
      </c>
      <c r="C41" s="34"/>
      <c r="D41" s="34"/>
      <c r="E41" s="34"/>
      <c r="F41" s="34"/>
      <c r="G41" s="34"/>
      <c r="H41" s="177">
        <f>'Акт собаки L'!E13</f>
        <v>15</v>
      </c>
      <c r="I41" s="177"/>
      <c r="J41" s="34" t="s">
        <v>153</v>
      </c>
      <c r="L41" s="34"/>
      <c r="M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1:25" ht="15.75" x14ac:dyDescent="0.25">
      <c r="A42" s="34"/>
      <c r="B42" s="34" t="s">
        <v>155</v>
      </c>
      <c r="C42" s="34"/>
      <c r="D42" s="34"/>
      <c r="E42" s="34"/>
      <c r="F42" s="34"/>
      <c r="G42" s="34"/>
      <c r="H42" s="177">
        <f>'Акт собаки L'!E13</f>
        <v>15</v>
      </c>
      <c r="I42" s="177"/>
      <c r="J42" s="34" t="s">
        <v>153</v>
      </c>
      <c r="L42" s="34"/>
      <c r="M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1:25" ht="15.75" x14ac:dyDescent="0.25">
      <c r="A43" s="54" t="s">
        <v>156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 ht="15.75" x14ac:dyDescent="0.25">
      <c r="A44" s="54"/>
      <c r="B44" s="34" t="s">
        <v>152</v>
      </c>
      <c r="C44" s="34"/>
      <c r="D44" s="34"/>
      <c r="E44" s="34"/>
      <c r="G44" s="177">
        <f>'Акт коты R'!E13</f>
        <v>7</v>
      </c>
      <c r="H44" s="177"/>
      <c r="I44" s="34" t="s">
        <v>153</v>
      </c>
      <c r="J44" s="34"/>
      <c r="K44" s="34"/>
      <c r="L44" s="34"/>
      <c r="M44" s="34"/>
      <c r="N44" s="34"/>
      <c r="O44" s="34"/>
      <c r="P44" s="34"/>
      <c r="Q44" s="177"/>
      <c r="R44" s="177"/>
      <c r="S44" s="34"/>
      <c r="T44" s="34"/>
      <c r="V44" s="34"/>
    </row>
    <row r="45" spans="1:25" ht="15.75" x14ac:dyDescent="0.25">
      <c r="A45" s="54"/>
      <c r="B45" s="34" t="s">
        <v>157</v>
      </c>
      <c r="C45" s="34"/>
      <c r="D45" s="34"/>
      <c r="E45" s="34"/>
      <c r="F45" s="34"/>
      <c r="G45" s="34"/>
      <c r="H45" s="34"/>
      <c r="I45" s="34"/>
      <c r="J45" s="177">
        <f>'Акт коты PCHCh'!E13</f>
        <v>16</v>
      </c>
      <c r="K45" s="177"/>
      <c r="L45" s="34" t="s">
        <v>153</v>
      </c>
      <c r="N45" s="34"/>
      <c r="O45" s="34"/>
      <c r="S45" s="34"/>
      <c r="T45" s="34"/>
      <c r="U45" s="34"/>
      <c r="V45" s="34"/>
      <c r="W45" s="34"/>
      <c r="X45" s="34"/>
      <c r="Y45" s="34"/>
    </row>
    <row r="46" spans="1:25" ht="15.75" x14ac:dyDescent="0.25">
      <c r="A46" s="54"/>
      <c r="B46" s="34" t="s">
        <v>158</v>
      </c>
      <c r="C46" s="34"/>
      <c r="D46" s="34"/>
      <c r="E46" s="34"/>
      <c r="F46" s="34"/>
      <c r="G46" s="34"/>
      <c r="H46" s="34"/>
      <c r="I46" s="34"/>
      <c r="J46" s="177">
        <f>J45</f>
        <v>16</v>
      </c>
      <c r="K46" s="177"/>
      <c r="L46" s="34" t="s">
        <v>153</v>
      </c>
      <c r="N46" s="34"/>
      <c r="O46" s="34"/>
      <c r="S46" s="34"/>
      <c r="T46" s="34"/>
      <c r="U46" s="34"/>
      <c r="V46" s="34"/>
      <c r="W46" s="34"/>
      <c r="X46" s="34"/>
      <c r="Y46" s="34"/>
    </row>
    <row r="47" spans="1:25" ht="18.75" x14ac:dyDescent="0.3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5" ht="18.75" x14ac:dyDescent="0.3">
      <c r="J48" s="201"/>
      <c r="K48" s="201"/>
      <c r="L48" s="201"/>
      <c r="M48" s="201"/>
      <c r="N48" s="201"/>
      <c r="O48" s="56"/>
      <c r="Q48" s="202" t="s">
        <v>159</v>
      </c>
      <c r="R48" s="202"/>
      <c r="S48" s="202"/>
      <c r="T48" s="202"/>
      <c r="U48" s="202"/>
      <c r="V48" s="202"/>
      <c r="W48" s="202"/>
      <c r="X48" s="202"/>
      <c r="Y48" s="202"/>
    </row>
  </sheetData>
  <mergeCells count="51">
    <mergeCell ref="J48:N48"/>
    <mergeCell ref="Q48:Y48"/>
    <mergeCell ref="H42:I42"/>
    <mergeCell ref="G44:H44"/>
    <mergeCell ref="Q44:R44"/>
    <mergeCell ref="J45:K45"/>
    <mergeCell ref="J46:K46"/>
    <mergeCell ref="G40:H40"/>
    <mergeCell ref="Q40:R40"/>
    <mergeCell ref="H41:I41"/>
    <mergeCell ref="A1:Y1"/>
    <mergeCell ref="A5:D5"/>
    <mergeCell ref="E5:I5"/>
    <mergeCell ref="M5:N5"/>
    <mergeCell ref="D3:I3"/>
    <mergeCell ref="J3:K3"/>
    <mergeCell ref="Q10:T11"/>
    <mergeCell ref="U10:Y11"/>
    <mergeCell ref="A12:A17"/>
    <mergeCell ref="B12:E17"/>
    <mergeCell ref="F12:H17"/>
    <mergeCell ref="I12:L17"/>
    <mergeCell ref="M12:P17"/>
    <mergeCell ref="Q12:T17"/>
    <mergeCell ref="U12:Y17"/>
    <mergeCell ref="A10:A11"/>
    <mergeCell ref="B10:E11"/>
    <mergeCell ref="F10:H11"/>
    <mergeCell ref="I10:L11"/>
    <mergeCell ref="M10:P11"/>
    <mergeCell ref="Q18:T23"/>
    <mergeCell ref="U18:Y23"/>
    <mergeCell ref="A24:A29"/>
    <mergeCell ref="B24:E29"/>
    <mergeCell ref="F24:H29"/>
    <mergeCell ref="I24:L29"/>
    <mergeCell ref="M24:P29"/>
    <mergeCell ref="Q24:T29"/>
    <mergeCell ref="U24:Y29"/>
    <mergeCell ref="A18:A23"/>
    <mergeCell ref="B18:E23"/>
    <mergeCell ref="F18:H23"/>
    <mergeCell ref="I18:L23"/>
    <mergeCell ref="M18:P23"/>
    <mergeCell ref="Q30:T35"/>
    <mergeCell ref="U30:Y35"/>
    <mergeCell ref="A30:A35"/>
    <mergeCell ref="B30:E35"/>
    <mergeCell ref="F30:H35"/>
    <mergeCell ref="I30:L35"/>
    <mergeCell ref="M30:P35"/>
  </mergeCell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2:T38"/>
  <sheetViews>
    <sheetView topLeftCell="A16" workbookViewId="0">
      <selection activeCell="D44" sqref="D4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57" t="s">
        <v>109</v>
      </c>
      <c r="K2" s="29" t="s">
        <v>116</v>
      </c>
      <c r="L2" t="s">
        <v>110</v>
      </c>
      <c r="M2" s="70" t="s">
        <v>183</v>
      </c>
    </row>
    <row r="3" spans="1:20" ht="15.75" x14ac:dyDescent="0.25">
      <c r="A3" s="48" t="s">
        <v>163</v>
      </c>
      <c r="B3" s="1"/>
      <c r="C3" s="1"/>
      <c r="D3" s="1"/>
      <c r="E3" s="1"/>
      <c r="F3" s="1"/>
      <c r="G3" s="1"/>
      <c r="H3" s="1"/>
      <c r="J3" s="57" t="s">
        <v>111</v>
      </c>
      <c r="K3" s="29" t="s">
        <v>114</v>
      </c>
      <c r="L3" s="1" t="s">
        <v>113</v>
      </c>
      <c r="M3" s="70" t="s">
        <v>190</v>
      </c>
      <c r="N3" s="1"/>
      <c r="O3" s="1"/>
      <c r="P3" s="1"/>
      <c r="Q3" s="159"/>
      <c r="R3" s="159"/>
      <c r="S3" s="159"/>
      <c r="T3" s="47"/>
    </row>
    <row r="4" spans="1:20" ht="15.75" x14ac:dyDescent="0.25">
      <c r="A4" s="48" t="s">
        <v>165</v>
      </c>
      <c r="B4" s="1"/>
      <c r="C4" s="1"/>
      <c r="D4" s="1"/>
      <c r="E4" s="1"/>
      <c r="F4" s="1"/>
      <c r="G4" s="1"/>
      <c r="H4" s="1"/>
      <c r="J4" s="1"/>
      <c r="K4" s="29" t="s">
        <v>119</v>
      </c>
      <c r="L4" s="1" t="s">
        <v>166</v>
      </c>
      <c r="M4" s="70" t="s">
        <v>191</v>
      </c>
      <c r="N4" s="13"/>
      <c r="O4" s="13"/>
      <c r="P4" s="13"/>
      <c r="Q4" s="1"/>
      <c r="R4" s="1"/>
      <c r="S4" s="1"/>
      <c r="T4" s="1"/>
    </row>
    <row r="5" spans="1:20" ht="15.75" x14ac:dyDescent="0.25">
      <c r="A5" s="48" t="s">
        <v>167</v>
      </c>
      <c r="B5" s="1"/>
      <c r="C5" s="1"/>
      <c r="D5" s="1"/>
      <c r="E5" s="1"/>
      <c r="F5" s="1"/>
      <c r="G5" s="1"/>
      <c r="H5" s="1"/>
      <c r="J5" s="1"/>
      <c r="K5" s="29" t="s">
        <v>160</v>
      </c>
      <c r="L5" s="1"/>
      <c r="M5" s="70" t="s">
        <v>184</v>
      </c>
      <c r="N5" s="13"/>
      <c r="O5" s="13"/>
      <c r="P5" s="13"/>
      <c r="Q5" s="1"/>
      <c r="R5" s="1"/>
      <c r="S5" s="1"/>
      <c r="T5" s="1"/>
    </row>
    <row r="6" spans="1:20" ht="15.75" x14ac:dyDescent="0.25">
      <c r="A6" s="48"/>
      <c r="B6" s="1"/>
      <c r="C6" s="1"/>
      <c r="D6" s="1"/>
      <c r="E6" s="1"/>
      <c r="F6" s="1"/>
      <c r="G6" s="1"/>
      <c r="H6" s="1"/>
      <c r="J6" s="1"/>
      <c r="K6" s="29" t="s">
        <v>115</v>
      </c>
      <c r="L6" s="1"/>
      <c r="M6" s="70" t="s">
        <v>162</v>
      </c>
      <c r="N6" s="13"/>
      <c r="O6" s="13"/>
      <c r="P6" s="13"/>
      <c r="Q6" s="1"/>
      <c r="R6" s="1"/>
      <c r="S6" s="1"/>
      <c r="T6" s="1"/>
    </row>
    <row r="7" spans="1:20" ht="15.75" x14ac:dyDescent="0.25">
      <c r="A7" s="48"/>
      <c r="B7" s="1"/>
      <c r="C7" s="1"/>
      <c r="D7" s="1"/>
      <c r="E7" s="1"/>
      <c r="F7" s="1"/>
      <c r="G7" s="1"/>
      <c r="H7" s="1"/>
      <c r="K7" s="29" t="s">
        <v>118</v>
      </c>
      <c r="M7" s="70" t="s">
        <v>182</v>
      </c>
    </row>
    <row r="8" spans="1:20" ht="15.75" x14ac:dyDescent="0.25">
      <c r="A8" s="48" t="s">
        <v>168</v>
      </c>
      <c r="B8" s="10"/>
      <c r="C8" s="1"/>
      <c r="D8" s="1"/>
      <c r="E8" s="1"/>
      <c r="F8" s="1"/>
      <c r="G8" s="16"/>
      <c r="H8" s="16"/>
      <c r="K8" s="29" t="s">
        <v>164</v>
      </c>
      <c r="M8" s="70" t="s">
        <v>186</v>
      </c>
    </row>
    <row r="9" spans="1:20" ht="15.75" x14ac:dyDescent="0.25">
      <c r="A9" s="48" t="s">
        <v>169</v>
      </c>
      <c r="B9" s="10"/>
      <c r="C9" s="1"/>
      <c r="D9" s="1"/>
      <c r="E9" s="1"/>
      <c r="F9" s="1"/>
      <c r="G9" s="16"/>
      <c r="H9" s="16"/>
      <c r="K9" s="29" t="s">
        <v>131</v>
      </c>
      <c r="M9" s="70" t="s">
        <v>181</v>
      </c>
    </row>
    <row r="10" spans="1:20" ht="15.75" x14ac:dyDescent="0.25">
      <c r="A10" s="48" t="s">
        <v>170</v>
      </c>
      <c r="B10" s="10"/>
      <c r="C10" s="1"/>
      <c r="D10" s="1"/>
      <c r="E10" s="1"/>
      <c r="F10" s="1"/>
      <c r="G10" s="16"/>
      <c r="H10" s="16"/>
      <c r="K10" s="29" t="s">
        <v>108</v>
      </c>
      <c r="M10" s="70" t="s">
        <v>185</v>
      </c>
    </row>
    <row r="11" spans="1:20" ht="15.75" x14ac:dyDescent="0.25">
      <c r="A11" s="48" t="s">
        <v>171</v>
      </c>
      <c r="B11" s="10"/>
      <c r="C11" s="1"/>
      <c r="D11" s="1"/>
      <c r="E11" s="1"/>
      <c r="F11" s="1"/>
      <c r="G11" s="16"/>
      <c r="H11" s="16"/>
      <c r="K11" s="29" t="s">
        <v>130</v>
      </c>
      <c r="M11" s="70" t="s">
        <v>133</v>
      </c>
    </row>
    <row r="12" spans="1:20" ht="15.75" x14ac:dyDescent="0.25">
      <c r="A12" s="48"/>
      <c r="B12" s="10"/>
      <c r="C12" s="1"/>
      <c r="D12" s="1"/>
      <c r="E12" s="1"/>
      <c r="F12" s="1"/>
      <c r="G12" s="16"/>
      <c r="H12" s="16"/>
      <c r="K12" s="29" t="s">
        <v>117</v>
      </c>
      <c r="M12" s="70" t="s">
        <v>187</v>
      </c>
    </row>
    <row r="13" spans="1:20" ht="15.75" x14ac:dyDescent="0.25">
      <c r="A13" s="48"/>
      <c r="B13" s="1"/>
      <c r="C13" s="1"/>
      <c r="D13" s="1"/>
      <c r="E13" s="1"/>
      <c r="F13" s="60"/>
      <c r="G13" s="31"/>
      <c r="H13" s="31"/>
      <c r="K13" s="29" t="s">
        <v>112</v>
      </c>
      <c r="L13" s="29"/>
      <c r="M13" s="70"/>
      <c r="N13" s="29"/>
      <c r="O13" s="29"/>
    </row>
    <row r="14" spans="1:20" ht="15.75" x14ac:dyDescent="0.25">
      <c r="A14" s="71" t="s">
        <v>172</v>
      </c>
      <c r="B14" s="50"/>
      <c r="C14" s="42"/>
      <c r="D14" s="42"/>
      <c r="E14" s="42"/>
      <c r="F14" s="42"/>
      <c r="G14" s="51"/>
      <c r="H14" s="51"/>
      <c r="K14" s="29" t="s">
        <v>132</v>
      </c>
      <c r="L14" s="29"/>
      <c r="M14" s="70"/>
      <c r="N14" s="29"/>
      <c r="O14" s="29"/>
    </row>
    <row r="15" spans="1:20" ht="15.75" x14ac:dyDescent="0.25">
      <c r="A15" s="71" t="s">
        <v>173</v>
      </c>
      <c r="B15" s="42"/>
      <c r="C15" s="42"/>
      <c r="D15" s="42"/>
      <c r="E15" s="42"/>
      <c r="F15" s="61"/>
      <c r="G15" s="52"/>
      <c r="H15" s="52"/>
      <c r="K15" s="29" t="s">
        <v>142</v>
      </c>
      <c r="L15" s="29"/>
      <c r="M15" s="70"/>
      <c r="N15" s="29"/>
      <c r="O15" s="29"/>
    </row>
    <row r="16" spans="1:20" ht="15.75" x14ac:dyDescent="0.25">
      <c r="A16" s="71"/>
      <c r="B16" s="42"/>
      <c r="C16" s="42"/>
      <c r="D16" s="42"/>
      <c r="E16" s="42"/>
      <c r="F16" s="61"/>
      <c r="G16" s="52"/>
      <c r="H16" s="52"/>
      <c r="K16" s="29" t="s">
        <v>161</v>
      </c>
      <c r="L16" s="29"/>
      <c r="M16" s="70"/>
      <c r="N16" s="29"/>
      <c r="O16" s="29"/>
    </row>
    <row r="17" spans="1:15" ht="15.75" x14ac:dyDescent="0.25">
      <c r="A17" s="71"/>
      <c r="B17" s="42"/>
      <c r="C17" s="42"/>
      <c r="D17" s="42"/>
      <c r="E17" s="42"/>
      <c r="F17" s="61"/>
      <c r="G17" s="52"/>
      <c r="H17" s="52"/>
      <c r="K17" s="29" t="s">
        <v>188</v>
      </c>
      <c r="L17" s="29"/>
      <c r="M17" s="70"/>
      <c r="N17" s="29"/>
      <c r="O17" s="29"/>
    </row>
    <row r="18" spans="1:15" ht="15.75" x14ac:dyDescent="0.25">
      <c r="A18" s="48" t="s">
        <v>174</v>
      </c>
      <c r="B18" s="10"/>
      <c r="C18" s="1"/>
      <c r="D18" s="1"/>
      <c r="E18" s="1"/>
      <c r="F18" s="1"/>
      <c r="G18" s="16"/>
      <c r="H18" s="16"/>
      <c r="K18" s="70" t="s">
        <v>189</v>
      </c>
      <c r="L18" s="29"/>
      <c r="M18" s="70"/>
      <c r="N18" s="29"/>
      <c r="O18" s="29"/>
    </row>
    <row r="19" spans="1:15" ht="15.75" x14ac:dyDescent="0.25">
      <c r="A19" s="48" t="s">
        <v>175</v>
      </c>
      <c r="B19" s="10"/>
      <c r="C19" s="1"/>
      <c r="D19" s="1"/>
      <c r="E19" s="1"/>
      <c r="F19" s="1"/>
      <c r="G19" s="16"/>
      <c r="H19" s="16"/>
      <c r="M19" s="70"/>
      <c r="N19" s="29"/>
      <c r="O19" s="29"/>
    </row>
    <row r="20" spans="1:15" ht="15.75" x14ac:dyDescent="0.25">
      <c r="A20" s="48" t="s">
        <v>174</v>
      </c>
      <c r="B20" s="10"/>
      <c r="C20" s="1"/>
      <c r="D20" s="1"/>
      <c r="E20" s="1"/>
      <c r="F20" s="1"/>
      <c r="G20" s="16"/>
      <c r="H20" s="16"/>
      <c r="K20" s="70"/>
      <c r="M20" s="70"/>
      <c r="N20" s="29"/>
      <c r="O20" s="29"/>
    </row>
    <row r="21" spans="1:15" ht="15.75" x14ac:dyDescent="0.25">
      <c r="A21" s="48" t="s">
        <v>175</v>
      </c>
      <c r="B21" s="10"/>
      <c r="C21" s="1"/>
      <c r="D21" s="1"/>
      <c r="E21" s="1"/>
      <c r="F21" s="1"/>
      <c r="G21" s="16"/>
      <c r="H21" s="16"/>
      <c r="K21" s="70"/>
      <c r="M21" s="70"/>
      <c r="N21" s="29"/>
      <c r="O21" s="29"/>
    </row>
    <row r="22" spans="1:15" ht="15.75" x14ac:dyDescent="0.25">
      <c r="A22" s="48" t="s">
        <v>176</v>
      </c>
      <c r="B22" s="1"/>
      <c r="C22" s="1"/>
      <c r="D22" s="1"/>
      <c r="E22" s="1"/>
      <c r="F22" s="59"/>
      <c r="G22" s="49"/>
      <c r="H22" s="49"/>
      <c r="K22" s="70"/>
      <c r="M22" s="70"/>
      <c r="N22" s="29"/>
      <c r="O22" s="29"/>
    </row>
    <row r="23" spans="1:15" ht="15.75" x14ac:dyDescent="0.25">
      <c r="A23" s="42"/>
      <c r="B23" s="42"/>
      <c r="C23" s="42"/>
      <c r="D23" s="42"/>
      <c r="E23" s="42"/>
      <c r="F23" s="61"/>
      <c r="G23" s="52"/>
      <c r="H23" s="52"/>
      <c r="K23" s="70"/>
      <c r="M23" s="70"/>
      <c r="N23" s="29"/>
      <c r="O23" s="29"/>
    </row>
    <row r="24" spans="1:15" ht="15" customHeight="1" x14ac:dyDescent="0.25">
      <c r="A24" s="72"/>
      <c r="B24" s="1"/>
      <c r="C24" s="1"/>
      <c r="D24" s="1"/>
      <c r="E24" s="1"/>
      <c r="F24" s="59"/>
      <c r="G24" s="49"/>
      <c r="H24" s="49"/>
      <c r="K24" s="70"/>
      <c r="M24" s="70"/>
      <c r="N24" s="29"/>
      <c r="O24" s="29"/>
    </row>
    <row r="25" spans="1:15" ht="15.75" x14ac:dyDescent="0.25">
      <c r="A25" s="1" t="s">
        <v>177</v>
      </c>
      <c r="B25" s="10"/>
      <c r="C25" s="1"/>
      <c r="D25" s="1"/>
      <c r="E25" s="1"/>
      <c r="F25" s="1"/>
      <c r="G25" s="16"/>
      <c r="H25" s="16"/>
      <c r="K25" s="70"/>
      <c r="M25" s="70"/>
      <c r="N25" s="29"/>
      <c r="O25" s="29"/>
    </row>
    <row r="26" spans="1:15" ht="15.75" x14ac:dyDescent="0.25">
      <c r="A26" s="1"/>
      <c r="B26" s="1"/>
      <c r="C26" s="1"/>
      <c r="D26" s="1"/>
      <c r="E26" s="1"/>
      <c r="F26" s="49"/>
      <c r="G26" s="49"/>
      <c r="H26" s="49"/>
      <c r="K26" s="70"/>
      <c r="M26" s="70"/>
      <c r="N26" s="29"/>
      <c r="O26" s="29"/>
    </row>
    <row r="27" spans="1:15" ht="15.75" x14ac:dyDescent="0.25">
      <c r="A27" s="1"/>
      <c r="B27" s="1"/>
      <c r="C27" s="1"/>
      <c r="D27" s="1"/>
      <c r="E27" s="1"/>
      <c r="F27" s="60"/>
      <c r="G27" s="31"/>
      <c r="H27" s="31"/>
      <c r="K27" s="70"/>
      <c r="M27" s="70"/>
      <c r="N27" s="29"/>
      <c r="O27" s="29"/>
    </row>
    <row r="28" spans="1:15" ht="15.75" x14ac:dyDescent="0.25">
      <c r="A28" s="1"/>
      <c r="B28" s="1"/>
      <c r="C28" s="1"/>
      <c r="D28" s="1"/>
      <c r="E28" s="1"/>
      <c r="F28" s="58"/>
      <c r="G28" s="49"/>
      <c r="H28" s="49"/>
      <c r="K28" s="70"/>
      <c r="M28" s="70"/>
      <c r="N28" s="29"/>
      <c r="O28" s="29"/>
    </row>
    <row r="29" spans="1:15" ht="15.75" x14ac:dyDescent="0.25">
      <c r="A29" s="42" t="s">
        <v>178</v>
      </c>
      <c r="B29" s="50"/>
      <c r="C29" s="42"/>
      <c r="D29" s="42"/>
      <c r="E29" s="42"/>
      <c r="F29" s="42"/>
      <c r="G29" s="51"/>
      <c r="H29" s="51"/>
      <c r="K29" s="70"/>
      <c r="M29" s="70"/>
      <c r="N29" s="29"/>
      <c r="O29" s="29"/>
    </row>
    <row r="30" spans="1:15" ht="15.75" x14ac:dyDescent="0.25">
      <c r="A30" s="42"/>
      <c r="B30" s="42"/>
      <c r="C30" s="42"/>
      <c r="D30" s="42"/>
      <c r="E30" s="42"/>
      <c r="F30" s="61"/>
      <c r="G30" s="52"/>
      <c r="H30" s="52"/>
      <c r="K30" s="70"/>
      <c r="M30" s="70"/>
      <c r="N30" s="29"/>
      <c r="O30" s="29"/>
    </row>
    <row r="31" spans="1:15" ht="15.75" x14ac:dyDescent="0.25">
      <c r="K31" s="70"/>
      <c r="M31" s="70"/>
      <c r="N31" s="29"/>
      <c r="O31" s="29"/>
    </row>
    <row r="32" spans="1:15" ht="15.75" x14ac:dyDescent="0.25">
      <c r="K32" s="70"/>
      <c r="M32" s="29"/>
      <c r="N32" s="29"/>
      <c r="O32" s="29"/>
    </row>
    <row r="33" spans="11:15" ht="15.75" x14ac:dyDescent="0.25">
      <c r="K33" s="70"/>
      <c r="M33" s="29"/>
      <c r="N33" s="29"/>
      <c r="O33" s="29"/>
    </row>
    <row r="34" spans="11:15" ht="15.75" x14ac:dyDescent="0.25">
      <c r="K34" s="70"/>
      <c r="M34" s="29"/>
      <c r="N34" s="29"/>
      <c r="O34" s="29"/>
    </row>
    <row r="35" spans="11:15" ht="15.75" x14ac:dyDescent="0.25">
      <c r="K35" s="70"/>
      <c r="M35" s="29"/>
      <c r="N35" s="29"/>
      <c r="O35" s="29"/>
    </row>
    <row r="36" spans="11:15" ht="15.75" x14ac:dyDescent="0.25">
      <c r="K36" s="70"/>
      <c r="M36" s="29"/>
      <c r="N36" s="29"/>
      <c r="O36" s="29"/>
    </row>
    <row r="37" spans="11:15" ht="15.75" x14ac:dyDescent="0.25">
      <c r="K37" s="73"/>
      <c r="L37" s="29"/>
      <c r="M37" s="29"/>
      <c r="N37" s="29"/>
      <c r="O37" s="29"/>
    </row>
    <row r="38" spans="11:15" ht="15.75" x14ac:dyDescent="0.25">
      <c r="K38" s="73"/>
      <c r="L38" s="29"/>
      <c r="M38" s="29"/>
      <c r="N38" s="29"/>
      <c r="O38" s="29"/>
    </row>
  </sheetData>
  <sortState xmlns:xlrd2="http://schemas.microsoft.com/office/spreadsheetml/2017/richdata2"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EEEC-026B-4CFC-8790-3B4F2F6495E3}">
  <dimension ref="A2:W43"/>
  <sheetViews>
    <sheetView topLeftCell="A22" workbookViewId="0">
      <selection activeCell="A15" sqref="A15:T16"/>
    </sheetView>
  </sheetViews>
  <sheetFormatPr defaultRowHeight="15" x14ac:dyDescent="0.25"/>
  <cols>
    <col min="1" max="44" width="3.7109375" customWidth="1"/>
  </cols>
  <sheetData>
    <row r="2" spans="1:23" ht="15.75" x14ac:dyDescent="0.25">
      <c r="A2" s="1" t="s">
        <v>275</v>
      </c>
      <c r="B2" s="10"/>
      <c r="C2" s="1"/>
      <c r="D2" s="1"/>
      <c r="E2" s="1"/>
      <c r="F2" s="1"/>
      <c r="G2" s="111"/>
      <c r="H2" s="111"/>
      <c r="I2" s="111"/>
      <c r="J2" s="10"/>
      <c r="K2" s="10"/>
      <c r="L2" s="10"/>
      <c r="M2" s="10"/>
      <c r="N2" s="1"/>
      <c r="O2" s="112"/>
      <c r="P2" s="99"/>
      <c r="Q2" s="99"/>
      <c r="R2" s="99"/>
      <c r="S2" s="1"/>
      <c r="T2" s="161" t="s">
        <v>276</v>
      </c>
      <c r="U2" s="161"/>
      <c r="V2" s="161"/>
      <c r="W2" s="161"/>
    </row>
    <row r="3" spans="1:23" ht="15.75" x14ac:dyDescent="0.25">
      <c r="A3" s="1"/>
      <c r="B3" s="99" t="s">
        <v>277</v>
      </c>
      <c r="C3" s="99"/>
      <c r="D3" s="1"/>
      <c r="E3" s="1"/>
      <c r="F3" s="162" t="s">
        <v>278</v>
      </c>
      <c r="G3" s="162"/>
      <c r="H3" s="162"/>
      <c r="I3" s="111"/>
      <c r="J3" s="1" t="s">
        <v>76</v>
      </c>
      <c r="K3" s="1"/>
      <c r="L3" s="1"/>
      <c r="M3" s="1"/>
      <c r="N3" s="1"/>
      <c r="O3" s="1"/>
      <c r="P3" s="1"/>
      <c r="Q3" s="14">
        <v>1</v>
      </c>
      <c r="R3" s="1" t="s">
        <v>77</v>
      </c>
      <c r="S3" s="15"/>
      <c r="T3" s="1"/>
      <c r="U3" s="1"/>
      <c r="V3" s="1"/>
      <c r="W3" s="1"/>
    </row>
    <row r="4" spans="1:23" ht="15.75" x14ac:dyDescent="0.25">
      <c r="A4" s="1"/>
      <c r="B4" s="99"/>
      <c r="C4" s="99"/>
      <c r="D4" s="1"/>
      <c r="E4" s="1"/>
      <c r="F4" s="113"/>
      <c r="G4" s="113"/>
      <c r="H4" s="113"/>
      <c r="I4" s="111"/>
      <c r="J4" s="1"/>
      <c r="K4" s="1"/>
      <c r="L4" s="1"/>
      <c r="M4" s="1"/>
      <c r="N4" s="1"/>
      <c r="O4" s="1"/>
      <c r="P4" s="1"/>
      <c r="Q4" s="14"/>
      <c r="R4" s="1"/>
      <c r="S4" s="15"/>
      <c r="T4" s="1"/>
      <c r="U4" s="1"/>
      <c r="V4" s="1"/>
      <c r="W4" s="1"/>
    </row>
    <row r="5" spans="1:23" ht="15.75" x14ac:dyDescent="0.25">
      <c r="A5" s="1"/>
      <c r="B5" s="99"/>
      <c r="C5" s="99"/>
      <c r="D5" s="1"/>
      <c r="E5" s="1"/>
      <c r="F5" s="113"/>
      <c r="G5" s="113"/>
      <c r="H5" s="113"/>
      <c r="I5" s="111"/>
      <c r="J5" s="1"/>
      <c r="K5" s="1"/>
      <c r="L5" s="1"/>
      <c r="M5" s="1"/>
      <c r="N5" s="1"/>
      <c r="O5" s="1"/>
      <c r="P5" s="1"/>
      <c r="Q5" s="14"/>
      <c r="R5" s="1"/>
      <c r="S5" s="15"/>
      <c r="T5" s="1"/>
      <c r="U5" s="1"/>
      <c r="V5" s="1"/>
      <c r="W5" s="1"/>
    </row>
    <row r="6" spans="1:23" ht="15.75" x14ac:dyDescent="0.25">
      <c r="A6" s="1" t="s">
        <v>279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61" t="s">
        <v>199</v>
      </c>
      <c r="N6" s="161"/>
      <c r="O6" s="161"/>
      <c r="P6" s="1" t="s">
        <v>75</v>
      </c>
      <c r="Q6" s="1"/>
      <c r="R6" s="1"/>
      <c r="S6" s="1"/>
      <c r="T6" s="163" t="s">
        <v>200</v>
      </c>
      <c r="U6" s="163"/>
      <c r="V6" s="163"/>
      <c r="W6" s="163"/>
    </row>
    <row r="7" spans="1:23" ht="15.75" x14ac:dyDescent="0.25">
      <c r="A7" s="1"/>
      <c r="B7" s="1"/>
      <c r="C7" s="1" t="s">
        <v>76</v>
      </c>
      <c r="D7" s="1"/>
      <c r="E7" s="1"/>
      <c r="F7" s="1"/>
      <c r="G7" s="1"/>
      <c r="H7" s="1"/>
      <c r="I7" s="1"/>
      <c r="J7" s="14">
        <v>7</v>
      </c>
      <c r="K7" s="1" t="s">
        <v>77</v>
      </c>
      <c r="L7" s="15"/>
      <c r="M7" s="15"/>
      <c r="N7" s="15"/>
      <c r="O7" s="1"/>
      <c r="P7" s="1"/>
      <c r="Q7" s="1"/>
      <c r="R7" s="1"/>
      <c r="S7" s="1"/>
      <c r="T7" s="1"/>
      <c r="U7" s="1"/>
      <c r="V7" s="1"/>
      <c r="W7" s="1"/>
    </row>
    <row r="9" spans="1:23" ht="15.75" x14ac:dyDescent="0.25">
      <c r="A9" s="1" t="s">
        <v>209</v>
      </c>
      <c r="B9" s="26"/>
      <c r="C9" s="13"/>
      <c r="D9" s="13"/>
      <c r="E9" s="13"/>
      <c r="F9" s="17"/>
      <c r="G9" s="17"/>
      <c r="H9" s="17"/>
      <c r="I9" s="17"/>
      <c r="J9" s="17"/>
      <c r="K9" s="17"/>
      <c r="L9" s="17"/>
      <c r="M9" s="160" t="s">
        <v>179</v>
      </c>
      <c r="N9" s="160"/>
      <c r="O9" s="160"/>
      <c r="P9" s="13" t="s">
        <v>122</v>
      </c>
      <c r="Q9" s="27"/>
      <c r="R9" s="27"/>
      <c r="S9" s="1"/>
      <c r="T9" s="203" t="s">
        <v>180</v>
      </c>
      <c r="U9" s="203"/>
      <c r="V9" s="203"/>
    </row>
    <row r="10" spans="1:23" ht="15.75" x14ac:dyDescent="0.25">
      <c r="A10" s="1"/>
      <c r="B10" s="1" t="s">
        <v>76</v>
      </c>
      <c r="C10" s="1"/>
      <c r="D10" s="1"/>
      <c r="E10" s="1"/>
      <c r="F10" s="1"/>
      <c r="G10" s="17"/>
      <c r="H10" s="17"/>
      <c r="I10" s="28">
        <v>3</v>
      </c>
      <c r="J10" s="29" t="s">
        <v>77</v>
      </c>
      <c r="K10" s="17"/>
      <c r="L10" s="17"/>
      <c r="M10" s="17"/>
      <c r="N10" s="1"/>
      <c r="O10" s="30"/>
      <c r="P10" s="19"/>
      <c r="Q10" s="19"/>
      <c r="R10" s="19"/>
      <c r="S10" s="1"/>
      <c r="T10" s="1"/>
      <c r="U10" s="1"/>
      <c r="V10" s="1"/>
    </row>
    <row r="11" spans="1:23" ht="15.75" x14ac:dyDescent="0.25">
      <c r="A11" s="1"/>
      <c r="B11" s="1"/>
      <c r="C11" s="1"/>
      <c r="D11" s="1"/>
      <c r="E11" s="1"/>
      <c r="F11" s="1"/>
      <c r="G11" s="17"/>
      <c r="H11" s="17"/>
      <c r="I11" s="28"/>
      <c r="J11" s="29"/>
      <c r="K11" s="17"/>
      <c r="L11" s="17"/>
      <c r="M11" s="17"/>
      <c r="N11" s="1"/>
      <c r="O11" s="30"/>
      <c r="P11" s="19"/>
      <c r="Q11" s="19"/>
      <c r="R11" s="19"/>
      <c r="S11" s="1"/>
      <c r="T11" s="1"/>
      <c r="U11" s="1"/>
      <c r="V11" s="1"/>
    </row>
    <row r="12" spans="1:23" ht="15.75" x14ac:dyDescent="0.25">
      <c r="A12" s="1" t="s">
        <v>196</v>
      </c>
      <c r="B12" s="10"/>
      <c r="C12" s="1"/>
      <c r="D12" s="1"/>
      <c r="E12" s="1"/>
      <c r="F12" s="1"/>
      <c r="G12" s="10"/>
      <c r="H12" s="10"/>
      <c r="I12" s="10"/>
      <c r="J12" s="10"/>
      <c r="K12" s="10"/>
      <c r="L12" s="10"/>
      <c r="M12" s="10"/>
      <c r="N12" s="163" t="s">
        <v>210</v>
      </c>
      <c r="O12" s="163"/>
      <c r="P12" s="163"/>
      <c r="Q12" s="99"/>
      <c r="S12" s="98"/>
      <c r="T12" s="34"/>
      <c r="U12" s="1"/>
      <c r="V12" s="1"/>
    </row>
    <row r="13" spans="1:23" ht="15.75" x14ac:dyDescent="0.25">
      <c r="A13" s="1"/>
      <c r="B13" s="1" t="s">
        <v>123</v>
      </c>
      <c r="C13" s="1"/>
      <c r="D13" s="1"/>
      <c r="E13" s="1"/>
      <c r="F13" s="163" t="s">
        <v>211</v>
      </c>
      <c r="G13" s="163"/>
      <c r="H13" s="163"/>
      <c r="I13" s="163"/>
      <c r="J13" s="10"/>
      <c r="K13" s="1" t="s">
        <v>76</v>
      </c>
      <c r="L13" s="1"/>
      <c r="M13" s="1"/>
      <c r="N13" s="1"/>
      <c r="O13" s="1"/>
      <c r="P13" s="10"/>
      <c r="Q13" s="10"/>
      <c r="R13" s="14">
        <v>1</v>
      </c>
      <c r="S13" s="1" t="s">
        <v>77</v>
      </c>
      <c r="T13" s="34"/>
      <c r="U13" s="1"/>
      <c r="V13" s="1"/>
    </row>
    <row r="15" spans="1:23" ht="15.75" x14ac:dyDescent="0.25">
      <c r="A15" s="34" t="s">
        <v>203</v>
      </c>
      <c r="B15" s="35"/>
      <c r="C15" s="34"/>
      <c r="D15" s="34"/>
      <c r="E15" s="34"/>
      <c r="F15" s="34"/>
      <c r="G15" s="39"/>
      <c r="H15" s="39"/>
      <c r="I15" s="39"/>
      <c r="J15" s="39"/>
      <c r="K15" s="39"/>
      <c r="L15" s="39"/>
      <c r="N15" s="41"/>
      <c r="O15" s="167" t="s">
        <v>201</v>
      </c>
      <c r="P15" s="167"/>
      <c r="Q15" s="167"/>
      <c r="R15" s="42"/>
      <c r="S15" s="42"/>
      <c r="T15" s="34"/>
    </row>
    <row r="16" spans="1:23" ht="15.75" x14ac:dyDescent="0.25">
      <c r="A16" s="34"/>
      <c r="B16" s="34" t="s">
        <v>123</v>
      </c>
      <c r="C16" s="34"/>
      <c r="D16" s="34"/>
      <c r="E16" s="34"/>
      <c r="F16" s="168" t="s">
        <v>202</v>
      </c>
      <c r="G16" s="168"/>
      <c r="H16" s="168"/>
      <c r="I16" s="168"/>
      <c r="J16" s="39"/>
      <c r="K16" s="34" t="s">
        <v>76</v>
      </c>
      <c r="L16" s="34"/>
      <c r="M16" s="34"/>
      <c r="N16" s="34"/>
      <c r="O16" s="34"/>
      <c r="P16" s="39"/>
      <c r="Q16" s="39"/>
      <c r="R16" s="91">
        <v>1</v>
      </c>
      <c r="S16" s="40" t="s">
        <v>77</v>
      </c>
      <c r="T16" s="34"/>
    </row>
    <row r="18" spans="1:21" ht="15.75" x14ac:dyDescent="0.25">
      <c r="A18" s="71" t="s">
        <v>214</v>
      </c>
      <c r="B18" s="1"/>
      <c r="C18" s="1"/>
      <c r="D18" s="1"/>
      <c r="E18" s="1"/>
      <c r="F18" s="98"/>
      <c r="G18" s="98"/>
      <c r="H18" s="98"/>
      <c r="I18" s="98"/>
      <c r="J18" s="10"/>
      <c r="K18" s="1"/>
      <c r="L18" s="1"/>
      <c r="M18" s="176" t="s">
        <v>213</v>
      </c>
      <c r="N18" s="176"/>
      <c r="O18" s="176"/>
      <c r="P18" s="176"/>
      <c r="Q18" s="10"/>
      <c r="R18" s="14"/>
      <c r="S18" s="1"/>
      <c r="T18" s="34"/>
      <c r="U18" s="34"/>
    </row>
    <row r="19" spans="1:21" ht="15.75" x14ac:dyDescent="0.25">
      <c r="A19" s="67"/>
      <c r="C19" t="s">
        <v>122</v>
      </c>
      <c r="D19" s="67"/>
      <c r="F19" s="34"/>
      <c r="G19" s="163" t="s">
        <v>215</v>
      </c>
      <c r="H19" s="163"/>
      <c r="I19" s="163"/>
      <c r="J19" s="163"/>
      <c r="K19" s="34"/>
      <c r="L19" s="1" t="s">
        <v>76</v>
      </c>
      <c r="M19" s="34"/>
      <c r="N19" s="34"/>
      <c r="O19" s="34"/>
      <c r="P19" s="34"/>
      <c r="Q19" s="34"/>
      <c r="R19" s="34"/>
      <c r="S19" s="34"/>
      <c r="T19" s="14">
        <v>1</v>
      </c>
      <c r="U19" s="34" t="s">
        <v>212</v>
      </c>
    </row>
    <row r="21" spans="1:21" ht="15.75" x14ac:dyDescent="0.25">
      <c r="A21" s="71" t="s">
        <v>335</v>
      </c>
      <c r="B21" s="1"/>
      <c r="C21" s="1"/>
      <c r="D21" s="1"/>
      <c r="E21" s="1"/>
      <c r="F21" s="98"/>
      <c r="G21" s="98"/>
      <c r="H21" s="98"/>
      <c r="I21" s="98"/>
      <c r="J21" s="10"/>
      <c r="K21" s="1"/>
      <c r="L21" s="1"/>
      <c r="M21" s="176">
        <v>596026</v>
      </c>
      <c r="N21" s="176"/>
      <c r="O21" s="176"/>
      <c r="P21" s="176"/>
      <c r="Q21" s="10"/>
      <c r="R21" s="14"/>
      <c r="S21" s="1"/>
      <c r="T21" s="34"/>
      <c r="U21" s="34"/>
    </row>
    <row r="22" spans="1:21" ht="15.75" x14ac:dyDescent="0.25">
      <c r="A22" s="67"/>
      <c r="C22" t="s">
        <v>122</v>
      </c>
      <c r="D22" s="67"/>
      <c r="F22" s="34"/>
      <c r="G22" s="163" t="s">
        <v>336</v>
      </c>
      <c r="H22" s="163"/>
      <c r="I22" s="163"/>
      <c r="J22" s="163"/>
      <c r="K22" s="34"/>
      <c r="L22" s="1" t="s">
        <v>76</v>
      </c>
      <c r="M22" s="34"/>
      <c r="N22" s="34"/>
      <c r="O22" s="34"/>
      <c r="P22" s="34"/>
      <c r="Q22" s="34"/>
      <c r="R22" s="34"/>
      <c r="S22" s="34"/>
      <c r="T22" s="14">
        <v>2</v>
      </c>
      <c r="U22" s="34" t="s">
        <v>212</v>
      </c>
    </row>
    <row r="24" spans="1:21" ht="15.75" x14ac:dyDescent="0.25">
      <c r="A24" s="1" t="s">
        <v>197</v>
      </c>
      <c r="B24" s="10"/>
      <c r="C24" s="1"/>
      <c r="D24" s="1"/>
      <c r="E24" s="1"/>
      <c r="F24" s="1"/>
      <c r="G24" s="111"/>
      <c r="H24" s="111"/>
      <c r="I24" s="111"/>
      <c r="J24" s="10"/>
      <c r="K24" s="10"/>
      <c r="L24" s="10"/>
      <c r="M24" s="10" t="s">
        <v>138</v>
      </c>
      <c r="N24" s="1"/>
      <c r="O24" s="112"/>
      <c r="P24" s="99"/>
      <c r="Q24" s="163" t="s">
        <v>341</v>
      </c>
      <c r="R24" s="163"/>
      <c r="S24" s="163"/>
    </row>
    <row r="25" spans="1:21" ht="15.75" x14ac:dyDescent="0.25">
      <c r="A25" s="1"/>
      <c r="B25" s="1" t="s">
        <v>123</v>
      </c>
      <c r="C25" s="1"/>
      <c r="D25" s="1"/>
      <c r="E25" s="1"/>
      <c r="F25" s="183">
        <v>44470</v>
      </c>
      <c r="G25" s="183"/>
      <c r="H25" s="183"/>
      <c r="I25" s="111"/>
      <c r="J25" s="10"/>
      <c r="K25" s="1" t="s">
        <v>137</v>
      </c>
      <c r="L25" s="10"/>
      <c r="M25" s="10"/>
      <c r="N25" s="1"/>
      <c r="O25" s="112"/>
      <c r="P25" s="99"/>
      <c r="Q25" s="119" t="s">
        <v>220</v>
      </c>
      <c r="R25" s="99" t="s">
        <v>77</v>
      </c>
      <c r="S25" s="1"/>
    </row>
    <row r="26" spans="1:21" ht="15.75" x14ac:dyDescent="0.25">
      <c r="A26" s="1"/>
      <c r="B26" s="1"/>
      <c r="C26" s="1"/>
      <c r="D26" s="1"/>
      <c r="E26" s="1"/>
      <c r="F26" s="120"/>
      <c r="G26" s="120"/>
      <c r="H26" s="120"/>
      <c r="I26" s="111"/>
      <c r="J26" s="10"/>
      <c r="K26" s="1"/>
      <c r="L26" s="10"/>
      <c r="M26" s="10"/>
      <c r="N26" s="1"/>
      <c r="O26" s="112"/>
      <c r="P26" s="99"/>
      <c r="Q26" s="119"/>
      <c r="R26" s="99"/>
      <c r="S26" s="1"/>
    </row>
    <row r="27" spans="1:21" ht="15.75" x14ac:dyDescent="0.25">
      <c r="A27" s="1" t="s">
        <v>342</v>
      </c>
      <c r="B27" s="10"/>
      <c r="C27" s="1"/>
      <c r="D27" s="1"/>
      <c r="E27" s="1"/>
      <c r="F27" s="1"/>
      <c r="G27" s="111"/>
      <c r="H27" s="111"/>
      <c r="I27" s="111"/>
      <c r="J27" s="10"/>
      <c r="K27" s="10"/>
      <c r="L27" s="10"/>
      <c r="M27" s="10" t="s">
        <v>138</v>
      </c>
      <c r="N27" s="1"/>
      <c r="O27" s="112"/>
      <c r="P27" s="99"/>
      <c r="Q27" s="163" t="s">
        <v>217</v>
      </c>
      <c r="R27" s="163"/>
      <c r="S27" s="163"/>
    </row>
    <row r="28" spans="1:21" ht="15.75" x14ac:dyDescent="0.25">
      <c r="A28" s="1"/>
      <c r="B28" s="1" t="s">
        <v>123</v>
      </c>
      <c r="C28" s="1"/>
      <c r="D28" s="1"/>
      <c r="E28" s="1"/>
      <c r="F28" s="180">
        <v>44774</v>
      </c>
      <c r="G28" s="180"/>
      <c r="H28" s="180"/>
      <c r="I28" s="111"/>
      <c r="J28" s="10"/>
      <c r="K28" s="1" t="s">
        <v>137</v>
      </c>
      <c r="L28" s="10"/>
      <c r="M28" s="10"/>
      <c r="N28" s="1"/>
      <c r="O28" s="112"/>
      <c r="P28" s="99"/>
      <c r="Q28" s="119" t="s">
        <v>220</v>
      </c>
      <c r="R28" s="99" t="s">
        <v>77</v>
      </c>
      <c r="S28" s="1"/>
    </row>
    <row r="29" spans="1:21" ht="15.75" x14ac:dyDescent="0.25">
      <c r="A29" s="1"/>
      <c r="B29" s="1"/>
      <c r="C29" s="1"/>
      <c r="D29" s="1"/>
      <c r="E29" s="1"/>
      <c r="F29" s="121"/>
      <c r="G29" s="121"/>
      <c r="H29" s="121"/>
      <c r="I29" s="111"/>
      <c r="J29" s="10"/>
      <c r="K29" s="1"/>
      <c r="L29" s="10"/>
      <c r="M29" s="10"/>
      <c r="N29" s="1"/>
      <c r="O29" s="112"/>
      <c r="P29" s="99"/>
      <c r="Q29" s="119"/>
      <c r="R29" s="99"/>
      <c r="S29" s="1"/>
    </row>
    <row r="30" spans="1:21" ht="15.75" x14ac:dyDescent="0.25">
      <c r="A30" s="34" t="s">
        <v>343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1" t="s">
        <v>344</v>
      </c>
      <c r="O30" s="161"/>
      <c r="P30" s="161"/>
      <c r="Q30" s="119"/>
      <c r="R30" s="99"/>
      <c r="S30" s="1"/>
    </row>
    <row r="31" spans="1:21" ht="15.75" x14ac:dyDescent="0.25">
      <c r="A31" s="48"/>
      <c r="B31" s="1" t="s">
        <v>123</v>
      </c>
      <c r="C31" s="1"/>
      <c r="D31" s="1"/>
      <c r="E31" s="1"/>
      <c r="F31" s="180">
        <v>44470</v>
      </c>
      <c r="G31" s="180"/>
      <c r="H31" s="180"/>
      <c r="I31" s="111"/>
      <c r="J31" s="10"/>
      <c r="K31" s="1" t="s">
        <v>137</v>
      </c>
      <c r="L31" s="10"/>
      <c r="M31" s="10"/>
      <c r="N31" s="1"/>
      <c r="O31" s="112"/>
      <c r="P31" s="99"/>
      <c r="Q31" s="119" t="s">
        <v>220</v>
      </c>
      <c r="R31" s="99" t="s">
        <v>77</v>
      </c>
      <c r="S31" s="1"/>
    </row>
    <row r="32" spans="1:21" ht="15.75" x14ac:dyDescent="0.25">
      <c r="A32" s="1"/>
      <c r="B32" s="1"/>
      <c r="C32" s="1"/>
      <c r="D32" s="1"/>
      <c r="E32" s="1"/>
      <c r="F32" s="121"/>
      <c r="G32" s="121"/>
      <c r="H32" s="121"/>
      <c r="I32" s="111"/>
      <c r="J32" s="10"/>
      <c r="K32" s="1"/>
      <c r="L32" s="10"/>
      <c r="M32" s="10"/>
      <c r="N32" s="1"/>
      <c r="O32" s="112"/>
      <c r="P32" s="99"/>
      <c r="Q32" s="119"/>
      <c r="R32" s="99"/>
      <c r="S32" s="1"/>
    </row>
    <row r="33" spans="1:21" ht="15.75" x14ac:dyDescent="0.25">
      <c r="A33" s="34" t="s">
        <v>345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61">
        <v>419383</v>
      </c>
      <c r="O33" s="161"/>
      <c r="P33" s="161"/>
      <c r="Q33" s="119"/>
      <c r="R33" s="99"/>
      <c r="S33" s="1"/>
    </row>
    <row r="34" spans="1:21" ht="15.75" x14ac:dyDescent="0.25">
      <c r="A34" s="48"/>
      <c r="B34" s="1" t="s">
        <v>123</v>
      </c>
      <c r="C34" s="1"/>
      <c r="D34" s="1"/>
      <c r="E34" s="1"/>
      <c r="F34" s="161" t="s">
        <v>346</v>
      </c>
      <c r="G34" s="161"/>
      <c r="H34" s="161"/>
      <c r="I34" s="111"/>
      <c r="J34" s="10"/>
      <c r="K34" s="1" t="s">
        <v>137</v>
      </c>
      <c r="L34" s="10"/>
      <c r="M34" s="10"/>
      <c r="N34" s="1"/>
      <c r="O34" s="112"/>
      <c r="P34" s="99"/>
      <c r="Q34" s="119" t="s">
        <v>21</v>
      </c>
      <c r="R34" s="99" t="s">
        <v>77</v>
      </c>
      <c r="S34" s="1"/>
    </row>
    <row r="36" spans="1:21" ht="15.75" x14ac:dyDescent="0.25">
      <c r="A36" s="34" t="s">
        <v>350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61">
        <v>372923</v>
      </c>
      <c r="O36" s="161"/>
      <c r="P36" s="161"/>
      <c r="Q36" s="119"/>
      <c r="R36" s="99"/>
      <c r="S36" s="1"/>
      <c r="T36" s="1"/>
    </row>
    <row r="37" spans="1:21" ht="15.75" x14ac:dyDescent="0.25">
      <c r="A37" s="48"/>
      <c r="B37" s="1" t="s">
        <v>123</v>
      </c>
      <c r="C37" s="1"/>
      <c r="D37" s="1"/>
      <c r="E37" s="1"/>
      <c r="F37" s="180">
        <v>44470</v>
      </c>
      <c r="G37" s="180"/>
      <c r="H37" s="180"/>
      <c r="I37" s="111"/>
      <c r="J37" s="10"/>
      <c r="K37" s="1" t="s">
        <v>137</v>
      </c>
      <c r="L37" s="10"/>
      <c r="M37" s="10"/>
      <c r="N37" s="1"/>
      <c r="O37" s="112"/>
      <c r="P37" s="99"/>
      <c r="Q37" s="119" t="s">
        <v>21</v>
      </c>
      <c r="R37" s="99" t="s">
        <v>77</v>
      </c>
      <c r="S37" s="1"/>
      <c r="T37" s="1"/>
    </row>
    <row r="39" spans="1:21" ht="15.75" x14ac:dyDescent="0.25">
      <c r="A39" s="1" t="s">
        <v>353</v>
      </c>
      <c r="B39" s="10"/>
      <c r="C39" s="1"/>
      <c r="D39" s="1"/>
      <c r="E39" s="1"/>
      <c r="F39" s="1"/>
      <c r="G39" s="16"/>
      <c r="H39" s="16"/>
      <c r="I39" s="16"/>
      <c r="J39" s="17"/>
      <c r="K39" s="17"/>
      <c r="L39" s="17"/>
      <c r="M39" s="17"/>
      <c r="N39" s="1"/>
      <c r="O39" s="18"/>
      <c r="P39" s="19"/>
      <c r="S39" s="160" t="s">
        <v>354</v>
      </c>
      <c r="T39" s="160"/>
      <c r="U39" s="160"/>
    </row>
    <row r="40" spans="1:21" ht="15.75" x14ac:dyDescent="0.25">
      <c r="A40" s="1"/>
      <c r="B40" s="1" t="s">
        <v>123</v>
      </c>
      <c r="C40" s="1"/>
      <c r="D40" s="1"/>
      <c r="E40" s="1"/>
      <c r="F40" s="160" t="s">
        <v>355</v>
      </c>
      <c r="G40" s="160"/>
      <c r="H40" s="160"/>
      <c r="I40" s="16"/>
      <c r="J40" s="17"/>
      <c r="K40" s="29" t="s">
        <v>137</v>
      </c>
      <c r="L40" s="17"/>
      <c r="M40" s="17"/>
      <c r="N40" s="1"/>
      <c r="O40" s="18"/>
      <c r="P40" s="19"/>
      <c r="Q40" s="47" t="s">
        <v>220</v>
      </c>
      <c r="R40" s="19" t="s">
        <v>77</v>
      </c>
      <c r="S40" s="1"/>
      <c r="T40" s="1"/>
      <c r="U40" s="1"/>
    </row>
    <row r="41" spans="1:2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x14ac:dyDescent="0.25">
      <c r="A42" s="1" t="s">
        <v>222</v>
      </c>
      <c r="B42" s="10"/>
      <c r="C42" s="1"/>
      <c r="D42" s="1"/>
      <c r="E42" s="1"/>
      <c r="F42" s="1"/>
      <c r="G42" s="16"/>
      <c r="H42" s="16"/>
      <c r="I42" s="16"/>
      <c r="J42" s="17"/>
      <c r="K42" s="17"/>
      <c r="L42" s="17"/>
      <c r="M42" s="17"/>
      <c r="N42" s="1"/>
      <c r="O42" s="18"/>
      <c r="P42" s="19"/>
      <c r="R42" s="160" t="s">
        <v>356</v>
      </c>
      <c r="S42" s="160"/>
      <c r="T42" s="160"/>
      <c r="U42" s="1"/>
    </row>
    <row r="43" spans="1:21" ht="15.75" x14ac:dyDescent="0.25">
      <c r="A43" s="1"/>
      <c r="B43" s="1" t="s">
        <v>123</v>
      </c>
      <c r="C43" s="1"/>
      <c r="D43" s="1"/>
      <c r="E43" s="1"/>
      <c r="F43" s="160" t="s">
        <v>221</v>
      </c>
      <c r="G43" s="160"/>
      <c r="H43" s="160"/>
      <c r="I43" s="16"/>
      <c r="J43" s="17"/>
      <c r="K43" s="29" t="s">
        <v>137</v>
      </c>
      <c r="L43" s="17"/>
      <c r="M43" s="17"/>
      <c r="N43" s="1"/>
      <c r="O43" s="18"/>
      <c r="P43" s="19"/>
      <c r="Q43" s="47" t="s">
        <v>21</v>
      </c>
      <c r="R43" s="19" t="s">
        <v>77</v>
      </c>
      <c r="S43" s="1"/>
      <c r="T43" s="1"/>
      <c r="U43" s="1"/>
    </row>
  </sheetData>
  <mergeCells count="28">
    <mergeCell ref="T2:W2"/>
    <mergeCell ref="F3:H3"/>
    <mergeCell ref="M6:O6"/>
    <mergeCell ref="T6:W6"/>
    <mergeCell ref="M9:O9"/>
    <mergeCell ref="T9:V9"/>
    <mergeCell ref="M21:P21"/>
    <mergeCell ref="G22:J22"/>
    <mergeCell ref="Q24:S24"/>
    <mergeCell ref="F25:H25"/>
    <mergeCell ref="N12:P12"/>
    <mergeCell ref="F13:I13"/>
    <mergeCell ref="O15:Q15"/>
    <mergeCell ref="F16:I16"/>
    <mergeCell ref="M18:P18"/>
    <mergeCell ref="G19:J19"/>
    <mergeCell ref="F43:H43"/>
    <mergeCell ref="Q27:S27"/>
    <mergeCell ref="F28:H28"/>
    <mergeCell ref="N30:P30"/>
    <mergeCell ref="F31:H31"/>
    <mergeCell ref="N33:P33"/>
    <mergeCell ref="F34:H34"/>
    <mergeCell ref="N36:P36"/>
    <mergeCell ref="F37:H37"/>
    <mergeCell ref="S39:U39"/>
    <mergeCell ref="F40:H40"/>
    <mergeCell ref="R42:T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3" zoomScaleNormal="100" workbookViewId="0">
      <selection activeCell="AK11" sqref="AK11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39" t="s">
        <v>23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</row>
    <row r="2" spans="1:35" ht="18.75" x14ac:dyDescent="0.25">
      <c r="A2" s="139" t="s">
        <v>24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</row>
    <row r="3" spans="1:35" ht="18.75" x14ac:dyDescent="0.25">
      <c r="B3" s="74"/>
      <c r="C3" s="74"/>
      <c r="D3" s="74"/>
      <c r="E3" s="74"/>
      <c r="F3" s="74"/>
      <c r="G3" s="74"/>
      <c r="H3" s="74"/>
      <c r="I3" s="74"/>
      <c r="J3" s="74"/>
      <c r="K3" s="74"/>
      <c r="L3" s="74" t="s">
        <v>192</v>
      </c>
      <c r="M3" s="142" t="s">
        <v>223</v>
      </c>
      <c r="N3" s="142"/>
      <c r="O3" s="142"/>
      <c r="P3" s="142"/>
      <c r="Q3" s="142"/>
      <c r="R3" s="142"/>
      <c r="S3" s="142">
        <v>2020</v>
      </c>
      <c r="T3" s="142"/>
      <c r="U3" s="75"/>
      <c r="V3" s="75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</row>
    <row r="4" spans="1:35" ht="15" customHeight="1" x14ac:dyDescent="0.25">
      <c r="A4" s="140" t="s">
        <v>25</v>
      </c>
      <c r="B4" s="140"/>
      <c r="C4" s="140"/>
      <c r="D4" s="140"/>
      <c r="E4" s="140" t="s">
        <v>26</v>
      </c>
      <c r="F4" s="140"/>
      <c r="G4" s="140"/>
      <c r="H4" s="141" t="s">
        <v>27</v>
      </c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0" t="s">
        <v>28</v>
      </c>
      <c r="X4" s="140"/>
      <c r="Y4" s="140"/>
      <c r="Z4" s="140"/>
      <c r="AA4" s="140"/>
      <c r="AB4" s="140" t="s">
        <v>29</v>
      </c>
      <c r="AC4" s="140"/>
      <c r="AD4" s="140"/>
      <c r="AE4" s="140"/>
      <c r="AF4" s="140"/>
      <c r="AG4" s="140"/>
      <c r="AH4" s="140"/>
      <c r="AI4" s="140"/>
    </row>
    <row r="5" spans="1:35" ht="15" customHeight="1" x14ac:dyDescent="0.25">
      <c r="A5" s="140"/>
      <c r="B5" s="140"/>
      <c r="C5" s="140"/>
      <c r="D5" s="140"/>
      <c r="E5" s="140"/>
      <c r="F5" s="140"/>
      <c r="G5" s="140"/>
      <c r="H5" s="140" t="s">
        <v>30</v>
      </c>
      <c r="I5" s="140"/>
      <c r="J5" s="140"/>
      <c r="K5" s="140"/>
      <c r="L5" s="140"/>
      <c r="M5" s="140"/>
      <c r="N5" s="140" t="s">
        <v>31</v>
      </c>
      <c r="O5" s="140"/>
      <c r="P5" s="140"/>
      <c r="Q5" s="141" t="s">
        <v>32</v>
      </c>
      <c r="R5" s="141"/>
      <c r="S5" s="141"/>
      <c r="T5" s="141"/>
      <c r="U5" s="141"/>
      <c r="V5" s="141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</row>
    <row r="6" spans="1:35" ht="15" customHeight="1" x14ac:dyDescent="0.25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  <c r="R6" s="141"/>
      <c r="S6" s="141"/>
      <c r="T6" s="141"/>
      <c r="U6" s="141"/>
      <c r="V6" s="141"/>
      <c r="W6" s="140"/>
      <c r="X6" s="140"/>
      <c r="Y6" s="140"/>
      <c r="Z6" s="140"/>
      <c r="AA6" s="140"/>
      <c r="AB6" s="140" t="s">
        <v>33</v>
      </c>
      <c r="AC6" s="140"/>
      <c r="AD6" s="140"/>
      <c r="AE6" s="140"/>
      <c r="AF6" s="140"/>
      <c r="AG6" s="140" t="s">
        <v>34</v>
      </c>
      <c r="AH6" s="140"/>
      <c r="AI6" s="140"/>
    </row>
    <row r="7" spans="1:35" ht="18.75" customHeight="1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 t="s">
        <v>35</v>
      </c>
      <c r="R7" s="141"/>
      <c r="S7" s="141"/>
      <c r="T7" s="141" t="s">
        <v>36</v>
      </c>
      <c r="U7" s="141"/>
      <c r="V7" s="141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</row>
    <row r="8" spans="1:35" ht="17.100000000000001" customHeight="1" x14ac:dyDescent="0.25">
      <c r="A8" s="143" t="s">
        <v>37</v>
      </c>
      <c r="B8" s="143"/>
      <c r="C8" s="143"/>
      <c r="D8" s="143"/>
      <c r="E8" s="143" t="s">
        <v>38</v>
      </c>
      <c r="F8" s="143"/>
      <c r="G8" s="143"/>
      <c r="H8" s="143">
        <v>1</v>
      </c>
      <c r="I8" s="143"/>
      <c r="J8" s="143"/>
      <c r="K8" s="143"/>
      <c r="L8" s="143"/>
      <c r="M8" s="143"/>
      <c r="N8" s="143">
        <v>2</v>
      </c>
      <c r="O8" s="143"/>
      <c r="P8" s="143"/>
      <c r="Q8" s="143">
        <v>3</v>
      </c>
      <c r="R8" s="143"/>
      <c r="S8" s="143"/>
      <c r="T8" s="143">
        <v>4</v>
      </c>
      <c r="U8" s="143"/>
      <c r="V8" s="143"/>
      <c r="W8" s="143">
        <v>5</v>
      </c>
      <c r="X8" s="143"/>
      <c r="Y8" s="143"/>
      <c r="Z8" s="143"/>
      <c r="AA8" s="143"/>
      <c r="AB8" s="143">
        <v>6</v>
      </c>
      <c r="AC8" s="143"/>
      <c r="AD8" s="143"/>
      <c r="AE8" s="143"/>
      <c r="AF8" s="143"/>
      <c r="AG8" s="143">
        <v>7</v>
      </c>
      <c r="AH8" s="143"/>
      <c r="AI8" s="143"/>
    </row>
    <row r="9" spans="1:35" ht="15" customHeight="1" x14ac:dyDescent="0.25">
      <c r="A9" s="144" t="s">
        <v>39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</row>
    <row r="10" spans="1:35" ht="17.100000000000001" customHeight="1" x14ac:dyDescent="0.25">
      <c r="A10" s="145" t="s">
        <v>40</v>
      </c>
      <c r="B10" s="145"/>
      <c r="C10" s="145"/>
      <c r="D10" s="145"/>
      <c r="E10" s="141">
        <v>1103</v>
      </c>
      <c r="F10" s="141"/>
      <c r="G10" s="141"/>
      <c r="H10" s="146" t="s">
        <v>41</v>
      </c>
      <c r="I10" s="146"/>
      <c r="J10" s="146"/>
      <c r="K10" s="146"/>
      <c r="L10" s="146"/>
      <c r="M10" s="146"/>
      <c r="N10" s="146" t="s">
        <v>41</v>
      </c>
      <c r="O10" s="146"/>
      <c r="P10" s="146"/>
      <c r="Q10" s="146" t="s">
        <v>41</v>
      </c>
      <c r="R10" s="146"/>
      <c r="S10" s="146"/>
      <c r="T10" s="146" t="s">
        <v>41</v>
      </c>
      <c r="U10" s="146"/>
      <c r="V10" s="146"/>
      <c r="W10" s="146" t="s">
        <v>41</v>
      </c>
      <c r="X10" s="146"/>
      <c r="Y10" s="146"/>
      <c r="Z10" s="146"/>
      <c r="AA10" s="146"/>
      <c r="AB10" s="146" t="s">
        <v>41</v>
      </c>
      <c r="AC10" s="146"/>
      <c r="AD10" s="146"/>
      <c r="AE10" s="146"/>
      <c r="AF10" s="146"/>
      <c r="AG10" s="146" t="s">
        <v>41</v>
      </c>
      <c r="AH10" s="146"/>
      <c r="AI10" s="146"/>
    </row>
    <row r="11" spans="1:35" ht="17.100000000000001" customHeight="1" x14ac:dyDescent="0.25">
      <c r="A11" s="145" t="s">
        <v>42</v>
      </c>
      <c r="B11" s="145"/>
      <c r="C11" s="145"/>
      <c r="D11" s="145"/>
      <c r="E11" s="141">
        <v>1511</v>
      </c>
      <c r="F11" s="141"/>
      <c r="G11" s="141"/>
      <c r="H11" s="146" t="s">
        <v>41</v>
      </c>
      <c r="I11" s="146"/>
      <c r="J11" s="146"/>
      <c r="K11" s="146"/>
      <c r="L11" s="146"/>
      <c r="M11" s="146"/>
      <c r="N11" s="146">
        <v>4</v>
      </c>
      <c r="O11" s="146"/>
      <c r="P11" s="146"/>
      <c r="Q11" s="146" t="s">
        <v>41</v>
      </c>
      <c r="R11" s="146"/>
      <c r="S11" s="146"/>
      <c r="T11" s="146" t="s">
        <v>41</v>
      </c>
      <c r="U11" s="146"/>
      <c r="V11" s="146"/>
      <c r="W11" s="146">
        <v>4</v>
      </c>
      <c r="X11" s="146"/>
      <c r="Y11" s="146"/>
      <c r="Z11" s="146"/>
      <c r="AA11" s="146"/>
      <c r="AB11" s="146" t="s">
        <v>41</v>
      </c>
      <c r="AC11" s="146"/>
      <c r="AD11" s="146"/>
      <c r="AE11" s="146"/>
      <c r="AF11" s="146"/>
      <c r="AG11" s="146" t="s">
        <v>41</v>
      </c>
      <c r="AH11" s="146"/>
      <c r="AI11" s="146"/>
    </row>
    <row r="12" spans="1:35" ht="17.100000000000001" customHeight="1" x14ac:dyDescent="0.25">
      <c r="A12" s="145" t="s">
        <v>43</v>
      </c>
      <c r="B12" s="145"/>
      <c r="C12" s="145"/>
      <c r="D12" s="145"/>
      <c r="E12" s="141">
        <v>1711</v>
      </c>
      <c r="F12" s="141"/>
      <c r="G12" s="141"/>
      <c r="H12" s="146" t="s">
        <v>41</v>
      </c>
      <c r="I12" s="146"/>
      <c r="J12" s="146"/>
      <c r="K12" s="146"/>
      <c r="L12" s="146"/>
      <c r="M12" s="146"/>
      <c r="N12" s="146" t="s">
        <v>41</v>
      </c>
      <c r="O12" s="146"/>
      <c r="P12" s="146"/>
      <c r="Q12" s="146" t="s">
        <v>41</v>
      </c>
      <c r="R12" s="146"/>
      <c r="S12" s="146"/>
      <c r="T12" s="146" t="s">
        <v>41</v>
      </c>
      <c r="U12" s="146"/>
      <c r="V12" s="146"/>
      <c r="W12" s="146" t="s">
        <v>41</v>
      </c>
      <c r="X12" s="146"/>
      <c r="Y12" s="146"/>
      <c r="Z12" s="146"/>
      <c r="AA12" s="146"/>
      <c r="AB12" s="146" t="s">
        <v>41</v>
      </c>
      <c r="AC12" s="146"/>
      <c r="AD12" s="146"/>
      <c r="AE12" s="146"/>
      <c r="AF12" s="146"/>
      <c r="AG12" s="146" t="s">
        <v>41</v>
      </c>
      <c r="AH12" s="146"/>
      <c r="AI12" s="146"/>
    </row>
    <row r="13" spans="1:35" ht="17.100000000000001" customHeight="1" x14ac:dyDescent="0.25">
      <c r="A13" s="145" t="s">
        <v>44</v>
      </c>
      <c r="B13" s="145"/>
      <c r="C13" s="145"/>
      <c r="D13" s="145"/>
      <c r="E13" s="141">
        <v>1657</v>
      </c>
      <c r="F13" s="141"/>
      <c r="G13" s="141"/>
      <c r="H13" s="146" t="s">
        <v>41</v>
      </c>
      <c r="I13" s="146"/>
      <c r="J13" s="146"/>
      <c r="K13" s="146"/>
      <c r="L13" s="146"/>
      <c r="M13" s="146"/>
      <c r="N13" s="146" t="s">
        <v>41</v>
      </c>
      <c r="O13" s="146"/>
      <c r="P13" s="146"/>
      <c r="Q13" s="146" t="s">
        <v>41</v>
      </c>
      <c r="R13" s="146"/>
      <c r="S13" s="146"/>
      <c r="T13" s="146" t="s">
        <v>41</v>
      </c>
      <c r="U13" s="146"/>
      <c r="V13" s="146"/>
      <c r="W13" s="146" t="s">
        <v>41</v>
      </c>
      <c r="X13" s="146"/>
      <c r="Y13" s="146"/>
      <c r="Z13" s="146"/>
      <c r="AA13" s="146"/>
      <c r="AB13" s="146" t="s">
        <v>41</v>
      </c>
      <c r="AC13" s="146"/>
      <c r="AD13" s="146"/>
      <c r="AE13" s="146"/>
      <c r="AF13" s="146"/>
      <c r="AG13" s="146" t="s">
        <v>41</v>
      </c>
      <c r="AH13" s="146"/>
      <c r="AI13" s="146"/>
    </row>
    <row r="14" spans="1:35" ht="17.100000000000001" customHeight="1" x14ac:dyDescent="0.25">
      <c r="A14" s="145" t="s">
        <v>45</v>
      </c>
      <c r="B14" s="145"/>
      <c r="C14" s="145"/>
      <c r="D14" s="145"/>
      <c r="E14" s="141">
        <v>1502</v>
      </c>
      <c r="F14" s="141"/>
      <c r="G14" s="141"/>
      <c r="H14" s="146" t="s">
        <v>41</v>
      </c>
      <c r="I14" s="146"/>
      <c r="J14" s="146"/>
      <c r="K14" s="146"/>
      <c r="L14" s="146"/>
      <c r="M14" s="146"/>
      <c r="N14" s="146" t="s">
        <v>41</v>
      </c>
      <c r="O14" s="146"/>
      <c r="P14" s="146"/>
      <c r="Q14" s="146" t="s">
        <v>41</v>
      </c>
      <c r="R14" s="146"/>
      <c r="S14" s="146"/>
      <c r="T14" s="146" t="s">
        <v>41</v>
      </c>
      <c r="U14" s="146"/>
      <c r="V14" s="146"/>
      <c r="W14" s="146" t="s">
        <v>41</v>
      </c>
      <c r="X14" s="146"/>
      <c r="Y14" s="146"/>
      <c r="Z14" s="146"/>
      <c r="AA14" s="146"/>
      <c r="AB14" s="146" t="s">
        <v>41</v>
      </c>
      <c r="AC14" s="146"/>
      <c r="AD14" s="146"/>
      <c r="AE14" s="146"/>
      <c r="AF14" s="146"/>
      <c r="AG14" s="146" t="s">
        <v>41</v>
      </c>
      <c r="AH14" s="146"/>
      <c r="AI14" s="146"/>
    </row>
    <row r="15" spans="1:35" ht="17.100000000000001" customHeight="1" x14ac:dyDescent="0.25">
      <c r="A15" s="145" t="s">
        <v>46</v>
      </c>
      <c r="B15" s="145"/>
      <c r="C15" s="145"/>
      <c r="D15" s="145"/>
      <c r="E15" s="141">
        <v>1310</v>
      </c>
      <c r="F15" s="141"/>
      <c r="G15" s="141"/>
      <c r="H15" s="146" t="s">
        <v>41</v>
      </c>
      <c r="I15" s="146"/>
      <c r="J15" s="146"/>
      <c r="K15" s="146"/>
      <c r="L15" s="146"/>
      <c r="M15" s="146"/>
      <c r="N15" s="146" t="s">
        <v>41</v>
      </c>
      <c r="O15" s="146"/>
      <c r="P15" s="146"/>
      <c r="Q15" s="146" t="s">
        <v>41</v>
      </c>
      <c r="R15" s="146"/>
      <c r="S15" s="146"/>
      <c r="T15" s="146" t="s">
        <v>41</v>
      </c>
      <c r="U15" s="146"/>
      <c r="V15" s="146"/>
      <c r="W15" s="146" t="s">
        <v>41</v>
      </c>
      <c r="X15" s="146"/>
      <c r="Y15" s="146"/>
      <c r="Z15" s="146"/>
      <c r="AA15" s="146"/>
      <c r="AB15" s="146" t="s">
        <v>41</v>
      </c>
      <c r="AC15" s="146"/>
      <c r="AD15" s="146"/>
      <c r="AE15" s="146"/>
      <c r="AF15" s="146"/>
      <c r="AG15" s="146" t="s">
        <v>41</v>
      </c>
      <c r="AH15" s="146"/>
      <c r="AI15" s="146"/>
    </row>
    <row r="16" spans="1:35" ht="17.100000000000001" customHeight="1" x14ac:dyDescent="0.25">
      <c r="A16" s="145" t="s">
        <v>47</v>
      </c>
      <c r="B16" s="145"/>
      <c r="C16" s="145"/>
      <c r="D16" s="145"/>
      <c r="E16" s="141">
        <v>1409</v>
      </c>
      <c r="F16" s="141"/>
      <c r="G16" s="141"/>
      <c r="H16" s="146" t="s">
        <v>41</v>
      </c>
      <c r="I16" s="146"/>
      <c r="J16" s="146"/>
      <c r="K16" s="146"/>
      <c r="L16" s="146"/>
      <c r="M16" s="146"/>
      <c r="N16" s="146" t="s">
        <v>41</v>
      </c>
      <c r="O16" s="146"/>
      <c r="P16" s="146"/>
      <c r="Q16" s="146" t="s">
        <v>41</v>
      </c>
      <c r="R16" s="146"/>
      <c r="S16" s="146"/>
      <c r="T16" s="146" t="s">
        <v>41</v>
      </c>
      <c r="U16" s="146"/>
      <c r="V16" s="146"/>
      <c r="W16" s="146" t="s">
        <v>41</v>
      </c>
      <c r="X16" s="146"/>
      <c r="Y16" s="146"/>
      <c r="Z16" s="146"/>
      <c r="AA16" s="146"/>
      <c r="AB16" s="146" t="s">
        <v>41</v>
      </c>
      <c r="AC16" s="146"/>
      <c r="AD16" s="146"/>
      <c r="AE16" s="146"/>
      <c r="AF16" s="146"/>
      <c r="AG16" s="146" t="s">
        <v>41</v>
      </c>
      <c r="AH16" s="146"/>
      <c r="AI16" s="146"/>
    </row>
    <row r="17" spans="1:35" ht="17.100000000000001" customHeight="1" x14ac:dyDescent="0.25">
      <c r="A17" s="145" t="s">
        <v>48</v>
      </c>
      <c r="B17" s="145"/>
      <c r="C17" s="145"/>
      <c r="D17" s="145"/>
      <c r="E17" s="141">
        <v>1714</v>
      </c>
      <c r="F17" s="141"/>
      <c r="G17" s="141"/>
      <c r="H17" s="146" t="s">
        <v>41</v>
      </c>
      <c r="I17" s="146"/>
      <c r="J17" s="146"/>
      <c r="K17" s="146"/>
      <c r="L17" s="146"/>
      <c r="M17" s="146"/>
      <c r="N17" s="146" t="s">
        <v>41</v>
      </c>
      <c r="O17" s="146"/>
      <c r="P17" s="146"/>
      <c r="Q17" s="146" t="s">
        <v>41</v>
      </c>
      <c r="R17" s="146"/>
      <c r="S17" s="146"/>
      <c r="T17" s="146" t="s">
        <v>41</v>
      </c>
      <c r="U17" s="146"/>
      <c r="V17" s="146"/>
      <c r="W17" s="146" t="s">
        <v>41</v>
      </c>
      <c r="X17" s="146"/>
      <c r="Y17" s="146"/>
      <c r="Z17" s="146"/>
      <c r="AA17" s="146"/>
      <c r="AB17" s="146" t="s">
        <v>41</v>
      </c>
      <c r="AC17" s="146"/>
      <c r="AD17" s="146"/>
      <c r="AE17" s="146"/>
      <c r="AF17" s="146"/>
      <c r="AG17" s="146" t="s">
        <v>41</v>
      </c>
      <c r="AH17" s="146"/>
      <c r="AI17" s="146"/>
    </row>
    <row r="18" spans="1:35" ht="17.100000000000001" customHeight="1" x14ac:dyDescent="0.25">
      <c r="A18" s="145" t="s">
        <v>49</v>
      </c>
      <c r="B18" s="145"/>
      <c r="C18" s="145"/>
      <c r="D18" s="145"/>
      <c r="E18" s="141">
        <v>1416</v>
      </c>
      <c r="F18" s="141"/>
      <c r="G18" s="141"/>
      <c r="H18" s="146" t="s">
        <v>41</v>
      </c>
      <c r="I18" s="146"/>
      <c r="J18" s="146"/>
      <c r="K18" s="146"/>
      <c r="L18" s="146"/>
      <c r="M18" s="146"/>
      <c r="N18" s="146" t="s">
        <v>41</v>
      </c>
      <c r="O18" s="146"/>
      <c r="P18" s="146"/>
      <c r="Q18" s="146" t="s">
        <v>41</v>
      </c>
      <c r="R18" s="146"/>
      <c r="S18" s="146"/>
      <c r="T18" s="146" t="s">
        <v>41</v>
      </c>
      <c r="U18" s="146"/>
      <c r="V18" s="146"/>
      <c r="W18" s="146" t="s">
        <v>41</v>
      </c>
      <c r="X18" s="146"/>
      <c r="Y18" s="146"/>
      <c r="Z18" s="146"/>
      <c r="AA18" s="146"/>
      <c r="AB18" s="146" t="s">
        <v>41</v>
      </c>
      <c r="AC18" s="146"/>
      <c r="AD18" s="146"/>
      <c r="AE18" s="146"/>
      <c r="AF18" s="146"/>
      <c r="AG18" s="146" t="s">
        <v>41</v>
      </c>
      <c r="AH18" s="146"/>
      <c r="AI18" s="146"/>
    </row>
    <row r="19" spans="1:35" ht="17.100000000000001" customHeight="1" x14ac:dyDescent="0.25">
      <c r="A19" s="145" t="s">
        <v>50</v>
      </c>
      <c r="B19" s="145"/>
      <c r="C19" s="145"/>
      <c r="D19" s="145"/>
      <c r="E19" s="141">
        <v>1641</v>
      </c>
      <c r="F19" s="141"/>
      <c r="G19" s="141"/>
      <c r="H19" s="146" t="s">
        <v>41</v>
      </c>
      <c r="I19" s="146"/>
      <c r="J19" s="146"/>
      <c r="K19" s="146"/>
      <c r="L19" s="146"/>
      <c r="M19" s="146"/>
      <c r="N19" s="146" t="s">
        <v>41</v>
      </c>
      <c r="O19" s="146"/>
      <c r="P19" s="146"/>
      <c r="Q19" s="146" t="s">
        <v>41</v>
      </c>
      <c r="R19" s="146"/>
      <c r="S19" s="146"/>
      <c r="T19" s="146" t="s">
        <v>41</v>
      </c>
      <c r="U19" s="146"/>
      <c r="V19" s="146"/>
      <c r="W19" s="146" t="s">
        <v>41</v>
      </c>
      <c r="X19" s="146"/>
      <c r="Y19" s="146"/>
      <c r="Z19" s="146"/>
      <c r="AA19" s="146"/>
      <c r="AB19" s="146" t="s">
        <v>41</v>
      </c>
      <c r="AC19" s="146"/>
      <c r="AD19" s="146"/>
      <c r="AE19" s="146"/>
      <c r="AF19" s="146"/>
      <c r="AG19" s="146" t="s">
        <v>41</v>
      </c>
      <c r="AH19" s="146"/>
      <c r="AI19" s="146"/>
    </row>
    <row r="20" spans="1:35" ht="15" customHeight="1" x14ac:dyDescent="0.25">
      <c r="A20" s="144" t="s">
        <v>51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</row>
    <row r="21" spans="1:35" ht="17.100000000000001" customHeight="1" x14ac:dyDescent="0.25">
      <c r="A21" s="145" t="s">
        <v>40</v>
      </c>
      <c r="B21" s="145"/>
      <c r="C21" s="145"/>
      <c r="D21" s="145"/>
      <c r="E21" s="141">
        <v>1103</v>
      </c>
      <c r="F21" s="141"/>
      <c r="G21" s="141"/>
      <c r="H21" s="146" t="s">
        <v>41</v>
      </c>
      <c r="I21" s="146"/>
      <c r="J21" s="146"/>
      <c r="K21" s="146"/>
      <c r="L21" s="146"/>
      <c r="M21" s="146"/>
      <c r="N21" s="146" t="s">
        <v>41</v>
      </c>
      <c r="O21" s="146"/>
      <c r="P21" s="146"/>
      <c r="Q21" s="146" t="s">
        <v>41</v>
      </c>
      <c r="R21" s="146"/>
      <c r="S21" s="146"/>
      <c r="T21" s="146" t="s">
        <v>41</v>
      </c>
      <c r="U21" s="146"/>
      <c r="V21" s="146"/>
      <c r="W21" s="147" t="s">
        <v>41</v>
      </c>
      <c r="X21" s="147"/>
      <c r="Y21" s="147"/>
      <c r="Z21" s="147"/>
      <c r="AA21" s="147"/>
      <c r="AB21" s="147" t="s">
        <v>41</v>
      </c>
      <c r="AC21" s="147"/>
      <c r="AD21" s="147"/>
      <c r="AE21" s="147"/>
      <c r="AF21" s="147"/>
      <c r="AG21" s="147" t="s">
        <v>41</v>
      </c>
      <c r="AH21" s="147"/>
      <c r="AI21" s="147"/>
    </row>
    <row r="22" spans="1:35" ht="17.100000000000001" customHeight="1" x14ac:dyDescent="0.25">
      <c r="A22" s="145" t="s">
        <v>47</v>
      </c>
      <c r="B22" s="145"/>
      <c r="C22" s="145"/>
      <c r="D22" s="145"/>
      <c r="E22" s="141">
        <v>1409</v>
      </c>
      <c r="F22" s="141"/>
      <c r="G22" s="141"/>
      <c r="H22" s="146" t="s">
        <v>41</v>
      </c>
      <c r="I22" s="146"/>
      <c r="J22" s="146"/>
      <c r="K22" s="146"/>
      <c r="L22" s="146"/>
      <c r="M22" s="146"/>
      <c r="N22" s="146" t="s">
        <v>41</v>
      </c>
      <c r="O22" s="146"/>
      <c r="P22" s="146"/>
      <c r="Q22" s="146" t="s">
        <v>41</v>
      </c>
      <c r="R22" s="146"/>
      <c r="S22" s="146"/>
      <c r="T22" s="146" t="s">
        <v>41</v>
      </c>
      <c r="U22" s="146"/>
      <c r="V22" s="146"/>
      <c r="W22" s="147" t="s">
        <v>41</v>
      </c>
      <c r="X22" s="147"/>
      <c r="Y22" s="147"/>
      <c r="Z22" s="147"/>
      <c r="AA22" s="147"/>
      <c r="AB22" s="147" t="s">
        <v>41</v>
      </c>
      <c r="AC22" s="147"/>
      <c r="AD22" s="147"/>
      <c r="AE22" s="147"/>
      <c r="AF22" s="147"/>
      <c r="AG22" s="147" t="s">
        <v>41</v>
      </c>
      <c r="AH22" s="147"/>
      <c r="AI22" s="147"/>
    </row>
    <row r="23" spans="1:35" ht="17.100000000000001" customHeight="1" x14ac:dyDescent="0.25">
      <c r="A23" s="145" t="s">
        <v>52</v>
      </c>
      <c r="B23" s="145"/>
      <c r="C23" s="145"/>
      <c r="D23" s="145"/>
      <c r="E23" s="141">
        <v>1713</v>
      </c>
      <c r="F23" s="141"/>
      <c r="G23" s="141"/>
      <c r="H23" s="146" t="s">
        <v>41</v>
      </c>
      <c r="I23" s="146"/>
      <c r="J23" s="146"/>
      <c r="K23" s="146"/>
      <c r="L23" s="146"/>
      <c r="M23" s="146"/>
      <c r="N23" s="146" t="s">
        <v>41</v>
      </c>
      <c r="O23" s="146"/>
      <c r="P23" s="146"/>
      <c r="Q23" s="146" t="s">
        <v>41</v>
      </c>
      <c r="R23" s="146"/>
      <c r="S23" s="146"/>
      <c r="T23" s="146" t="s">
        <v>41</v>
      </c>
      <c r="U23" s="146"/>
      <c r="V23" s="146"/>
      <c r="W23" s="147" t="s">
        <v>41</v>
      </c>
      <c r="X23" s="147"/>
      <c r="Y23" s="147"/>
      <c r="Z23" s="147"/>
      <c r="AA23" s="147"/>
      <c r="AB23" s="147" t="s">
        <v>41</v>
      </c>
      <c r="AC23" s="147"/>
      <c r="AD23" s="147"/>
      <c r="AE23" s="147"/>
      <c r="AF23" s="147"/>
      <c r="AG23" s="147" t="s">
        <v>41</v>
      </c>
      <c r="AH23" s="147"/>
      <c r="AI23" s="147"/>
    </row>
    <row r="24" spans="1:35" ht="17.100000000000001" customHeight="1" x14ac:dyDescent="0.25">
      <c r="A24" s="145" t="s">
        <v>48</v>
      </c>
      <c r="B24" s="145"/>
      <c r="C24" s="145"/>
      <c r="D24" s="145"/>
      <c r="E24" s="141">
        <v>1714</v>
      </c>
      <c r="F24" s="141"/>
      <c r="G24" s="141"/>
      <c r="H24" s="146" t="s">
        <v>41</v>
      </c>
      <c r="I24" s="146"/>
      <c r="J24" s="146"/>
      <c r="K24" s="146"/>
      <c r="L24" s="146"/>
      <c r="M24" s="146"/>
      <c r="N24" s="146" t="s">
        <v>41</v>
      </c>
      <c r="O24" s="146"/>
      <c r="P24" s="146"/>
      <c r="Q24" s="146" t="s">
        <v>41</v>
      </c>
      <c r="R24" s="146"/>
      <c r="S24" s="146"/>
      <c r="T24" s="146" t="s">
        <v>41</v>
      </c>
      <c r="U24" s="146"/>
      <c r="V24" s="146"/>
      <c r="W24" s="147" t="s">
        <v>41</v>
      </c>
      <c r="X24" s="147"/>
      <c r="Y24" s="147"/>
      <c r="Z24" s="147"/>
      <c r="AA24" s="147"/>
      <c r="AB24" s="147" t="s">
        <v>41</v>
      </c>
      <c r="AC24" s="147"/>
      <c r="AD24" s="147"/>
      <c r="AE24" s="147"/>
      <c r="AF24" s="147"/>
      <c r="AG24" s="147" t="s">
        <v>41</v>
      </c>
      <c r="AH24" s="147"/>
      <c r="AI24" s="147"/>
    </row>
    <row r="25" spans="1:35" ht="17.100000000000001" customHeight="1" x14ac:dyDescent="0.25">
      <c r="A25" s="145" t="s">
        <v>49</v>
      </c>
      <c r="B25" s="145"/>
      <c r="C25" s="145"/>
      <c r="D25" s="145"/>
      <c r="E25" s="141">
        <v>1416</v>
      </c>
      <c r="F25" s="141"/>
      <c r="G25" s="141"/>
      <c r="H25" s="146" t="s">
        <v>41</v>
      </c>
      <c r="I25" s="146"/>
      <c r="J25" s="146"/>
      <c r="K25" s="146"/>
      <c r="L25" s="146"/>
      <c r="M25" s="146"/>
      <c r="N25" s="146" t="s">
        <v>41</v>
      </c>
      <c r="O25" s="146"/>
      <c r="P25" s="146"/>
      <c r="Q25" s="146" t="s">
        <v>41</v>
      </c>
      <c r="R25" s="146"/>
      <c r="S25" s="146"/>
      <c r="T25" s="146" t="s">
        <v>41</v>
      </c>
      <c r="U25" s="146"/>
      <c r="V25" s="146"/>
      <c r="W25" s="147" t="s">
        <v>41</v>
      </c>
      <c r="X25" s="147"/>
      <c r="Y25" s="147"/>
      <c r="Z25" s="147"/>
      <c r="AA25" s="147"/>
      <c r="AB25" s="147" t="s">
        <v>41</v>
      </c>
      <c r="AC25" s="147"/>
      <c r="AD25" s="147"/>
      <c r="AE25" s="147"/>
      <c r="AF25" s="147"/>
      <c r="AG25" s="147" t="s">
        <v>41</v>
      </c>
      <c r="AH25" s="147"/>
      <c r="AI25" s="147"/>
    </row>
    <row r="26" spans="1:35" ht="17.100000000000001" customHeight="1" x14ac:dyDescent="0.25">
      <c r="A26" s="145" t="s">
        <v>53</v>
      </c>
      <c r="B26" s="145"/>
      <c r="C26" s="145"/>
      <c r="D26" s="145"/>
      <c r="E26" s="141">
        <v>1659</v>
      </c>
      <c r="F26" s="141"/>
      <c r="G26" s="141"/>
      <c r="H26" s="146" t="s">
        <v>41</v>
      </c>
      <c r="I26" s="146"/>
      <c r="J26" s="146"/>
      <c r="K26" s="146"/>
      <c r="L26" s="146"/>
      <c r="M26" s="146"/>
      <c r="N26" s="146" t="s">
        <v>41</v>
      </c>
      <c r="O26" s="146"/>
      <c r="P26" s="146"/>
      <c r="Q26" s="146" t="s">
        <v>41</v>
      </c>
      <c r="R26" s="146"/>
      <c r="S26" s="146"/>
      <c r="T26" s="146" t="s">
        <v>41</v>
      </c>
      <c r="U26" s="146"/>
      <c r="V26" s="146"/>
      <c r="W26" s="147" t="s">
        <v>41</v>
      </c>
      <c r="X26" s="147"/>
      <c r="Y26" s="147"/>
      <c r="Z26" s="147"/>
      <c r="AA26" s="147"/>
      <c r="AB26" s="147" t="s">
        <v>41</v>
      </c>
      <c r="AC26" s="147"/>
      <c r="AD26" s="147"/>
      <c r="AE26" s="147"/>
      <c r="AF26" s="147"/>
      <c r="AG26" s="147" t="s">
        <v>41</v>
      </c>
      <c r="AH26" s="147"/>
      <c r="AI26" s="147"/>
    </row>
    <row r="27" spans="1:35" ht="17.100000000000001" customHeight="1" x14ac:dyDescent="0.25">
      <c r="A27" s="145" t="s">
        <v>45</v>
      </c>
      <c r="B27" s="145"/>
      <c r="C27" s="145"/>
      <c r="D27" s="145"/>
      <c r="E27" s="141">
        <v>1502</v>
      </c>
      <c r="F27" s="141"/>
      <c r="G27" s="141"/>
      <c r="H27" s="146" t="s">
        <v>41</v>
      </c>
      <c r="I27" s="146"/>
      <c r="J27" s="146"/>
      <c r="K27" s="146"/>
      <c r="L27" s="146"/>
      <c r="M27" s="146"/>
      <c r="N27" s="146" t="s">
        <v>41</v>
      </c>
      <c r="O27" s="146"/>
      <c r="P27" s="146"/>
      <c r="Q27" s="146" t="s">
        <v>41</v>
      </c>
      <c r="R27" s="146"/>
      <c r="S27" s="146"/>
      <c r="T27" s="146" t="s">
        <v>41</v>
      </c>
      <c r="U27" s="146"/>
      <c r="V27" s="146"/>
      <c r="W27" s="147" t="s">
        <v>41</v>
      </c>
      <c r="X27" s="147"/>
      <c r="Y27" s="147"/>
      <c r="Z27" s="147"/>
      <c r="AA27" s="147"/>
      <c r="AB27" s="147" t="s">
        <v>41</v>
      </c>
      <c r="AC27" s="147"/>
      <c r="AD27" s="147"/>
      <c r="AE27" s="147"/>
      <c r="AF27" s="147"/>
      <c r="AG27" s="147" t="s">
        <v>41</v>
      </c>
      <c r="AH27" s="147"/>
      <c r="AI27" s="147"/>
    </row>
    <row r="28" spans="1:35" ht="17.100000000000001" customHeight="1" x14ac:dyDescent="0.25">
      <c r="A28" s="145" t="s">
        <v>43</v>
      </c>
      <c r="B28" s="145"/>
      <c r="C28" s="145"/>
      <c r="D28" s="145"/>
      <c r="E28" s="141">
        <v>1711</v>
      </c>
      <c r="F28" s="141"/>
      <c r="G28" s="141"/>
      <c r="H28" s="146" t="s">
        <v>41</v>
      </c>
      <c r="I28" s="146"/>
      <c r="J28" s="146"/>
      <c r="K28" s="146"/>
      <c r="L28" s="146"/>
      <c r="M28" s="146"/>
      <c r="N28" s="146" t="s">
        <v>41</v>
      </c>
      <c r="O28" s="146"/>
      <c r="P28" s="146"/>
      <c r="Q28" s="146" t="s">
        <v>41</v>
      </c>
      <c r="R28" s="146"/>
      <c r="S28" s="146"/>
      <c r="T28" s="146" t="s">
        <v>41</v>
      </c>
      <c r="U28" s="146"/>
      <c r="V28" s="146"/>
      <c r="W28" s="147" t="s">
        <v>41</v>
      </c>
      <c r="X28" s="147"/>
      <c r="Y28" s="147"/>
      <c r="Z28" s="147"/>
      <c r="AA28" s="147"/>
      <c r="AB28" s="147" t="s">
        <v>41</v>
      </c>
      <c r="AC28" s="147"/>
      <c r="AD28" s="147"/>
      <c r="AE28" s="147"/>
      <c r="AF28" s="147"/>
      <c r="AG28" s="147" t="s">
        <v>41</v>
      </c>
      <c r="AH28" s="147"/>
      <c r="AI28" s="147"/>
    </row>
    <row r="29" spans="1:35" ht="17.100000000000001" customHeight="1" x14ac:dyDescent="0.25">
      <c r="A29" s="145" t="s">
        <v>50</v>
      </c>
      <c r="B29" s="145"/>
      <c r="C29" s="145"/>
      <c r="D29" s="145"/>
      <c r="E29" s="141">
        <v>1641</v>
      </c>
      <c r="F29" s="141"/>
      <c r="G29" s="141"/>
      <c r="H29" s="146" t="s">
        <v>41</v>
      </c>
      <c r="I29" s="146"/>
      <c r="J29" s="146"/>
      <c r="K29" s="146"/>
      <c r="L29" s="146"/>
      <c r="M29" s="146"/>
      <c r="N29" s="146" t="s">
        <v>41</v>
      </c>
      <c r="O29" s="146"/>
      <c r="P29" s="146"/>
      <c r="Q29" s="146" t="s">
        <v>41</v>
      </c>
      <c r="R29" s="146"/>
      <c r="S29" s="146"/>
      <c r="T29" s="146" t="s">
        <v>41</v>
      </c>
      <c r="U29" s="146"/>
      <c r="V29" s="146"/>
      <c r="W29" s="147" t="s">
        <v>41</v>
      </c>
      <c r="X29" s="147"/>
      <c r="Y29" s="147"/>
      <c r="Z29" s="147"/>
      <c r="AA29" s="147"/>
      <c r="AB29" s="147" t="s">
        <v>41</v>
      </c>
      <c r="AC29" s="147"/>
      <c r="AD29" s="147"/>
      <c r="AE29" s="147"/>
      <c r="AF29" s="147"/>
      <c r="AG29" s="147" t="s">
        <v>41</v>
      </c>
      <c r="AH29" s="147"/>
      <c r="AI29" s="147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48">
        <v>20</v>
      </c>
      <c r="C33" s="148"/>
      <c r="D33" s="149" t="s">
        <v>224</v>
      </c>
      <c r="E33" s="149"/>
      <c r="F33" s="149"/>
      <c r="G33" s="149"/>
      <c r="H33" s="149"/>
      <c r="I33" s="149">
        <v>2020</v>
      </c>
      <c r="J33" s="149"/>
      <c r="K33" s="17" t="s">
        <v>149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50" t="s">
        <v>56</v>
      </c>
      <c r="AC33" s="150"/>
      <c r="AD33" s="150"/>
      <c r="AE33" s="150"/>
      <c r="AF33" s="150"/>
      <c r="AG33" s="4"/>
      <c r="AH33" s="4"/>
      <c r="AI33" s="4"/>
    </row>
    <row r="34" spans="1:35" ht="15.75" x14ac:dyDescent="0.25">
      <c r="A34" s="1"/>
      <c r="B34" s="151" t="s">
        <v>57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51" t="s">
        <v>59</v>
      </c>
      <c r="AC34" s="151"/>
      <c r="AD34" s="151"/>
      <c r="AE34" s="151"/>
      <c r="AF34" s="151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51" t="s">
        <v>194</v>
      </c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I53"/>
  <sheetViews>
    <sheetView topLeftCell="A28" zoomScaleNormal="100" workbookViewId="0">
      <selection activeCell="T8" sqref="T8"/>
    </sheetView>
  </sheetViews>
  <sheetFormatPr defaultColWidth="8.7109375" defaultRowHeight="15" x14ac:dyDescent="0.25"/>
  <cols>
    <col min="1" max="40" width="3.7109375" customWidth="1"/>
  </cols>
  <sheetData>
    <row r="1" spans="1:35" x14ac:dyDescent="0.25">
      <c r="A1" s="152" t="s">
        <v>60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</row>
    <row r="2" spans="1:35" x14ac:dyDescent="0.25">
      <c r="A2" s="152" t="s">
        <v>61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</row>
    <row r="3" spans="1:35" ht="15" customHeight="1" x14ac:dyDescent="0.25">
      <c r="A3" s="153" t="s">
        <v>62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x14ac:dyDescent="0.35">
      <c r="A4" s="155">
        <f>'2-я 1-ВЕТ'!B33</f>
        <v>20</v>
      </c>
      <c r="B4" s="155"/>
      <c r="C4" s="156" t="str">
        <f>'2-я 1-ВЕТ'!D33</f>
        <v>листопада</v>
      </c>
      <c r="D4" s="156"/>
      <c r="E4" s="156"/>
      <c r="F4" s="156">
        <f>'2-я 1-ВЕТ'!I33</f>
        <v>2020</v>
      </c>
      <c r="G4" s="156"/>
      <c r="H4" s="110" t="str">
        <f>'2-я 1-ВЕТ'!K33</f>
        <v>року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6"/>
      <c r="Z4" s="7"/>
      <c r="AA4" s="7"/>
      <c r="AB4" s="7"/>
      <c r="AC4" s="7"/>
      <c r="AD4" s="7"/>
      <c r="AE4" s="7"/>
      <c r="AF4" s="7"/>
      <c r="AG4" s="7"/>
      <c r="AH4" s="7"/>
      <c r="AI4" s="7"/>
    </row>
    <row r="6" spans="1:35" s="1" customFormat="1" ht="15.75" x14ac:dyDescent="0.25">
      <c r="C6" s="154" t="s">
        <v>63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9"/>
    </row>
    <row r="7" spans="1:35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5" s="1" customFormat="1" ht="15.75" x14ac:dyDescent="0.25">
      <c r="A8" s="1" t="s">
        <v>65</v>
      </c>
    </row>
    <row r="9" spans="1:35" s="1" customFormat="1" ht="15.75" x14ac:dyDescent="0.25">
      <c r="A9" s="1" t="s">
        <v>66</v>
      </c>
      <c r="G9" s="68" t="str">
        <f>'Список коти R'!B7</f>
        <v xml:space="preserve">Яцина В. Д. </v>
      </c>
      <c r="H9" s="68"/>
      <c r="I9" s="68"/>
      <c r="J9" s="68"/>
      <c r="K9" s="68"/>
      <c r="L9" s="68"/>
      <c r="M9" s="68"/>
      <c r="N9" s="68"/>
    </row>
    <row r="10" spans="1:35" s="1" customFormat="1" ht="15.75" x14ac:dyDescent="0.25">
      <c r="A10" s="1" t="s">
        <v>67</v>
      </c>
      <c r="L10" s="12" t="s">
        <v>288</v>
      </c>
    </row>
    <row r="11" spans="1:35" s="1" customFormat="1" ht="15.75" x14ac:dyDescent="0.25">
      <c r="A11" s="1" t="s">
        <v>68</v>
      </c>
    </row>
    <row r="12" spans="1:35" s="1" customFormat="1" ht="15.75" x14ac:dyDescent="0.25">
      <c r="B12" s="12" t="s">
        <v>69</v>
      </c>
    </row>
    <row r="13" spans="1:35" s="1" customFormat="1" ht="15.75" x14ac:dyDescent="0.25">
      <c r="A13" s="1" t="s">
        <v>70</v>
      </c>
      <c r="E13" s="158">
        <f>MAX('Список коти PCHCh'!A6:A26)</f>
        <v>16</v>
      </c>
      <c r="F13" s="158"/>
      <c r="G13" s="1" t="s">
        <v>71</v>
      </c>
    </row>
    <row r="14" spans="1:35" s="1" customFormat="1" ht="15.75" x14ac:dyDescent="0.25">
      <c r="A14" s="1" t="s">
        <v>72</v>
      </c>
    </row>
    <row r="15" spans="1:35" s="1" customFormat="1" ht="15.75" x14ac:dyDescent="0.25">
      <c r="A15" s="1" t="s">
        <v>73</v>
      </c>
    </row>
    <row r="16" spans="1:35" s="1" customFormat="1" ht="15.75" x14ac:dyDescent="0.25"/>
    <row r="17" spans="1:25" s="1" customFormat="1" ht="15.75" x14ac:dyDescent="0.25">
      <c r="A17" s="1" t="s">
        <v>275</v>
      </c>
      <c r="B17" s="10"/>
      <c r="G17" s="111"/>
      <c r="H17" s="111"/>
      <c r="I17" s="111"/>
      <c r="J17" s="10"/>
      <c r="K17" s="10"/>
      <c r="L17" s="10"/>
      <c r="M17" s="10"/>
      <c r="O17" s="112"/>
      <c r="P17" s="99"/>
      <c r="Q17" s="99"/>
      <c r="R17" s="99"/>
      <c r="T17" s="161" t="s">
        <v>280</v>
      </c>
      <c r="U17" s="161"/>
      <c r="V17" s="161"/>
      <c r="W17" s="161"/>
    </row>
    <row r="18" spans="1:25" s="1" customFormat="1" ht="15.75" x14ac:dyDescent="0.25">
      <c r="B18" s="99" t="s">
        <v>277</v>
      </c>
      <c r="C18" s="99"/>
      <c r="F18" s="162" t="s">
        <v>281</v>
      </c>
      <c r="G18" s="162"/>
      <c r="H18" s="162"/>
      <c r="I18" s="111"/>
      <c r="J18" s="1" t="s">
        <v>76</v>
      </c>
      <c r="Q18" s="14">
        <v>1</v>
      </c>
      <c r="R18" s="1" t="s">
        <v>77</v>
      </c>
      <c r="S18" s="15"/>
    </row>
    <row r="19" spans="1:25" s="1" customFormat="1" ht="15.75" x14ac:dyDescent="0.25">
      <c r="B19" s="99"/>
      <c r="C19" s="99"/>
      <c r="F19" s="113"/>
      <c r="G19" s="113"/>
      <c r="H19" s="113"/>
      <c r="I19" s="111"/>
      <c r="Q19" s="14"/>
      <c r="S19" s="15"/>
    </row>
    <row r="20" spans="1:25" s="1" customFormat="1" ht="15.75" x14ac:dyDescent="0.25">
      <c r="A20" s="1" t="s">
        <v>282</v>
      </c>
      <c r="B20" s="10"/>
      <c r="G20" s="111"/>
      <c r="H20" s="111"/>
      <c r="I20" s="111"/>
      <c r="J20" s="10"/>
      <c r="K20" s="10"/>
      <c r="L20" s="10"/>
      <c r="M20" s="10"/>
      <c r="O20" s="112"/>
      <c r="P20" s="99"/>
      <c r="Q20" s="99"/>
      <c r="R20" s="99"/>
      <c r="T20" s="161" t="s">
        <v>283</v>
      </c>
      <c r="U20" s="161"/>
      <c r="V20" s="161"/>
      <c r="W20" s="161"/>
    </row>
    <row r="21" spans="1:25" s="1" customFormat="1" ht="15.75" x14ac:dyDescent="0.25">
      <c r="B21" s="99" t="s">
        <v>277</v>
      </c>
      <c r="C21" s="99"/>
      <c r="F21" s="162" t="s">
        <v>278</v>
      </c>
      <c r="G21" s="162"/>
      <c r="H21" s="162"/>
      <c r="I21" s="111"/>
      <c r="J21" s="1" t="s">
        <v>76</v>
      </c>
      <c r="Q21" s="14">
        <v>2</v>
      </c>
      <c r="R21" s="1" t="s">
        <v>77</v>
      </c>
      <c r="S21" s="15"/>
    </row>
    <row r="22" spans="1:25" s="1" customFormat="1" ht="15.75" x14ac:dyDescent="0.25">
      <c r="B22" s="99"/>
      <c r="C22" s="99"/>
      <c r="F22" s="113"/>
      <c r="G22" s="113"/>
      <c r="H22" s="113"/>
      <c r="I22" s="111"/>
      <c r="Q22" s="14"/>
      <c r="S22" s="15"/>
    </row>
    <row r="23" spans="1:25" s="1" customFormat="1" ht="15.75" x14ac:dyDescent="0.25">
      <c r="A23" s="1" t="s">
        <v>279</v>
      </c>
      <c r="M23" s="161" t="s">
        <v>199</v>
      </c>
      <c r="N23" s="161"/>
      <c r="O23" s="161"/>
      <c r="P23" s="1" t="s">
        <v>75</v>
      </c>
      <c r="T23" s="163" t="s">
        <v>200</v>
      </c>
      <c r="U23" s="163"/>
      <c r="V23" s="163"/>
      <c r="W23" s="163"/>
    </row>
    <row r="24" spans="1:25" s="1" customFormat="1" ht="15.75" x14ac:dyDescent="0.25">
      <c r="C24" s="1" t="s">
        <v>76</v>
      </c>
      <c r="J24" s="14">
        <v>3</v>
      </c>
      <c r="K24" s="1" t="s">
        <v>77</v>
      </c>
      <c r="L24" s="15"/>
      <c r="M24" s="15"/>
      <c r="N24" s="15"/>
    </row>
    <row r="25" spans="1:25" s="1" customFormat="1" ht="15.75" x14ac:dyDescent="0.25"/>
    <row r="26" spans="1:25" s="1" customFormat="1" ht="15.75" x14ac:dyDescent="0.25">
      <c r="A26" s="1" t="s">
        <v>285</v>
      </c>
      <c r="K26" s="13"/>
      <c r="L26" s="13"/>
      <c r="M26" s="159" t="s">
        <v>284</v>
      </c>
      <c r="N26" s="159"/>
      <c r="O26" s="159"/>
      <c r="P26" s="1" t="s">
        <v>75</v>
      </c>
      <c r="T26" s="160" t="s">
        <v>215</v>
      </c>
      <c r="U26" s="160"/>
      <c r="V26" s="160"/>
      <c r="W26" s="160"/>
    </row>
    <row r="27" spans="1:25" s="1" customFormat="1" ht="15.75" x14ac:dyDescent="0.25">
      <c r="C27" s="1" t="s">
        <v>76</v>
      </c>
      <c r="J27" s="14">
        <v>2</v>
      </c>
      <c r="K27" s="13" t="s">
        <v>77</v>
      </c>
      <c r="L27" s="15"/>
      <c r="M27" s="15"/>
      <c r="N27" s="15"/>
    </row>
    <row r="28" spans="1:25" s="1" customFormat="1" ht="15.75" x14ac:dyDescent="0.25">
      <c r="J28" s="14"/>
      <c r="K28" s="13"/>
      <c r="L28" s="15"/>
      <c r="M28" s="15"/>
      <c r="N28" s="15"/>
    </row>
    <row r="29" spans="1:25" s="1" customFormat="1" ht="15.75" x14ac:dyDescent="0.25">
      <c r="A29" s="1" t="s">
        <v>287</v>
      </c>
      <c r="K29" s="13"/>
      <c r="L29" s="13"/>
      <c r="M29" s="159" t="s">
        <v>286</v>
      </c>
      <c r="N29" s="159"/>
      <c r="O29" s="159"/>
      <c r="P29" s="1" t="s">
        <v>75</v>
      </c>
      <c r="T29" s="160" t="s">
        <v>215</v>
      </c>
      <c r="U29" s="160"/>
      <c r="V29" s="160"/>
      <c r="W29" s="160"/>
    </row>
    <row r="30" spans="1:25" s="1" customFormat="1" ht="15.75" x14ac:dyDescent="0.25">
      <c r="C30" s="1" t="s">
        <v>76</v>
      </c>
      <c r="J30" s="14">
        <v>8</v>
      </c>
      <c r="K30" s="13" t="s">
        <v>77</v>
      </c>
      <c r="L30" s="15"/>
      <c r="M30" s="15"/>
      <c r="N30" s="15"/>
    </row>
    <row r="31" spans="1:25" s="1" customFormat="1" ht="15.75" x14ac:dyDescent="0.25">
      <c r="J31" s="14"/>
      <c r="K31" s="13"/>
      <c r="L31" s="15"/>
      <c r="M31" s="15"/>
      <c r="N31" s="15"/>
    </row>
    <row r="32" spans="1:25" ht="15.75" x14ac:dyDescent="0.25">
      <c r="A32" s="1" t="s">
        <v>78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4" ht="15.75" x14ac:dyDescent="0.25">
      <c r="A33" s="3"/>
      <c r="B33" s="8"/>
      <c r="C33" s="8"/>
      <c r="D33" s="8"/>
      <c r="E33" s="8"/>
      <c r="F33" s="8"/>
      <c r="G33" s="8"/>
      <c r="H33" s="20"/>
      <c r="I33" s="20"/>
      <c r="J33" s="20"/>
      <c r="K33" s="20"/>
      <c r="L33" s="20"/>
      <c r="M33" s="21"/>
      <c r="N33" s="21"/>
      <c r="O33" s="20"/>
      <c r="P33" s="20"/>
      <c r="Q33" s="20"/>
      <c r="R33" s="3"/>
      <c r="S33" s="3"/>
      <c r="T33" s="3"/>
      <c r="U33" s="3"/>
      <c r="V33" s="3"/>
      <c r="W33" s="3"/>
      <c r="X33" s="3"/>
    </row>
    <row r="34" spans="1:24" ht="15.75" x14ac:dyDescent="0.25">
      <c r="A34" s="1" t="s">
        <v>79</v>
      </c>
      <c r="B34" s="1"/>
      <c r="C34" s="1"/>
      <c r="D34" s="1"/>
      <c r="E34" s="1"/>
      <c r="F34" s="157">
        <f>E13</f>
        <v>16</v>
      </c>
      <c r="G34" s="157"/>
      <c r="H34" s="1" t="s">
        <v>80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57">
        <f>F34</f>
        <v>16</v>
      </c>
      <c r="T34" s="157"/>
      <c r="U34" s="1" t="s">
        <v>81</v>
      </c>
      <c r="V34" s="1"/>
      <c r="W34" s="3"/>
      <c r="X34" s="3"/>
    </row>
    <row r="35" spans="1:24" ht="15.75" x14ac:dyDescent="0.25">
      <c r="A35" s="1"/>
      <c r="B35" s="1" t="s">
        <v>82</v>
      </c>
      <c r="C35" s="1"/>
      <c r="D35" s="1"/>
      <c r="E35" s="1"/>
      <c r="F35" s="1"/>
      <c r="G35" s="1"/>
      <c r="H35" s="1"/>
      <c r="I35" s="157">
        <f>F34*0.5</f>
        <v>8</v>
      </c>
      <c r="J35" s="157"/>
      <c r="K35" s="1" t="s">
        <v>83</v>
      </c>
      <c r="L35" s="1"/>
      <c r="M35" s="1"/>
      <c r="N35" s="1"/>
      <c r="O35" s="157">
        <f>F34*0.5</f>
        <v>8</v>
      </c>
      <c r="P35" s="157"/>
      <c r="Q35" s="1" t="s">
        <v>84</v>
      </c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 t="s">
        <v>85</v>
      </c>
      <c r="C36" s="1"/>
      <c r="D36" s="1"/>
      <c r="E36" s="1"/>
      <c r="F36" s="1"/>
      <c r="G36" s="157">
        <f>F34</f>
        <v>16</v>
      </c>
      <c r="H36" s="157"/>
      <c r="I36" s="1" t="s">
        <v>86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22"/>
      <c r="H37" s="2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 t="s">
        <v>87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ht="15.75" x14ac:dyDescent="0.25">
      <c r="A39" s="1"/>
      <c r="B39" s="1"/>
      <c r="C39" s="1" t="s">
        <v>88</v>
      </c>
      <c r="D39" s="1"/>
      <c r="E39" s="1"/>
      <c r="F39" s="1"/>
      <c r="G39" s="1"/>
      <c r="H39" s="1"/>
      <c r="I39" s="1"/>
      <c r="J39" s="1"/>
      <c r="K39" s="1"/>
      <c r="L39" s="157">
        <f>F34</f>
        <v>16</v>
      </c>
      <c r="M39" s="157"/>
      <c r="N39" s="1" t="s">
        <v>89</v>
      </c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1" spans="1:24" ht="15.75" x14ac:dyDescent="0.25">
      <c r="A41" s="1" t="s">
        <v>90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</row>
    <row r="43" spans="1:24" ht="15.75" x14ac:dyDescent="0.25">
      <c r="A43" s="12" t="s">
        <v>91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</row>
    <row r="45" spans="1:24" ht="15.75" x14ac:dyDescent="0.25">
      <c r="A45" s="23" t="s">
        <v>92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23"/>
      <c r="B46" s="23" t="s">
        <v>93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23"/>
      <c r="B47" s="1" t="s">
        <v>94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">
        <v>95</v>
      </c>
      <c r="N47" s="1"/>
      <c r="O47" s="1"/>
      <c r="P47" s="1"/>
      <c r="Q47" s="1"/>
      <c r="R47" s="1"/>
      <c r="S47" s="164" t="s">
        <v>96</v>
      </c>
      <c r="T47" s="164"/>
      <c r="U47" s="164"/>
      <c r="V47" s="164"/>
      <c r="W47" s="164"/>
    </row>
    <row r="48" spans="1:2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1" t="s">
        <v>97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4" t="s">
        <v>98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2" t="s">
        <v>99</v>
      </c>
      <c r="N50" s="1"/>
      <c r="O50" s="1"/>
      <c r="P50" s="1"/>
      <c r="Q50" s="1"/>
      <c r="R50" s="1"/>
      <c r="S50" s="164" t="s">
        <v>96</v>
      </c>
      <c r="T50" s="164"/>
      <c r="U50" s="164"/>
      <c r="V50" s="164"/>
      <c r="W50" s="164"/>
    </row>
    <row r="52" spans="1:23" ht="15.75" x14ac:dyDescent="0.25">
      <c r="A52" s="1"/>
      <c r="B52" s="1" t="s">
        <v>100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24" t="s">
        <v>101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2" t="str">
        <f>G9</f>
        <v xml:space="preserve">Яцина В. Д. </v>
      </c>
      <c r="N53" s="1"/>
      <c r="O53" s="1"/>
      <c r="P53" s="1"/>
      <c r="Q53" s="1"/>
      <c r="R53" s="1"/>
      <c r="S53" s="164" t="s">
        <v>96</v>
      </c>
      <c r="T53" s="164"/>
      <c r="U53" s="164"/>
      <c r="V53" s="164"/>
      <c r="W53" s="164"/>
    </row>
  </sheetData>
  <mergeCells count="27">
    <mergeCell ref="S50:W50"/>
    <mergeCell ref="S53:W53"/>
    <mergeCell ref="I35:J35"/>
    <mergeCell ref="O35:P35"/>
    <mergeCell ref="G36:H36"/>
    <mergeCell ref="L39:M39"/>
    <mergeCell ref="S47:W47"/>
    <mergeCell ref="F34:G34"/>
    <mergeCell ref="S34:T34"/>
    <mergeCell ref="E13:F13"/>
    <mergeCell ref="M26:O26"/>
    <mergeCell ref="T26:W26"/>
    <mergeCell ref="M29:O29"/>
    <mergeCell ref="T29:W29"/>
    <mergeCell ref="T17:W17"/>
    <mergeCell ref="F18:H18"/>
    <mergeCell ref="M23:O23"/>
    <mergeCell ref="T23:W23"/>
    <mergeCell ref="T20:W20"/>
    <mergeCell ref="F21:H21"/>
    <mergeCell ref="A1:X1"/>
    <mergeCell ref="A2:X2"/>
    <mergeCell ref="A3:X3"/>
    <mergeCell ref="C6:X6"/>
    <mergeCell ref="A4:B4"/>
    <mergeCell ref="C4:E4"/>
    <mergeCell ref="F4:G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1"/>
  <sheetViews>
    <sheetView zoomScaleNormal="100" workbookViewId="0">
      <selection activeCell="D24" sqref="D2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" bestFit="1" customWidth="1"/>
    <col min="7" max="7" width="2.42578125" bestFit="1" customWidth="1"/>
    <col min="8" max="11" width="3.28515625" customWidth="1"/>
  </cols>
  <sheetData>
    <row r="2" spans="1:7" ht="18.75" x14ac:dyDescent="0.25">
      <c r="A2" s="139" t="s">
        <v>102</v>
      </c>
      <c r="B2" s="139"/>
      <c r="C2" s="139"/>
      <c r="D2" s="139"/>
      <c r="E2" s="139"/>
      <c r="F2" s="139"/>
      <c r="G2" s="139"/>
    </row>
    <row r="3" spans="1:7" ht="18.75" x14ac:dyDescent="0.25">
      <c r="A3" s="139" t="s">
        <v>103</v>
      </c>
      <c r="B3" s="139"/>
      <c r="C3" s="139"/>
      <c r="D3" s="139"/>
      <c r="E3" s="139"/>
      <c r="F3" s="139"/>
      <c r="G3" s="139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95" t="s">
        <v>104</v>
      </c>
      <c r="B5" s="96" t="s">
        <v>105</v>
      </c>
      <c r="C5" s="96" t="s">
        <v>106</v>
      </c>
      <c r="D5" s="165" t="s">
        <v>107</v>
      </c>
      <c r="E5" s="165"/>
      <c r="F5" s="165"/>
      <c r="G5" s="165"/>
    </row>
    <row r="6" spans="1:7" ht="15.75" x14ac:dyDescent="0.25">
      <c r="A6" s="86">
        <v>1</v>
      </c>
      <c r="B6" s="85" t="s">
        <v>225</v>
      </c>
      <c r="C6" s="85" t="s">
        <v>226</v>
      </c>
      <c r="D6" s="85" t="s">
        <v>227</v>
      </c>
      <c r="E6" s="85" t="s">
        <v>234</v>
      </c>
      <c r="F6" s="104" t="s">
        <v>235</v>
      </c>
      <c r="G6" s="85" t="s">
        <v>109</v>
      </c>
    </row>
    <row r="7" spans="1:7" ht="15.75" x14ac:dyDescent="0.25">
      <c r="A7" s="86">
        <f>IF(ISBLANK(B7),"",A6+1)</f>
        <v>2</v>
      </c>
      <c r="B7" s="85" t="s">
        <v>228</v>
      </c>
      <c r="C7" s="85" t="s">
        <v>229</v>
      </c>
      <c r="D7" s="85" t="s">
        <v>230</v>
      </c>
      <c r="E7" s="85" t="s">
        <v>162</v>
      </c>
      <c r="F7" s="104" t="s">
        <v>207</v>
      </c>
      <c r="G7" s="85" t="s">
        <v>109</v>
      </c>
    </row>
    <row r="8" spans="1:7" ht="15.75" x14ac:dyDescent="0.25">
      <c r="A8" s="86">
        <f t="shared" ref="A8:A21" si="0">IF(ISBLANK(B8),"",A7+1)</f>
        <v>3</v>
      </c>
      <c r="B8" s="85" t="s">
        <v>231</v>
      </c>
      <c r="C8" s="85" t="s">
        <v>232</v>
      </c>
      <c r="D8" s="85" t="s">
        <v>233</v>
      </c>
      <c r="E8" s="85" t="s">
        <v>236</v>
      </c>
      <c r="F8" s="104" t="s">
        <v>237</v>
      </c>
      <c r="G8" s="85" t="s">
        <v>109</v>
      </c>
    </row>
    <row r="9" spans="1:7" ht="15.75" x14ac:dyDescent="0.25">
      <c r="A9" s="86">
        <f t="shared" si="0"/>
        <v>4</v>
      </c>
      <c r="B9" s="85" t="s">
        <v>238</v>
      </c>
      <c r="C9" s="85" t="s">
        <v>239</v>
      </c>
      <c r="D9" s="85" t="s">
        <v>240</v>
      </c>
      <c r="E9" s="85" t="s">
        <v>204</v>
      </c>
      <c r="F9" s="104" t="s">
        <v>235</v>
      </c>
      <c r="G9" s="85" t="s">
        <v>109</v>
      </c>
    </row>
    <row r="10" spans="1:7" ht="15.75" x14ac:dyDescent="0.25">
      <c r="A10" s="86">
        <f t="shared" si="0"/>
        <v>5</v>
      </c>
      <c r="B10" s="85" t="s">
        <v>241</v>
      </c>
      <c r="C10" s="85" t="s">
        <v>242</v>
      </c>
      <c r="D10" s="85" t="s">
        <v>243</v>
      </c>
      <c r="E10" s="85" t="s">
        <v>162</v>
      </c>
      <c r="F10" s="104" t="s">
        <v>268</v>
      </c>
      <c r="G10" s="85" t="s">
        <v>109</v>
      </c>
    </row>
    <row r="11" spans="1:7" ht="15.75" x14ac:dyDescent="0.25">
      <c r="A11" s="86">
        <f t="shared" si="0"/>
        <v>6</v>
      </c>
      <c r="B11" s="85" t="s">
        <v>241</v>
      </c>
      <c r="C11" s="85" t="s">
        <v>242</v>
      </c>
      <c r="D11" s="85" t="s">
        <v>243</v>
      </c>
      <c r="E11" s="85" t="s">
        <v>162</v>
      </c>
      <c r="F11" s="103" t="s">
        <v>268</v>
      </c>
      <c r="G11" s="85" t="s">
        <v>109</v>
      </c>
    </row>
    <row r="12" spans="1:7" ht="15.75" x14ac:dyDescent="0.25">
      <c r="A12" s="86">
        <f t="shared" si="0"/>
        <v>7</v>
      </c>
      <c r="B12" s="85" t="s">
        <v>244</v>
      </c>
      <c r="C12" s="85" t="s">
        <v>245</v>
      </c>
      <c r="D12" s="85" t="s">
        <v>246</v>
      </c>
      <c r="E12" s="85" t="s">
        <v>269</v>
      </c>
      <c r="F12" s="103" t="s">
        <v>270</v>
      </c>
      <c r="G12" s="85" t="s">
        <v>109</v>
      </c>
    </row>
    <row r="13" spans="1:7" ht="15.75" x14ac:dyDescent="0.25">
      <c r="A13" s="86">
        <f t="shared" si="0"/>
        <v>8</v>
      </c>
      <c r="B13" s="85" t="s">
        <v>247</v>
      </c>
      <c r="C13" s="85" t="s">
        <v>248</v>
      </c>
      <c r="D13" s="85" t="s">
        <v>208</v>
      </c>
      <c r="E13" s="85" t="s">
        <v>271</v>
      </c>
      <c r="F13" s="103" t="s">
        <v>272</v>
      </c>
      <c r="G13" s="85" t="s">
        <v>111</v>
      </c>
    </row>
    <row r="14" spans="1:7" ht="15.75" x14ac:dyDescent="0.25">
      <c r="A14" s="89">
        <f t="shared" si="0"/>
        <v>9</v>
      </c>
      <c r="B14" s="85" t="s">
        <v>249</v>
      </c>
      <c r="C14" s="85" t="s">
        <v>250</v>
      </c>
      <c r="D14" s="85" t="s">
        <v>251</v>
      </c>
      <c r="E14" s="85" t="s">
        <v>162</v>
      </c>
      <c r="F14" s="104" t="s">
        <v>198</v>
      </c>
      <c r="G14" s="85" t="s">
        <v>109</v>
      </c>
    </row>
    <row r="15" spans="1:7" ht="15.75" x14ac:dyDescent="0.25">
      <c r="A15" s="89">
        <f t="shared" si="0"/>
        <v>10</v>
      </c>
      <c r="B15" s="85" t="s">
        <v>252</v>
      </c>
      <c r="C15" s="85" t="s">
        <v>253</v>
      </c>
      <c r="D15" s="85" t="s">
        <v>205</v>
      </c>
      <c r="E15" s="85" t="s">
        <v>162</v>
      </c>
      <c r="F15" s="104" t="s">
        <v>198</v>
      </c>
      <c r="G15" s="85" t="s">
        <v>109</v>
      </c>
    </row>
    <row r="16" spans="1:7" ht="15.75" x14ac:dyDescent="0.25">
      <c r="A16" s="89">
        <f t="shared" si="0"/>
        <v>11</v>
      </c>
      <c r="B16" s="85" t="s">
        <v>254</v>
      </c>
      <c r="C16" s="85" t="s">
        <v>255</v>
      </c>
      <c r="D16" s="85" t="s">
        <v>256</v>
      </c>
      <c r="E16" s="85" t="s">
        <v>204</v>
      </c>
      <c r="F16" s="104" t="s">
        <v>273</v>
      </c>
      <c r="G16" s="85" t="s">
        <v>109</v>
      </c>
    </row>
    <row r="17" spans="1:7" ht="15.75" x14ac:dyDescent="0.25">
      <c r="A17" s="89">
        <f t="shared" si="0"/>
        <v>12</v>
      </c>
      <c r="B17" s="85" t="s">
        <v>257</v>
      </c>
      <c r="C17" s="85" t="s">
        <v>258</v>
      </c>
      <c r="D17" s="85" t="s">
        <v>259</v>
      </c>
      <c r="E17" s="85" t="s">
        <v>162</v>
      </c>
      <c r="F17" s="103" t="s">
        <v>272</v>
      </c>
      <c r="G17" s="85" t="s">
        <v>109</v>
      </c>
    </row>
    <row r="18" spans="1:7" ht="15.75" x14ac:dyDescent="0.25">
      <c r="A18" s="89">
        <f t="shared" si="0"/>
        <v>13</v>
      </c>
      <c r="B18" s="85" t="s">
        <v>260</v>
      </c>
      <c r="C18" s="85" t="s">
        <v>261</v>
      </c>
      <c r="D18" s="85" t="s">
        <v>206</v>
      </c>
      <c r="E18" s="85" t="s">
        <v>162</v>
      </c>
      <c r="F18" s="103" t="s">
        <v>198</v>
      </c>
      <c r="G18" s="85" t="s">
        <v>109</v>
      </c>
    </row>
    <row r="19" spans="1:7" ht="15.75" x14ac:dyDescent="0.25">
      <c r="A19" s="89">
        <f t="shared" si="0"/>
        <v>14</v>
      </c>
      <c r="B19" s="85" t="s">
        <v>262</v>
      </c>
      <c r="C19" s="85" t="s">
        <v>263</v>
      </c>
      <c r="D19" s="85" t="s">
        <v>264</v>
      </c>
      <c r="E19" s="85" t="s">
        <v>162</v>
      </c>
      <c r="F19" s="103" t="s">
        <v>274</v>
      </c>
      <c r="G19" s="85" t="s">
        <v>109</v>
      </c>
    </row>
    <row r="20" spans="1:7" ht="15.75" x14ac:dyDescent="0.25">
      <c r="A20" s="89">
        <f t="shared" si="0"/>
        <v>15</v>
      </c>
      <c r="B20" s="85" t="s">
        <v>265</v>
      </c>
      <c r="C20" s="85" t="s">
        <v>266</v>
      </c>
      <c r="D20" s="85" t="s">
        <v>267</v>
      </c>
      <c r="E20" s="85" t="s">
        <v>162</v>
      </c>
      <c r="F20" s="103" t="s">
        <v>198</v>
      </c>
      <c r="G20" s="85" t="s">
        <v>111</v>
      </c>
    </row>
    <row r="21" spans="1:7" ht="15.75" x14ac:dyDescent="0.25">
      <c r="A21" s="89">
        <f t="shared" si="0"/>
        <v>16</v>
      </c>
      <c r="B21" s="85" t="s">
        <v>249</v>
      </c>
      <c r="C21" s="85" t="s">
        <v>250</v>
      </c>
      <c r="D21" s="85" t="s">
        <v>251</v>
      </c>
      <c r="E21" s="85" t="s">
        <v>162</v>
      </c>
      <c r="F21" s="103" t="s">
        <v>198</v>
      </c>
      <c r="G21" s="85" t="s">
        <v>109</v>
      </c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C49"/>
  <sheetViews>
    <sheetView topLeftCell="A25" zoomScaleNormal="100" workbookViewId="0">
      <selection activeCell="Z15" sqref="Z15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52" t="s">
        <v>60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</row>
    <row r="2" spans="1:24" ht="15" customHeight="1" x14ac:dyDescent="0.25">
      <c r="A2" s="152" t="s">
        <v>61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</row>
    <row r="3" spans="1:24" ht="1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15" customHeight="1" x14ac:dyDescent="0.25">
      <c r="A4" s="153" t="s">
        <v>62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</row>
    <row r="5" spans="1:24" ht="15" customHeight="1" x14ac:dyDescent="0.25">
      <c r="A5" s="155">
        <f>'2-я 1-ВЕТ'!B33</f>
        <v>20</v>
      </c>
      <c r="B5" s="155"/>
      <c r="C5" s="156" t="str">
        <f>'2-я 1-ВЕТ'!D33</f>
        <v>листопада</v>
      </c>
      <c r="D5" s="156"/>
      <c r="E5" s="156"/>
      <c r="F5" s="156">
        <f>'2-я 1-ВЕТ'!I33</f>
        <v>2020</v>
      </c>
      <c r="G5" s="156"/>
      <c r="H5" s="110" t="str">
        <f>'2-я 1-ВЕТ'!K33</f>
        <v>року</v>
      </c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</row>
    <row r="7" spans="1:24" ht="15" customHeight="1" x14ac:dyDescent="0.25">
      <c r="A7" s="1"/>
      <c r="B7" s="1"/>
      <c r="C7" s="154" t="s">
        <v>63</v>
      </c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</row>
    <row r="8" spans="1:24" ht="15" customHeight="1" x14ac:dyDescent="0.25">
      <c r="A8" s="10" t="s">
        <v>64</v>
      </c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1" t="s">
        <v>65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66</v>
      </c>
      <c r="B10" s="1"/>
      <c r="C10" s="1"/>
      <c r="D10" s="1"/>
      <c r="E10" s="1"/>
      <c r="F10" s="1"/>
      <c r="G10" s="12" t="str">
        <f>'Акт коты PCHCh'!G9</f>
        <v xml:space="preserve">Яцина В. Д. 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21.10.2020 по 20.11.2020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70</v>
      </c>
      <c r="B13" s="1"/>
      <c r="C13" s="1"/>
      <c r="D13" s="1"/>
      <c r="E13" s="158">
        <f>MAX('Список коти R'!A5:A25)</f>
        <v>7</v>
      </c>
      <c r="F13" s="158"/>
      <c r="G13" s="1" t="s">
        <v>71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9" ht="15.75" x14ac:dyDescent="0.25">
      <c r="A17" s="34" t="s">
        <v>289</v>
      </c>
      <c r="B17" s="35"/>
      <c r="C17" s="34"/>
      <c r="D17" s="34"/>
      <c r="E17" s="34"/>
      <c r="F17" s="34"/>
      <c r="G17" s="39"/>
      <c r="H17" s="39"/>
      <c r="I17" s="39"/>
      <c r="J17" s="39"/>
      <c r="K17" s="39"/>
      <c r="L17" s="39"/>
      <c r="N17" s="41"/>
      <c r="O17" s="167" t="s">
        <v>290</v>
      </c>
      <c r="P17" s="167"/>
      <c r="Q17" s="167"/>
      <c r="R17" s="42"/>
      <c r="S17" s="42"/>
      <c r="T17" s="1"/>
      <c r="U17" s="1"/>
      <c r="V17" s="1"/>
      <c r="W17" s="1"/>
      <c r="X17" s="1"/>
    </row>
    <row r="18" spans="1:29" ht="15.75" x14ac:dyDescent="0.25">
      <c r="A18" s="34"/>
      <c r="B18" s="34" t="s">
        <v>123</v>
      </c>
      <c r="C18" s="34"/>
      <c r="D18" s="34"/>
      <c r="E18" s="34"/>
      <c r="F18" s="168" t="s">
        <v>291</v>
      </c>
      <c r="G18" s="168"/>
      <c r="H18" s="168"/>
      <c r="I18" s="168"/>
      <c r="J18" s="39"/>
      <c r="K18" s="34" t="s">
        <v>76</v>
      </c>
      <c r="L18" s="34"/>
      <c r="M18" s="34"/>
      <c r="N18" s="34"/>
      <c r="O18" s="34"/>
      <c r="P18" s="39"/>
      <c r="Q18" s="39"/>
      <c r="R18" s="91">
        <v>1</v>
      </c>
      <c r="S18" s="40" t="s">
        <v>77</v>
      </c>
      <c r="T18" s="1"/>
      <c r="U18" s="1"/>
      <c r="V18" s="1"/>
      <c r="W18" s="1"/>
      <c r="X18" s="1"/>
    </row>
    <row r="19" spans="1:29" ht="15.75" x14ac:dyDescent="0.25">
      <c r="A19" s="34"/>
      <c r="B19" s="34"/>
      <c r="C19" s="34"/>
      <c r="D19" s="34"/>
      <c r="E19" s="34"/>
      <c r="F19" s="92"/>
      <c r="G19" s="92"/>
      <c r="H19" s="92"/>
      <c r="I19" s="92"/>
      <c r="J19" s="39"/>
      <c r="K19" s="34"/>
      <c r="L19" s="34"/>
      <c r="M19" s="34"/>
      <c r="N19" s="34"/>
      <c r="O19" s="34"/>
      <c r="P19" s="39"/>
      <c r="Q19" s="39"/>
      <c r="R19" s="91"/>
      <c r="S19" s="40"/>
      <c r="T19" s="1"/>
      <c r="U19" s="1"/>
      <c r="V19" s="1"/>
      <c r="W19" s="1"/>
      <c r="X19" s="1"/>
    </row>
    <row r="20" spans="1:29" ht="15.75" x14ac:dyDescent="0.25">
      <c r="A20" s="34" t="s">
        <v>292</v>
      </c>
      <c r="B20" s="35"/>
      <c r="C20" s="34"/>
      <c r="D20" s="34"/>
      <c r="E20" s="34"/>
      <c r="F20" s="34"/>
      <c r="G20" s="39"/>
      <c r="H20" s="39"/>
      <c r="I20" s="39"/>
      <c r="J20" s="39"/>
      <c r="K20" s="39"/>
      <c r="L20" s="39"/>
      <c r="N20" s="41"/>
      <c r="O20" s="167" t="s">
        <v>293</v>
      </c>
      <c r="P20" s="167"/>
      <c r="Q20" s="167"/>
      <c r="R20" s="42"/>
      <c r="S20" s="42"/>
      <c r="T20" s="1"/>
      <c r="U20" s="1"/>
      <c r="V20" s="1"/>
      <c r="W20" s="1"/>
      <c r="X20" s="1"/>
    </row>
    <row r="21" spans="1:29" ht="15.75" x14ac:dyDescent="0.25">
      <c r="A21" s="34"/>
      <c r="B21" s="34" t="s">
        <v>123</v>
      </c>
      <c r="C21" s="34"/>
      <c r="D21" s="34"/>
      <c r="E21" s="34"/>
      <c r="F21" s="168" t="s">
        <v>294</v>
      </c>
      <c r="G21" s="168"/>
      <c r="H21" s="168"/>
      <c r="I21" s="168"/>
      <c r="J21" s="39"/>
      <c r="K21" s="34" t="s">
        <v>76</v>
      </c>
      <c r="L21" s="34"/>
      <c r="M21" s="34"/>
      <c r="N21" s="34"/>
      <c r="O21" s="34"/>
      <c r="P21" s="39"/>
      <c r="Q21" s="39"/>
      <c r="R21" s="91">
        <v>3</v>
      </c>
      <c r="S21" s="40" t="s">
        <v>77</v>
      </c>
      <c r="T21" s="1"/>
      <c r="U21" s="1"/>
      <c r="V21" s="1"/>
      <c r="W21" s="1"/>
      <c r="X21" s="1"/>
    </row>
    <row r="22" spans="1:29" ht="15.75" x14ac:dyDescent="0.25">
      <c r="A22" s="34"/>
      <c r="B22" s="34"/>
      <c r="C22" s="34"/>
      <c r="D22" s="34"/>
      <c r="E22" s="34"/>
      <c r="F22" s="92"/>
      <c r="G22" s="92"/>
      <c r="H22" s="92"/>
      <c r="I22" s="92"/>
      <c r="J22" s="39"/>
      <c r="K22" s="34"/>
      <c r="L22" s="34"/>
      <c r="M22" s="34"/>
      <c r="N22" s="34"/>
      <c r="O22" s="34"/>
      <c r="P22" s="39"/>
      <c r="Q22" s="39"/>
      <c r="R22" s="91"/>
      <c r="S22" s="40"/>
      <c r="T22" s="1"/>
      <c r="U22" s="1"/>
      <c r="V22" s="1"/>
      <c r="W22" s="1"/>
      <c r="X22" s="1"/>
    </row>
    <row r="23" spans="1:29" ht="15.75" x14ac:dyDescent="0.25">
      <c r="A23" s="1" t="s">
        <v>195</v>
      </c>
      <c r="B23" s="10"/>
      <c r="C23" s="1"/>
      <c r="D23" s="1"/>
      <c r="E23" s="1"/>
      <c r="F23" s="10"/>
      <c r="G23" s="10"/>
      <c r="H23" s="10"/>
      <c r="I23" s="10"/>
      <c r="J23" s="10"/>
      <c r="K23" s="10"/>
      <c r="L23" s="10"/>
      <c r="M23" s="163" t="s">
        <v>179</v>
      </c>
      <c r="N23" s="163"/>
      <c r="O23" s="163"/>
      <c r="P23" s="1" t="s">
        <v>122</v>
      </c>
      <c r="Q23" s="114"/>
      <c r="R23" s="114"/>
      <c r="S23" s="1"/>
      <c r="T23" s="166" t="s">
        <v>180</v>
      </c>
      <c r="U23" s="166"/>
      <c r="V23" s="166"/>
      <c r="W23" s="1"/>
      <c r="X23" s="1"/>
    </row>
    <row r="24" spans="1:29" ht="15.75" x14ac:dyDescent="0.25">
      <c r="A24" s="1"/>
      <c r="B24" s="1" t="s">
        <v>76</v>
      </c>
      <c r="C24" s="1"/>
      <c r="D24" s="1"/>
      <c r="E24" s="1"/>
      <c r="F24" s="1"/>
      <c r="G24" s="10"/>
      <c r="H24" s="10"/>
      <c r="I24" s="14">
        <v>3</v>
      </c>
      <c r="J24" s="1" t="s">
        <v>77</v>
      </c>
      <c r="K24" s="10"/>
      <c r="L24" s="10"/>
      <c r="M24" s="10"/>
      <c r="N24" s="1"/>
      <c r="O24" s="115"/>
      <c r="P24" s="99"/>
      <c r="Q24" s="99"/>
      <c r="R24" s="99"/>
      <c r="S24" s="1"/>
      <c r="T24" s="1"/>
      <c r="U24" s="1"/>
      <c r="V24" s="1"/>
      <c r="W24" s="1"/>
      <c r="X24" s="1"/>
    </row>
    <row r="25" spans="1:29" ht="15.75" x14ac:dyDescent="0.25">
      <c r="A25" s="1"/>
      <c r="B25" s="1"/>
      <c r="C25" s="1"/>
      <c r="D25" s="1"/>
      <c r="E25" s="1"/>
      <c r="F25" s="1"/>
      <c r="G25" s="10"/>
      <c r="H25" s="10"/>
      <c r="I25" s="14"/>
      <c r="J25" s="1"/>
      <c r="K25" s="10"/>
      <c r="L25" s="10"/>
      <c r="M25" s="10"/>
      <c r="N25" s="1"/>
      <c r="O25" s="115"/>
      <c r="P25" s="99"/>
      <c r="Q25" s="99"/>
      <c r="R25" s="99"/>
      <c r="S25" s="1"/>
      <c r="T25" s="1"/>
      <c r="U25" s="1"/>
      <c r="V25" s="1"/>
      <c r="W25" s="1"/>
      <c r="X25" s="1"/>
    </row>
    <row r="26" spans="1:29" ht="15.75" x14ac:dyDescent="0.25">
      <c r="A26" s="1" t="s">
        <v>78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3"/>
      <c r="AA26" s="69"/>
      <c r="AB26" s="70"/>
      <c r="AC26" s="69"/>
    </row>
    <row r="27" spans="1:29" x14ac:dyDescent="0.25">
      <c r="AA27" s="69"/>
      <c r="AB27" s="70"/>
      <c r="AC27" s="69"/>
    </row>
    <row r="28" spans="1:29" ht="15.75" x14ac:dyDescent="0.25">
      <c r="A28" s="1" t="s">
        <v>79</v>
      </c>
      <c r="B28" s="1"/>
      <c r="C28" s="1"/>
      <c r="D28" s="1"/>
      <c r="E28" s="1"/>
      <c r="F28" s="157">
        <f>E13</f>
        <v>7</v>
      </c>
      <c r="G28" s="157"/>
      <c r="H28" s="1" t="s">
        <v>80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57">
        <f>F28</f>
        <v>7</v>
      </c>
      <c r="T28" s="157"/>
      <c r="U28" s="1" t="s">
        <v>81</v>
      </c>
      <c r="V28" s="1"/>
      <c r="W28" s="1"/>
      <c r="X28" s="1"/>
      <c r="AA28" s="69"/>
      <c r="AB28" s="70"/>
      <c r="AC28" s="69"/>
    </row>
    <row r="29" spans="1:29" ht="15.75" x14ac:dyDescent="0.25">
      <c r="A29" s="1"/>
      <c r="B29" s="1" t="s">
        <v>82</v>
      </c>
      <c r="C29" s="1"/>
      <c r="D29" s="1"/>
      <c r="E29" s="1"/>
      <c r="F29" s="1"/>
      <c r="G29" s="1"/>
      <c r="H29" s="1"/>
      <c r="I29" s="157">
        <f>F28*0.5</f>
        <v>3.5</v>
      </c>
      <c r="J29" s="157"/>
      <c r="K29" s="1" t="s">
        <v>83</v>
      </c>
      <c r="L29" s="1"/>
      <c r="M29" s="1"/>
      <c r="N29" s="1"/>
      <c r="O29" s="157">
        <f>F28*0.5</f>
        <v>3.5</v>
      </c>
      <c r="P29" s="157"/>
      <c r="Q29" s="1" t="s">
        <v>84</v>
      </c>
      <c r="R29" s="1"/>
      <c r="S29" s="1"/>
      <c r="T29" s="1"/>
      <c r="U29" s="1"/>
      <c r="V29" s="1"/>
      <c r="W29" s="1"/>
      <c r="X29" s="1"/>
      <c r="AA29" s="69"/>
      <c r="AB29" s="70"/>
      <c r="AC29" s="69"/>
    </row>
    <row r="30" spans="1:29" ht="15.75" x14ac:dyDescent="0.25">
      <c r="A30" s="1"/>
      <c r="B30" s="1" t="s">
        <v>85</v>
      </c>
      <c r="C30" s="1"/>
      <c r="D30" s="1"/>
      <c r="E30" s="1"/>
      <c r="F30" s="1"/>
      <c r="G30" s="157">
        <f>F28</f>
        <v>7</v>
      </c>
      <c r="H30" s="157"/>
      <c r="I30" s="1" t="s">
        <v>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AA30" s="69"/>
      <c r="AB30" s="70"/>
      <c r="AC30" s="69"/>
    </row>
    <row r="31" spans="1:29" ht="15.75" x14ac:dyDescent="0.25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AA31" s="69"/>
      <c r="AB31" s="70"/>
      <c r="AC31" s="69"/>
    </row>
    <row r="32" spans="1:29" ht="15.75" x14ac:dyDescent="0.25">
      <c r="A32" s="1" t="s">
        <v>87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/>
      <c r="B33" s="1"/>
      <c r="C33" s="1" t="s">
        <v>88</v>
      </c>
      <c r="D33" s="1"/>
      <c r="E33" s="1"/>
      <c r="F33" s="1"/>
      <c r="G33" s="1"/>
      <c r="H33" s="1"/>
      <c r="I33" s="1"/>
      <c r="J33" s="1"/>
      <c r="K33" s="1"/>
      <c r="L33" s="157">
        <f>F28</f>
        <v>7</v>
      </c>
      <c r="M33" s="157"/>
      <c r="N33" s="1" t="s">
        <v>89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2" t="s">
        <v>91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23" t="s">
        <v>92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23"/>
      <c r="B42" s="23" t="s">
        <v>93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23"/>
      <c r="B43" s="1" t="s">
        <v>94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2" t="s">
        <v>95</v>
      </c>
      <c r="N43" s="1"/>
      <c r="O43" s="1"/>
      <c r="P43" s="1"/>
      <c r="Q43" s="1"/>
      <c r="R43" s="1"/>
      <c r="S43" s="164" t="s">
        <v>96</v>
      </c>
      <c r="T43" s="164"/>
      <c r="U43" s="164"/>
      <c r="V43" s="164"/>
      <c r="W43" s="164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/>
      <c r="B45" s="1" t="s">
        <v>97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24" t="s">
        <v>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">
        <v>99</v>
      </c>
      <c r="N46" s="1"/>
      <c r="O46" s="1"/>
      <c r="P46" s="1"/>
      <c r="Q46" s="1"/>
      <c r="R46" s="1"/>
      <c r="S46" s="164" t="s">
        <v>96</v>
      </c>
      <c r="T46" s="164"/>
      <c r="U46" s="164"/>
      <c r="V46" s="164"/>
      <c r="W46" s="164"/>
      <c r="X46" s="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B48" s="1" t="s">
        <v>216</v>
      </c>
      <c r="M48" s="32" t="str">
        <f>'Акт коты PCHCh'!M53</f>
        <v xml:space="preserve">Яцина В. Д. </v>
      </c>
      <c r="S48" s="164" t="s">
        <v>96</v>
      </c>
      <c r="T48" s="164"/>
      <c r="U48" s="164"/>
      <c r="V48" s="164"/>
      <c r="W48" s="164"/>
    </row>
    <row r="49" spans="2:2" ht="15.75" x14ac:dyDescent="0.25">
      <c r="B49" s="24"/>
    </row>
  </sheetData>
  <mergeCells count="23">
    <mergeCell ref="F28:G28"/>
    <mergeCell ref="S43:W43"/>
    <mergeCell ref="G30:H30"/>
    <mergeCell ref="S46:W46"/>
    <mergeCell ref="S48:W48"/>
    <mergeCell ref="S28:T28"/>
    <mergeCell ref="I29:J29"/>
    <mergeCell ref="O29:P29"/>
    <mergeCell ref="L33:M33"/>
    <mergeCell ref="E13:F13"/>
    <mergeCell ref="A1:X1"/>
    <mergeCell ref="A2:X2"/>
    <mergeCell ref="A4:X4"/>
    <mergeCell ref="C7:X7"/>
    <mergeCell ref="A5:B5"/>
    <mergeCell ref="C5:E5"/>
    <mergeCell ref="F5:G5"/>
    <mergeCell ref="T23:V23"/>
    <mergeCell ref="O17:Q17"/>
    <mergeCell ref="F18:I18"/>
    <mergeCell ref="O20:Q20"/>
    <mergeCell ref="F21:I21"/>
    <mergeCell ref="M23:O23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B15" sqref="B15:B1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4257812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70" t="s">
        <v>124</v>
      </c>
      <c r="B2" s="170"/>
      <c r="C2" s="170"/>
      <c r="D2" s="170"/>
      <c r="E2" s="170"/>
      <c r="F2" s="170"/>
      <c r="G2" s="170"/>
      <c r="H2" s="62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93" t="s">
        <v>104</v>
      </c>
      <c r="B4" s="94" t="s">
        <v>105</v>
      </c>
      <c r="C4" s="94" t="s">
        <v>106</v>
      </c>
      <c r="D4" s="169" t="s">
        <v>107</v>
      </c>
      <c r="E4" s="169"/>
      <c r="F4" s="169"/>
      <c r="G4" s="169"/>
    </row>
    <row r="5" spans="1:8" ht="15.75" x14ac:dyDescent="0.25">
      <c r="A5" s="81">
        <v>1</v>
      </c>
      <c r="B5" s="85" t="s">
        <v>262</v>
      </c>
      <c r="C5" s="85" t="s">
        <v>263</v>
      </c>
      <c r="D5" s="85" t="s">
        <v>264</v>
      </c>
      <c r="E5" s="85" t="s">
        <v>162</v>
      </c>
      <c r="F5" s="103" t="s">
        <v>274</v>
      </c>
      <c r="G5" s="85" t="s">
        <v>109</v>
      </c>
    </row>
    <row r="6" spans="1:8" ht="15.75" x14ac:dyDescent="0.25">
      <c r="A6" s="86">
        <f>IF(ISBLANK(B6),"",A5+1)</f>
        <v>2</v>
      </c>
      <c r="B6" s="85" t="s">
        <v>247</v>
      </c>
      <c r="C6" s="85" t="s">
        <v>248</v>
      </c>
      <c r="D6" s="85" t="s">
        <v>208</v>
      </c>
      <c r="E6" s="85" t="s">
        <v>271</v>
      </c>
      <c r="F6" s="103" t="s">
        <v>272</v>
      </c>
      <c r="G6" s="85" t="s">
        <v>111</v>
      </c>
    </row>
    <row r="7" spans="1:8" ht="15.75" x14ac:dyDescent="0.25">
      <c r="A7" s="86">
        <f t="shared" ref="A7:A15" si="0">IF(ISBLANK(B7),"",A6+1)</f>
        <v>3</v>
      </c>
      <c r="B7" s="85" t="s">
        <v>238</v>
      </c>
      <c r="C7" s="85" t="s">
        <v>239</v>
      </c>
      <c r="D7" s="85" t="s">
        <v>240</v>
      </c>
      <c r="E7" s="85" t="s">
        <v>204</v>
      </c>
      <c r="F7" s="104" t="s">
        <v>235</v>
      </c>
      <c r="G7" s="85" t="s">
        <v>109</v>
      </c>
    </row>
    <row r="8" spans="1:8" ht="15.75" x14ac:dyDescent="0.25">
      <c r="A8" s="84">
        <f t="shared" si="0"/>
        <v>4</v>
      </c>
      <c r="B8" s="85" t="s">
        <v>225</v>
      </c>
      <c r="C8" s="85" t="s">
        <v>226</v>
      </c>
      <c r="D8" s="85" t="s">
        <v>227</v>
      </c>
      <c r="E8" s="85" t="s">
        <v>234</v>
      </c>
      <c r="F8" s="104" t="s">
        <v>235</v>
      </c>
      <c r="G8" s="85" t="s">
        <v>109</v>
      </c>
    </row>
    <row r="9" spans="1:8" ht="15.75" x14ac:dyDescent="0.25">
      <c r="A9" s="84">
        <f t="shared" si="0"/>
        <v>5</v>
      </c>
      <c r="B9" s="85" t="s">
        <v>228</v>
      </c>
      <c r="C9" s="85" t="s">
        <v>229</v>
      </c>
      <c r="D9" s="85" t="s">
        <v>230</v>
      </c>
      <c r="E9" s="85" t="s">
        <v>162</v>
      </c>
      <c r="F9" s="104" t="s">
        <v>207</v>
      </c>
      <c r="G9" s="85" t="s">
        <v>109</v>
      </c>
    </row>
    <row r="10" spans="1:8" ht="15.75" x14ac:dyDescent="0.25">
      <c r="A10" s="105">
        <f t="shared" si="0"/>
        <v>6</v>
      </c>
      <c r="B10" s="85" t="s">
        <v>231</v>
      </c>
      <c r="C10" s="85" t="s">
        <v>232</v>
      </c>
      <c r="D10" s="106" t="s">
        <v>233</v>
      </c>
      <c r="E10" s="106" t="s">
        <v>236</v>
      </c>
      <c r="F10" s="109" t="s">
        <v>237</v>
      </c>
      <c r="G10" s="106" t="s">
        <v>109</v>
      </c>
    </row>
    <row r="11" spans="1:8" ht="15.75" x14ac:dyDescent="0.25">
      <c r="A11" s="89">
        <f t="shared" si="0"/>
        <v>7</v>
      </c>
      <c r="B11" s="85" t="s">
        <v>254</v>
      </c>
      <c r="C11" s="85" t="s">
        <v>255</v>
      </c>
      <c r="D11" s="85" t="s">
        <v>256</v>
      </c>
      <c r="E11" s="85" t="s">
        <v>204</v>
      </c>
      <c r="F11" s="104" t="s">
        <v>273</v>
      </c>
      <c r="G11" s="85" t="s">
        <v>109</v>
      </c>
    </row>
    <row r="12" spans="1:8" ht="15.75" x14ac:dyDescent="0.25">
      <c r="A12" s="90" t="str">
        <f t="shared" si="0"/>
        <v/>
      </c>
      <c r="B12" s="69"/>
      <c r="C12" s="69"/>
      <c r="D12" s="69"/>
      <c r="E12" s="69"/>
      <c r="F12" s="107"/>
      <c r="G12" s="69"/>
    </row>
    <row r="13" spans="1:8" ht="15.75" x14ac:dyDescent="0.25">
      <c r="A13" s="90" t="str">
        <f t="shared" si="0"/>
        <v/>
      </c>
      <c r="B13" s="69"/>
      <c r="C13" s="69"/>
      <c r="D13" s="69"/>
      <c r="E13" s="69"/>
      <c r="F13" s="107"/>
      <c r="G13" s="69"/>
    </row>
    <row r="14" spans="1:8" ht="15.75" x14ac:dyDescent="0.25">
      <c r="A14" s="90" t="str">
        <f t="shared" si="0"/>
        <v/>
      </c>
      <c r="B14" s="69"/>
      <c r="C14" s="69"/>
      <c r="D14" s="69"/>
      <c r="E14" s="69"/>
      <c r="F14" s="107"/>
      <c r="G14" s="69"/>
    </row>
    <row r="15" spans="1:8" ht="15.75" x14ac:dyDescent="0.25">
      <c r="A15" s="90" t="str">
        <f t="shared" si="0"/>
        <v/>
      </c>
      <c r="B15" s="69"/>
      <c r="C15" s="69"/>
      <c r="D15" s="69"/>
      <c r="E15" s="69"/>
      <c r="F15" s="108"/>
      <c r="G15" s="69"/>
    </row>
    <row r="16" spans="1:8" ht="15.75" x14ac:dyDescent="0.25">
      <c r="A16" s="90"/>
      <c r="B16" s="69"/>
      <c r="C16" s="69"/>
      <c r="D16" s="69"/>
      <c r="E16" s="69"/>
      <c r="F16" s="108"/>
      <c r="G16" s="69"/>
    </row>
    <row r="17" spans="1:7" ht="15.75" x14ac:dyDescent="0.25">
      <c r="A17" s="90"/>
      <c r="B17" s="69"/>
      <c r="C17" s="69"/>
      <c r="D17" s="69"/>
      <c r="E17" s="69"/>
      <c r="F17" s="108"/>
      <c r="G17" s="69"/>
    </row>
    <row r="18" spans="1:7" ht="15.75" x14ac:dyDescent="0.25">
      <c r="A18" s="90"/>
      <c r="B18" s="69"/>
      <c r="C18" s="69"/>
      <c r="D18" s="69"/>
      <c r="E18" s="69"/>
      <c r="F18" s="108"/>
      <c r="G18" s="69"/>
    </row>
    <row r="19" spans="1:7" ht="15.75" x14ac:dyDescent="0.25">
      <c r="A19" s="90"/>
      <c r="B19" s="69"/>
      <c r="C19" s="69"/>
      <c r="D19" s="69"/>
      <c r="E19" s="69"/>
      <c r="F19" s="108"/>
      <c r="G19" s="69"/>
    </row>
    <row r="20" spans="1:7" x14ac:dyDescent="0.25">
      <c r="A20" s="43"/>
      <c r="B20" s="43"/>
      <c r="C20" s="43"/>
      <c r="D20" s="43"/>
      <c r="E20" s="43"/>
      <c r="F20" s="43"/>
      <c r="G20" s="43"/>
    </row>
  </sheetData>
  <mergeCells count="2">
    <mergeCell ref="D4:G4"/>
    <mergeCell ref="A2:G2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D45"/>
  <sheetViews>
    <sheetView topLeftCell="A19" zoomScaleNormal="100" workbookViewId="0">
      <selection activeCell="A24" sqref="A24:S25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24" ht="15" customHeight="1" x14ac:dyDescent="0.25">
      <c r="A2" s="174" t="s">
        <v>61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</row>
    <row r="3" spans="1:24" ht="15.75" x14ac:dyDescent="0.25">
      <c r="A3" s="173" t="s">
        <v>62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</row>
    <row r="4" spans="1:24" ht="15" customHeight="1" x14ac:dyDescent="0.25">
      <c r="A4" s="155">
        <f>'2-я 1-ВЕТ'!B33</f>
        <v>20</v>
      </c>
      <c r="B4" s="155"/>
      <c r="C4" s="156" t="str">
        <f>'2-я 1-ВЕТ'!D33</f>
        <v>листопада</v>
      </c>
      <c r="D4" s="156"/>
      <c r="E4" s="156"/>
      <c r="F4" s="156">
        <f>'2-я 1-ВЕТ'!I33</f>
        <v>2020</v>
      </c>
      <c r="G4" s="156"/>
      <c r="H4" s="110" t="str">
        <f>'2-я 1-ВЕТ'!K33</f>
        <v>року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4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x14ac:dyDescent="0.25">
      <c r="A6" s="34"/>
      <c r="B6" s="34"/>
      <c r="C6" s="175" t="s">
        <v>63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</row>
    <row r="7" spans="1:24" ht="15.75" x14ac:dyDescent="0.25">
      <c r="A7" s="35" t="s">
        <v>125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x14ac:dyDescent="0.25">
      <c r="A8" s="35" t="s">
        <v>126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5.75" x14ac:dyDescent="0.25">
      <c r="A9" s="1" t="s">
        <v>66</v>
      </c>
      <c r="B9" s="1"/>
      <c r="C9" s="1"/>
      <c r="D9" s="1"/>
      <c r="E9" s="1"/>
      <c r="F9" s="1"/>
      <c r="G9" s="171" t="str">
        <f>'Списки собак R'!B5</f>
        <v xml:space="preserve">Тимофеев П. А. </v>
      </c>
      <c r="H9" s="171"/>
      <c r="I9" s="171"/>
      <c r="J9" s="171"/>
      <c r="K9" s="171"/>
      <c r="L9" s="171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.75" x14ac:dyDescent="0.25">
      <c r="A10" s="34" t="s">
        <v>127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21.10.2020 по 20.11.2020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.75" x14ac:dyDescent="0.25">
      <c r="A11" s="34" t="s">
        <v>128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.75" x14ac:dyDescent="0.25">
      <c r="A12" s="172" t="s">
        <v>70</v>
      </c>
      <c r="B12" s="172"/>
      <c r="C12" s="172"/>
      <c r="D12" s="172"/>
      <c r="E12" s="37">
        <f>MAX('Списки собак R'!A5:A43)</f>
        <v>8</v>
      </c>
      <c r="F12" s="34" t="s">
        <v>71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.75" x14ac:dyDescent="0.25">
      <c r="A13" s="34" t="s">
        <v>72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73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.75" x14ac:dyDescent="0.25">
      <c r="A14" s="34" t="s">
        <v>74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x14ac:dyDescent="0.25">
      <c r="A15" s="1" t="s">
        <v>334</v>
      </c>
      <c r="B15" s="10"/>
      <c r="C15" s="1"/>
      <c r="D15" s="1"/>
      <c r="E15" s="1"/>
      <c r="F15" s="1"/>
      <c r="G15" s="10"/>
      <c r="H15" s="10"/>
      <c r="I15" s="10"/>
      <c r="J15" s="10"/>
      <c r="K15" s="10"/>
      <c r="L15" s="10"/>
      <c r="M15" s="10"/>
      <c r="N15" s="163" t="s">
        <v>210</v>
      </c>
      <c r="O15" s="163"/>
      <c r="P15" s="163"/>
      <c r="Q15" s="99"/>
      <c r="S15" s="98"/>
      <c r="T15" s="34"/>
      <c r="U15" s="34"/>
      <c r="V15" s="34"/>
      <c r="W15" s="34"/>
      <c r="X15" s="34"/>
    </row>
    <row r="16" spans="1:24" ht="15.75" x14ac:dyDescent="0.25">
      <c r="A16" s="1"/>
      <c r="B16" s="1" t="s">
        <v>123</v>
      </c>
      <c r="C16" s="1"/>
      <c r="D16" s="1"/>
      <c r="E16" s="1"/>
      <c r="F16" s="163" t="s">
        <v>211</v>
      </c>
      <c r="G16" s="163"/>
      <c r="H16" s="163"/>
      <c r="I16" s="163"/>
      <c r="J16" s="10"/>
      <c r="K16" s="1" t="s">
        <v>76</v>
      </c>
      <c r="L16" s="1"/>
      <c r="M16" s="1"/>
      <c r="N16" s="1"/>
      <c r="O16" s="1"/>
      <c r="P16" s="10"/>
      <c r="Q16" s="10"/>
      <c r="R16" s="14">
        <v>1</v>
      </c>
      <c r="S16" s="1" t="s">
        <v>77</v>
      </c>
      <c r="T16" s="34"/>
      <c r="U16" s="34"/>
      <c r="V16" s="34"/>
      <c r="W16" s="34"/>
      <c r="X16" s="34"/>
    </row>
    <row r="17" spans="1:30" ht="15.75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8"/>
      <c r="L17" s="38"/>
      <c r="M17" s="38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spans="1:30" ht="15.75" x14ac:dyDescent="0.25">
      <c r="A18" s="71" t="s">
        <v>335</v>
      </c>
      <c r="B18" s="1"/>
      <c r="C18" s="1"/>
      <c r="D18" s="1"/>
      <c r="E18" s="1"/>
      <c r="F18" s="98"/>
      <c r="G18" s="98"/>
      <c r="H18" s="98"/>
      <c r="I18" s="98"/>
      <c r="J18" s="10"/>
      <c r="K18" s="1"/>
      <c r="L18" s="1"/>
      <c r="M18" s="176">
        <v>596026</v>
      </c>
      <c r="N18" s="176"/>
      <c r="O18" s="176"/>
      <c r="P18" s="176"/>
      <c r="Q18" s="10"/>
      <c r="R18" s="14"/>
      <c r="S18" s="1"/>
      <c r="T18" s="34"/>
      <c r="U18" s="34"/>
      <c r="V18" s="34"/>
      <c r="W18" s="34"/>
      <c r="X18" s="34"/>
    </row>
    <row r="19" spans="1:30" ht="15.75" x14ac:dyDescent="0.25">
      <c r="A19" s="67"/>
      <c r="C19" t="s">
        <v>122</v>
      </c>
      <c r="D19" s="67"/>
      <c r="F19" s="34"/>
      <c r="G19" s="163" t="s">
        <v>336</v>
      </c>
      <c r="H19" s="163"/>
      <c r="I19" s="163"/>
      <c r="J19" s="163"/>
      <c r="K19" s="34"/>
      <c r="L19" s="1" t="s">
        <v>76</v>
      </c>
      <c r="M19" s="34"/>
      <c r="N19" s="34"/>
      <c r="O19" s="34"/>
      <c r="P19" s="34"/>
      <c r="Q19" s="34"/>
      <c r="R19" s="34"/>
      <c r="S19" s="34"/>
      <c r="T19" s="14">
        <v>1</v>
      </c>
      <c r="U19" s="34" t="s">
        <v>212</v>
      </c>
      <c r="V19" s="34"/>
      <c r="W19" s="34"/>
      <c r="X19" s="34"/>
    </row>
    <row r="20" spans="1:30" ht="15.75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8"/>
      <c r="L20" s="38"/>
      <c r="M20" s="38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30" ht="15.75" x14ac:dyDescent="0.25">
      <c r="A21" s="34" t="s">
        <v>337</v>
      </c>
      <c r="B21" s="35"/>
      <c r="C21" s="34"/>
      <c r="D21" s="34"/>
      <c r="E21" s="34"/>
      <c r="F21" s="34"/>
      <c r="G21" s="39"/>
      <c r="H21" s="39"/>
      <c r="I21" s="39"/>
      <c r="J21" s="39"/>
      <c r="K21" s="39"/>
      <c r="L21" s="39"/>
      <c r="N21" s="41"/>
      <c r="O21" s="167" t="s">
        <v>293</v>
      </c>
      <c r="P21" s="167"/>
      <c r="Q21" s="167"/>
      <c r="R21" s="42"/>
      <c r="S21" s="42"/>
      <c r="T21" s="34"/>
      <c r="U21" s="34"/>
      <c r="V21" s="34"/>
      <c r="W21" s="34"/>
      <c r="X21" s="34"/>
    </row>
    <row r="22" spans="1:30" ht="15.75" x14ac:dyDescent="0.25">
      <c r="A22" s="34"/>
      <c r="B22" s="34" t="s">
        <v>123</v>
      </c>
      <c r="C22" s="34"/>
      <c r="D22" s="34"/>
      <c r="E22" s="34"/>
      <c r="F22" s="168" t="s">
        <v>294</v>
      </c>
      <c r="G22" s="168"/>
      <c r="H22" s="168"/>
      <c r="I22" s="168"/>
      <c r="J22" s="39"/>
      <c r="K22" s="34" t="s">
        <v>76</v>
      </c>
      <c r="L22" s="34"/>
      <c r="M22" s="34"/>
      <c r="N22" s="34"/>
      <c r="O22" s="34"/>
      <c r="P22" s="39"/>
      <c r="Q22" s="39"/>
      <c r="R22" s="91">
        <v>1</v>
      </c>
      <c r="S22" s="40" t="s">
        <v>77</v>
      </c>
      <c r="T22" s="34"/>
      <c r="U22" s="34"/>
      <c r="V22" s="34"/>
      <c r="W22" s="34"/>
      <c r="X22" s="34"/>
    </row>
    <row r="23" spans="1:30" ht="15.75" x14ac:dyDescent="0.25">
      <c r="A23" s="34"/>
      <c r="B23" s="34"/>
      <c r="C23" s="34"/>
      <c r="D23" s="34"/>
      <c r="E23" s="34"/>
      <c r="F23" s="92"/>
      <c r="G23" s="92"/>
      <c r="H23" s="92"/>
      <c r="I23" s="92"/>
      <c r="J23" s="39"/>
      <c r="K23" s="34"/>
      <c r="L23" s="34"/>
      <c r="M23" s="34"/>
      <c r="N23" s="34"/>
      <c r="O23" s="34"/>
      <c r="P23" s="39"/>
      <c r="Q23" s="39"/>
      <c r="R23" s="91"/>
      <c r="S23" s="40"/>
      <c r="T23" s="34"/>
      <c r="U23" s="34"/>
      <c r="V23" s="34"/>
      <c r="W23" s="34"/>
      <c r="X23" s="34"/>
    </row>
    <row r="24" spans="1:30" ht="15.75" x14ac:dyDescent="0.25">
      <c r="A24" s="34" t="s">
        <v>338</v>
      </c>
      <c r="B24" s="35"/>
      <c r="C24" s="34"/>
      <c r="D24" s="34"/>
      <c r="E24" s="34"/>
      <c r="F24" s="34"/>
      <c r="G24" s="39"/>
      <c r="H24" s="39"/>
      <c r="I24" s="39"/>
      <c r="J24" s="39"/>
      <c r="K24" s="39"/>
      <c r="L24" s="39"/>
      <c r="N24" s="41"/>
      <c r="O24" s="167" t="s">
        <v>339</v>
      </c>
      <c r="P24" s="167"/>
      <c r="Q24" s="167"/>
      <c r="R24" s="42"/>
      <c r="S24" s="42"/>
      <c r="T24" s="34"/>
      <c r="U24" s="34"/>
      <c r="V24" s="34"/>
      <c r="W24" s="34"/>
      <c r="X24" s="34"/>
    </row>
    <row r="25" spans="1:30" ht="15.75" x14ac:dyDescent="0.25">
      <c r="A25" s="34"/>
      <c r="B25" s="34" t="s">
        <v>123</v>
      </c>
      <c r="C25" s="34"/>
      <c r="D25" s="34"/>
      <c r="E25" s="34"/>
      <c r="F25" s="168" t="s">
        <v>340</v>
      </c>
      <c r="G25" s="168"/>
      <c r="H25" s="168"/>
      <c r="I25" s="168"/>
      <c r="J25" s="39"/>
      <c r="K25" s="34" t="s">
        <v>76</v>
      </c>
      <c r="L25" s="34"/>
      <c r="M25" s="34"/>
      <c r="N25" s="34"/>
      <c r="O25" s="34"/>
      <c r="P25" s="39"/>
      <c r="Q25" s="39"/>
      <c r="R25" s="83">
        <v>5</v>
      </c>
      <c r="S25" s="40" t="s">
        <v>77</v>
      </c>
      <c r="T25" s="34"/>
      <c r="U25" s="34"/>
      <c r="V25" s="34"/>
      <c r="W25" s="34"/>
      <c r="X25" s="34"/>
    </row>
    <row r="26" spans="1:30" ht="15.75" x14ac:dyDescent="0.25">
      <c r="A26" s="34"/>
      <c r="B26" s="34"/>
      <c r="C26" s="34"/>
      <c r="D26" s="34"/>
      <c r="E26" s="34"/>
      <c r="F26" s="88"/>
      <c r="G26" s="88"/>
      <c r="H26" s="88"/>
      <c r="I26" s="88"/>
      <c r="J26" s="39"/>
      <c r="K26" s="34"/>
      <c r="L26" s="34"/>
      <c r="M26" s="34"/>
      <c r="N26" s="34"/>
      <c r="O26" s="34"/>
      <c r="P26" s="39"/>
      <c r="Q26" s="39"/>
      <c r="R26" s="87"/>
      <c r="S26" s="40"/>
      <c r="T26" s="34"/>
      <c r="U26" s="34"/>
      <c r="V26" s="34"/>
      <c r="W26" s="34"/>
      <c r="X26" s="34"/>
    </row>
    <row r="27" spans="1:30" ht="15.75" x14ac:dyDescent="0.25">
      <c r="A27" s="34" t="s">
        <v>78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Z27" s="43"/>
      <c r="AA27" s="43"/>
      <c r="AB27" s="43"/>
      <c r="AC27" s="43"/>
      <c r="AD27" s="43"/>
    </row>
    <row r="29" spans="1:30" ht="15.75" x14ac:dyDescent="0.25">
      <c r="A29" s="34" t="s">
        <v>79</v>
      </c>
      <c r="B29" s="34"/>
      <c r="C29" s="34"/>
      <c r="D29" s="34"/>
      <c r="E29" s="177">
        <f>E12</f>
        <v>8</v>
      </c>
      <c r="F29" s="177"/>
      <c r="G29" s="34" t="s">
        <v>80</v>
      </c>
      <c r="I29" s="34"/>
      <c r="J29" s="34"/>
      <c r="K29" s="34"/>
      <c r="L29" s="34"/>
      <c r="M29" s="34"/>
      <c r="N29" s="34"/>
      <c r="O29" s="34"/>
      <c r="P29" s="178">
        <f>E29</f>
        <v>8</v>
      </c>
      <c r="Q29" s="178"/>
      <c r="R29" s="34" t="s">
        <v>81</v>
      </c>
      <c r="V29" s="34"/>
      <c r="W29" s="34"/>
      <c r="X29" s="34"/>
    </row>
    <row r="30" spans="1:30" ht="15.75" x14ac:dyDescent="0.25">
      <c r="A30" s="34"/>
      <c r="B30" s="34" t="s">
        <v>82</v>
      </c>
      <c r="C30" s="34"/>
      <c r="D30" s="34"/>
      <c r="E30" s="34"/>
      <c r="F30" s="34"/>
      <c r="G30" s="34"/>
      <c r="H30" s="177">
        <f>E29*0.5</f>
        <v>4</v>
      </c>
      <c r="I30" s="177"/>
      <c r="J30" s="34" t="s">
        <v>83</v>
      </c>
      <c r="K30" s="34"/>
      <c r="L30" s="34"/>
      <c r="M30" s="177">
        <f>E29*0.5</f>
        <v>4</v>
      </c>
      <c r="N30" s="177"/>
      <c r="O30" s="34" t="s">
        <v>84</v>
      </c>
      <c r="R30" s="34"/>
      <c r="S30" s="34"/>
      <c r="T30" s="34"/>
      <c r="U30" s="34"/>
      <c r="V30" s="34"/>
      <c r="W30" s="34"/>
      <c r="X30" s="34"/>
    </row>
    <row r="31" spans="1:30" ht="15.75" x14ac:dyDescent="0.25">
      <c r="A31" s="34"/>
      <c r="B31" s="34" t="s">
        <v>85</v>
      </c>
      <c r="C31" s="34"/>
      <c r="D31" s="34"/>
      <c r="E31" s="34"/>
      <c r="F31" s="177">
        <f>E29</f>
        <v>8</v>
      </c>
      <c r="G31" s="177"/>
      <c r="H31" s="34" t="s">
        <v>86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30" ht="15.75" x14ac:dyDescent="0.25">
      <c r="A32" s="34" t="s">
        <v>87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 ht="15.75" x14ac:dyDescent="0.25">
      <c r="A33" s="34"/>
      <c r="B33" s="34"/>
      <c r="C33" s="34" t="s">
        <v>88</v>
      </c>
      <c r="D33" s="34"/>
      <c r="E33" s="34"/>
      <c r="F33" s="34"/>
      <c r="G33" s="34"/>
      <c r="H33" s="34"/>
      <c r="I33" s="34"/>
      <c r="J33" s="177">
        <f>E29</f>
        <v>8</v>
      </c>
      <c r="K33" s="177"/>
      <c r="L33" s="34" t="s">
        <v>89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pans="1:24" ht="15.75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44"/>
      <c r="M34" s="4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pans="1:24" ht="15.75" x14ac:dyDescent="0.25">
      <c r="A35" s="34" t="s">
        <v>90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 ht="15.75" x14ac:dyDescent="0.25">
      <c r="A36" s="4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5.75" x14ac:dyDescent="0.25">
      <c r="A37" s="23" t="s">
        <v>92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24" ht="15.75" x14ac:dyDescent="0.25">
      <c r="A38" s="23"/>
      <c r="B38" s="23" t="s">
        <v>93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24" ht="15.75" x14ac:dyDescent="0.25">
      <c r="A39" s="23"/>
      <c r="B39" s="34" t="s">
        <v>94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45" t="s">
        <v>95</v>
      </c>
      <c r="N39" s="34"/>
      <c r="O39" s="34"/>
      <c r="P39" s="34"/>
      <c r="Q39" s="34"/>
      <c r="R39" s="34"/>
      <c r="S39" s="179" t="s">
        <v>96</v>
      </c>
      <c r="T39" s="179"/>
      <c r="U39" s="179"/>
      <c r="V39" s="179"/>
      <c r="W39" s="179"/>
      <c r="X39" s="34"/>
    </row>
    <row r="40" spans="1:24" ht="15.75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24" ht="15.75" x14ac:dyDescent="0.25">
      <c r="A41" s="34"/>
      <c r="B41" s="34" t="s">
        <v>97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24" ht="15.75" x14ac:dyDescent="0.25">
      <c r="A42" s="34"/>
      <c r="B42" s="24" t="s">
        <v>98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45" t="s">
        <v>99</v>
      </c>
      <c r="N42" s="34"/>
      <c r="O42" s="34"/>
      <c r="P42" s="34"/>
      <c r="Q42" s="34"/>
      <c r="R42" s="34"/>
      <c r="S42" s="179" t="s">
        <v>96</v>
      </c>
      <c r="T42" s="179"/>
      <c r="U42" s="179"/>
      <c r="V42" s="179"/>
      <c r="W42" s="179"/>
      <c r="X42" s="34"/>
    </row>
    <row r="44" spans="1:24" ht="15.75" x14ac:dyDescent="0.25">
      <c r="B44" s="1" t="s">
        <v>100</v>
      </c>
    </row>
    <row r="45" spans="1:24" ht="15.75" x14ac:dyDescent="0.25">
      <c r="B45" s="24" t="s">
        <v>101</v>
      </c>
      <c r="M45" s="171" t="str">
        <f>G9</f>
        <v xml:space="preserve">Тимофеев П. А. </v>
      </c>
      <c r="N45" s="171"/>
      <c r="O45" s="171"/>
      <c r="P45" s="171"/>
      <c r="Q45" s="171"/>
      <c r="R45" s="171"/>
      <c r="S45" s="179" t="s">
        <v>96</v>
      </c>
      <c r="T45" s="179"/>
      <c r="U45" s="179"/>
      <c r="V45" s="179"/>
      <c r="W45" s="179"/>
    </row>
  </sheetData>
  <mergeCells count="27">
    <mergeCell ref="F31:G31"/>
    <mergeCell ref="J33:K33"/>
    <mergeCell ref="S39:W39"/>
    <mergeCell ref="S42:W42"/>
    <mergeCell ref="M45:R45"/>
    <mergeCell ref="S45:W45"/>
    <mergeCell ref="E29:F29"/>
    <mergeCell ref="P29:Q29"/>
    <mergeCell ref="H30:I30"/>
    <mergeCell ref="M30:N30"/>
    <mergeCell ref="O24:Q24"/>
    <mergeCell ref="F25:I25"/>
    <mergeCell ref="F22:I22"/>
    <mergeCell ref="G9:L9"/>
    <mergeCell ref="A12:D12"/>
    <mergeCell ref="A1:X1"/>
    <mergeCell ref="A2:X2"/>
    <mergeCell ref="A3:X3"/>
    <mergeCell ref="C6:X6"/>
    <mergeCell ref="A4:B4"/>
    <mergeCell ref="C4:E4"/>
    <mergeCell ref="F4:G4"/>
    <mergeCell ref="N15:P15"/>
    <mergeCell ref="F16:I16"/>
    <mergeCell ref="M18:P18"/>
    <mergeCell ref="G19:J19"/>
    <mergeCell ref="O21:Q21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7"/>
  <sheetViews>
    <sheetView zoomScaleNormal="100" workbookViewId="0">
      <selection activeCell="B20" sqref="B2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2.4257812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70" t="s">
        <v>129</v>
      </c>
      <c r="B2" s="170"/>
      <c r="C2" s="170"/>
      <c r="D2" s="170"/>
      <c r="E2" s="170"/>
      <c r="F2" s="170"/>
      <c r="G2" s="170"/>
      <c r="H2" s="62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93" t="s">
        <v>104</v>
      </c>
      <c r="B4" s="94" t="s">
        <v>105</v>
      </c>
      <c r="C4" s="94" t="s">
        <v>106</v>
      </c>
      <c r="D4" s="169" t="s">
        <v>107</v>
      </c>
      <c r="E4" s="169"/>
      <c r="F4" s="169"/>
      <c r="G4" s="169"/>
    </row>
    <row r="5" spans="1:8" ht="15.75" x14ac:dyDescent="0.25">
      <c r="A5" s="81">
        <v>1</v>
      </c>
      <c r="B5" s="97" t="s">
        <v>295</v>
      </c>
      <c r="C5" s="97" t="s">
        <v>296</v>
      </c>
      <c r="D5" s="97" t="s">
        <v>297</v>
      </c>
      <c r="E5" s="85" t="s">
        <v>162</v>
      </c>
      <c r="F5" s="103" t="s">
        <v>299</v>
      </c>
      <c r="G5" s="85" t="s">
        <v>109</v>
      </c>
      <c r="H5" s="82"/>
    </row>
    <row r="6" spans="1:8" ht="15.75" x14ac:dyDescent="0.25">
      <c r="A6" s="81">
        <f>IF(ISBLANK(B6),"",A5+1)</f>
        <v>2</v>
      </c>
      <c r="B6" s="97" t="s">
        <v>295</v>
      </c>
      <c r="C6" s="97" t="s">
        <v>296</v>
      </c>
      <c r="D6" s="97" t="s">
        <v>298</v>
      </c>
      <c r="E6" s="85" t="s">
        <v>162</v>
      </c>
      <c r="F6" s="103" t="s">
        <v>300</v>
      </c>
      <c r="G6" s="85" t="s">
        <v>111</v>
      </c>
      <c r="H6" s="82"/>
    </row>
    <row r="7" spans="1:8" ht="15.75" x14ac:dyDescent="0.25">
      <c r="A7" s="81">
        <f t="shared" ref="A7:A27" si="0">IF(ISBLANK(B7),"",A6+1)</f>
        <v>3</v>
      </c>
      <c r="B7" s="116" t="s">
        <v>301</v>
      </c>
      <c r="C7" s="116" t="s">
        <v>302</v>
      </c>
      <c r="D7" s="116" t="s">
        <v>303</v>
      </c>
      <c r="E7" s="85" t="s">
        <v>319</v>
      </c>
      <c r="F7" s="104" t="s">
        <v>320</v>
      </c>
      <c r="G7" s="85" t="s">
        <v>111</v>
      </c>
      <c r="H7" s="82"/>
    </row>
    <row r="8" spans="1:8" ht="15.75" x14ac:dyDescent="0.25">
      <c r="A8" s="81">
        <f t="shared" si="0"/>
        <v>4</v>
      </c>
      <c r="B8" s="116" t="s">
        <v>304</v>
      </c>
      <c r="C8" s="116" t="s">
        <v>305</v>
      </c>
      <c r="D8" s="116" t="s">
        <v>306</v>
      </c>
      <c r="E8" s="85" t="s">
        <v>321</v>
      </c>
      <c r="F8" s="103" t="s">
        <v>299</v>
      </c>
      <c r="G8" s="85" t="s">
        <v>111</v>
      </c>
      <c r="H8" s="82"/>
    </row>
    <row r="9" spans="1:8" ht="15.75" x14ac:dyDescent="0.25">
      <c r="A9" s="81">
        <f t="shared" si="0"/>
        <v>5</v>
      </c>
      <c r="B9" s="116" t="s">
        <v>307</v>
      </c>
      <c r="C9" s="116" t="s">
        <v>308</v>
      </c>
      <c r="D9" s="116" t="s">
        <v>309</v>
      </c>
      <c r="E9" s="85" t="s">
        <v>181</v>
      </c>
      <c r="F9" s="104" t="s">
        <v>273</v>
      </c>
      <c r="G9" s="85" t="s">
        <v>109</v>
      </c>
      <c r="H9" s="82"/>
    </row>
    <row r="10" spans="1:8" ht="15.75" x14ac:dyDescent="0.25">
      <c r="A10" s="81">
        <f t="shared" si="0"/>
        <v>6</v>
      </c>
      <c r="B10" s="116" t="s">
        <v>310</v>
      </c>
      <c r="C10" s="116" t="s">
        <v>311</v>
      </c>
      <c r="D10" s="116" t="s">
        <v>312</v>
      </c>
      <c r="E10" s="85" t="s">
        <v>187</v>
      </c>
      <c r="F10" s="104" t="s">
        <v>300</v>
      </c>
      <c r="G10" s="85" t="s">
        <v>109</v>
      </c>
      <c r="H10" s="82"/>
    </row>
    <row r="11" spans="1:8" ht="15.75" x14ac:dyDescent="0.25">
      <c r="A11" s="81">
        <f>IF(ISBLANK(B11),"",A10+1)</f>
        <v>7</v>
      </c>
      <c r="B11" s="116" t="s">
        <v>313</v>
      </c>
      <c r="C11" s="116" t="s">
        <v>314</v>
      </c>
      <c r="D11" s="116" t="s">
        <v>315</v>
      </c>
      <c r="E11" s="85" t="s">
        <v>187</v>
      </c>
      <c r="F11" s="103" t="s">
        <v>274</v>
      </c>
      <c r="G11" s="85" t="s">
        <v>109</v>
      </c>
      <c r="H11" s="82"/>
    </row>
    <row r="12" spans="1:8" ht="15.75" x14ac:dyDescent="0.25">
      <c r="A12" s="81">
        <f t="shared" si="0"/>
        <v>8</v>
      </c>
      <c r="B12" s="116" t="s">
        <v>316</v>
      </c>
      <c r="C12" s="116" t="s">
        <v>317</v>
      </c>
      <c r="D12" s="116" t="s">
        <v>318</v>
      </c>
      <c r="E12" s="85" t="s">
        <v>322</v>
      </c>
      <c r="F12" s="103" t="s">
        <v>323</v>
      </c>
      <c r="G12" s="85" t="s">
        <v>111</v>
      </c>
      <c r="H12" s="82"/>
    </row>
    <row r="13" spans="1:8" ht="15.75" x14ac:dyDescent="0.25">
      <c r="A13" s="81" t="str">
        <f t="shared" si="0"/>
        <v/>
      </c>
      <c r="B13" s="80"/>
      <c r="C13" s="80"/>
      <c r="D13" s="80"/>
      <c r="E13" s="80"/>
      <c r="F13" s="80"/>
      <c r="G13" s="80"/>
      <c r="H13" s="82"/>
    </row>
    <row r="14" spans="1:8" ht="15.75" x14ac:dyDescent="0.25">
      <c r="A14" s="117" t="str">
        <f t="shared" si="0"/>
        <v/>
      </c>
      <c r="B14" s="118"/>
      <c r="C14" s="118"/>
      <c r="D14" s="118"/>
      <c r="E14" s="118"/>
      <c r="F14" s="118"/>
      <c r="G14" s="118"/>
    </row>
    <row r="15" spans="1:8" ht="15.75" x14ac:dyDescent="0.25">
      <c r="A15" s="117" t="str">
        <f t="shared" si="0"/>
        <v/>
      </c>
      <c r="B15" s="118"/>
      <c r="C15" s="118"/>
      <c r="D15" s="118"/>
      <c r="E15" s="118"/>
      <c r="F15" s="118"/>
      <c r="G15" s="118"/>
    </row>
    <row r="16" spans="1:8" ht="15.75" x14ac:dyDescent="0.25">
      <c r="A16" s="117" t="str">
        <f t="shared" si="0"/>
        <v/>
      </c>
      <c r="B16" s="118"/>
      <c r="C16" s="118"/>
      <c r="D16" s="118"/>
      <c r="E16" s="118"/>
      <c r="F16" s="118"/>
      <c r="G16" s="118"/>
    </row>
    <row r="17" spans="1:7" ht="15.75" x14ac:dyDescent="0.25">
      <c r="A17" s="90" t="str">
        <f t="shared" si="0"/>
        <v/>
      </c>
      <c r="B17" s="118"/>
      <c r="C17" s="118"/>
      <c r="D17" s="118"/>
      <c r="E17" s="118"/>
      <c r="F17" s="118"/>
      <c r="G17" s="43"/>
    </row>
    <row r="18" spans="1:7" ht="15.75" x14ac:dyDescent="0.25">
      <c r="A18" s="90" t="str">
        <f t="shared" si="0"/>
        <v/>
      </c>
      <c r="B18" s="118"/>
      <c r="C18" s="118"/>
      <c r="D18" s="118"/>
      <c r="E18" s="118"/>
      <c r="F18" s="118"/>
      <c r="G18" s="43"/>
    </row>
    <row r="19" spans="1:7" ht="15.75" x14ac:dyDescent="0.25">
      <c r="A19" s="90" t="str">
        <f t="shared" si="0"/>
        <v/>
      </c>
      <c r="B19" s="118"/>
      <c r="C19" s="118"/>
      <c r="D19" s="118"/>
      <c r="E19" s="118"/>
      <c r="F19" s="118"/>
      <c r="G19" s="43"/>
    </row>
    <row r="20" spans="1:7" ht="15.75" x14ac:dyDescent="0.25">
      <c r="A20" s="90" t="str">
        <f t="shared" si="0"/>
        <v/>
      </c>
      <c r="B20" s="118"/>
      <c r="C20" s="118"/>
      <c r="D20" s="118"/>
      <c r="E20" s="118"/>
      <c r="F20" s="118"/>
      <c r="G20" s="43"/>
    </row>
    <row r="21" spans="1:7" ht="15.75" x14ac:dyDescent="0.25">
      <c r="A21" s="90" t="str">
        <f t="shared" si="0"/>
        <v/>
      </c>
      <c r="B21" s="118"/>
      <c r="C21" s="118"/>
      <c r="D21" s="118"/>
      <c r="E21" s="118"/>
      <c r="F21" s="118"/>
      <c r="G21" s="43"/>
    </row>
    <row r="22" spans="1:7" ht="15.75" x14ac:dyDescent="0.25">
      <c r="A22" s="90" t="str">
        <f t="shared" si="0"/>
        <v/>
      </c>
      <c r="B22" s="118"/>
      <c r="C22" s="118"/>
      <c r="D22" s="118"/>
      <c r="E22" s="118"/>
      <c r="F22" s="118"/>
      <c r="G22" s="43"/>
    </row>
    <row r="23" spans="1:7" ht="15.75" x14ac:dyDescent="0.25">
      <c r="A23" s="90" t="str">
        <f t="shared" si="0"/>
        <v/>
      </c>
      <c r="B23" s="118"/>
      <c r="C23" s="118"/>
      <c r="D23" s="118"/>
      <c r="E23" s="118"/>
      <c r="F23" s="118"/>
      <c r="G23" s="43"/>
    </row>
    <row r="24" spans="1:7" ht="15.75" x14ac:dyDescent="0.25">
      <c r="A24" s="90" t="str">
        <f t="shared" si="0"/>
        <v/>
      </c>
      <c r="B24" s="118"/>
      <c r="C24" s="118"/>
      <c r="D24" s="118"/>
      <c r="E24" s="118"/>
      <c r="F24" s="118"/>
      <c r="G24" s="43"/>
    </row>
    <row r="25" spans="1:7" ht="15.75" x14ac:dyDescent="0.25">
      <c r="A25" s="90" t="str">
        <f t="shared" si="0"/>
        <v/>
      </c>
      <c r="B25" s="118"/>
      <c r="C25" s="118"/>
      <c r="D25" s="118"/>
      <c r="E25" s="118"/>
      <c r="F25" s="118"/>
      <c r="G25" s="43"/>
    </row>
    <row r="26" spans="1:7" ht="15.75" x14ac:dyDescent="0.25">
      <c r="A26" s="90" t="str">
        <f t="shared" si="0"/>
        <v/>
      </c>
      <c r="B26" s="118"/>
      <c r="C26" s="118"/>
      <c r="D26" s="118"/>
      <c r="E26" s="118"/>
      <c r="F26" s="118"/>
      <c r="G26" s="43"/>
    </row>
    <row r="27" spans="1:7" ht="15.75" x14ac:dyDescent="0.25">
      <c r="A27" s="90" t="str">
        <f t="shared" si="0"/>
        <v/>
      </c>
      <c r="B27" s="118"/>
      <c r="C27" s="118"/>
      <c r="D27" s="118"/>
      <c r="E27" s="118"/>
      <c r="F27" s="118"/>
      <c r="G27" s="43"/>
    </row>
  </sheetData>
  <mergeCells count="2">
    <mergeCell ref="A2:G2"/>
    <mergeCell ref="D4:G4"/>
  </mergeCells>
  <dataValidations count="6">
    <dataValidation type="list" allowBlank="1" showInputMessage="1" showErrorMessage="1" sqref="C17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17" xr:uid="{00000000-0002-0000-0700-000005000000}">
      <formula1>INDIRECT($E$48)</formula1>
    </dataValidation>
    <dataValidation type="list" allowBlank="1" showInputMessage="1" showErrorMessage="1" sqref="E24:E26 E18:E20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65"/>
  <sheetViews>
    <sheetView topLeftCell="A46" zoomScaleNormal="100" workbookViewId="0">
      <selection activeCell="AC39" sqref="AC39"/>
    </sheetView>
  </sheetViews>
  <sheetFormatPr defaultColWidth="8.7109375" defaultRowHeight="15" x14ac:dyDescent="0.25"/>
  <cols>
    <col min="1" max="27" width="3.7109375" customWidth="1"/>
    <col min="28" max="28" width="2" bestFit="1" customWidth="1"/>
    <col min="1017" max="1018" width="11.5703125" customWidth="1"/>
  </cols>
  <sheetData>
    <row r="1" spans="1:23" ht="15" customHeight="1" x14ac:dyDescent="0.25">
      <c r="A1" s="182" t="s">
        <v>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</row>
    <row r="2" spans="1:23" ht="15" customHeight="1" x14ac:dyDescent="0.25">
      <c r="A2" s="156" t="s">
        <v>61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3" ht="15" customHeight="1" x14ac:dyDescent="0.25">
      <c r="A3" s="182" t="s">
        <v>62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</row>
    <row r="4" spans="1:23" ht="15" customHeight="1" x14ac:dyDescent="0.25">
      <c r="A4" s="155">
        <f>'2-я 1-ВЕТ'!B33</f>
        <v>20</v>
      </c>
      <c r="B4" s="155"/>
      <c r="C4" s="156" t="str">
        <f>'2-я 1-ВЕТ'!D33</f>
        <v>листопада</v>
      </c>
      <c r="D4" s="156"/>
      <c r="E4" s="156"/>
      <c r="F4" s="156">
        <f>'2-я 1-ВЕТ'!I33</f>
        <v>2020</v>
      </c>
      <c r="G4" s="156"/>
      <c r="H4" s="110" t="str">
        <f>'2-я 1-ВЕТ'!K33</f>
        <v>року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</row>
    <row r="5" spans="1:23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3" ht="15" customHeight="1" x14ac:dyDescent="0.25">
      <c r="A6" s="1"/>
      <c r="B6" s="1"/>
      <c r="C6" s="154" t="s">
        <v>63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</row>
    <row r="7" spans="1:23" ht="15" customHeight="1" x14ac:dyDescent="0.25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3" ht="15.75" x14ac:dyDescent="0.25">
      <c r="A8" s="35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171" t="str">
        <f>'Акт собаки R'!G9</f>
        <v xml:space="preserve">Тимофеев П. А. </v>
      </c>
      <c r="H9" s="171"/>
      <c r="I9" s="171"/>
      <c r="J9" s="171"/>
      <c r="K9" s="171"/>
      <c r="L9" s="17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15.75" x14ac:dyDescent="0.25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21.10.2020 по 20.11.2020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ht="15.75" x14ac:dyDescent="0.25">
      <c r="A11" s="1" t="s">
        <v>135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 ht="15.75" x14ac:dyDescent="0.25">
      <c r="A12" s="1"/>
      <c r="B12" s="173" t="s">
        <v>136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</row>
    <row r="13" spans="1:23" ht="15.75" x14ac:dyDescent="0.25">
      <c r="A13" s="181" t="s">
        <v>70</v>
      </c>
      <c r="B13" s="181"/>
      <c r="C13" s="181"/>
      <c r="D13" s="181"/>
      <c r="E13" s="14">
        <f>MAX('Список собаки L'!A5:A25)</f>
        <v>15</v>
      </c>
      <c r="F13" s="1" t="s">
        <v>71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73</v>
      </c>
      <c r="N14" s="1"/>
      <c r="O14" s="1"/>
      <c r="P14" s="1"/>
      <c r="Q14" s="1"/>
      <c r="R14" s="1"/>
      <c r="S14" s="1"/>
      <c r="T14" s="1"/>
      <c r="U14" s="1"/>
      <c r="V14" s="1"/>
    </row>
    <row r="15" spans="1:23" ht="15.75" x14ac:dyDescent="0.25">
      <c r="A15" s="34" t="s">
        <v>74</v>
      </c>
      <c r="B15" s="34"/>
      <c r="C15" s="34"/>
      <c r="D15" s="34"/>
      <c r="E15" s="34"/>
      <c r="F15" s="34"/>
      <c r="G15" s="34"/>
      <c r="H15" s="34"/>
      <c r="I15" s="34"/>
      <c r="J15" s="34"/>
      <c r="K15" s="38"/>
      <c r="L15" s="38"/>
      <c r="M15" s="38"/>
      <c r="N15" s="1"/>
      <c r="O15" s="1"/>
      <c r="P15" s="1"/>
      <c r="Q15" s="1"/>
      <c r="R15" s="1"/>
      <c r="S15" s="1"/>
      <c r="T15" s="1"/>
      <c r="U15" s="1"/>
      <c r="V15" s="1"/>
    </row>
    <row r="16" spans="1:23" ht="15.75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8"/>
      <c r="L16" s="38"/>
      <c r="M16" s="38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x14ac:dyDescent="0.25">
      <c r="A17" s="71" t="s">
        <v>347</v>
      </c>
      <c r="B17" s="1"/>
      <c r="C17" s="1"/>
      <c r="D17" s="1"/>
      <c r="E17" s="1"/>
      <c r="F17" s="98"/>
      <c r="G17" s="98"/>
      <c r="H17" s="98"/>
      <c r="I17" s="98"/>
      <c r="J17" s="10"/>
      <c r="K17" s="1"/>
      <c r="L17" s="1"/>
      <c r="M17" s="176">
        <v>596026</v>
      </c>
      <c r="N17" s="176"/>
      <c r="O17" s="176"/>
      <c r="P17" s="176"/>
      <c r="Q17" s="10"/>
      <c r="R17" s="14"/>
      <c r="S17" s="1"/>
      <c r="T17" s="34"/>
      <c r="U17" s="34"/>
      <c r="V17" s="34"/>
    </row>
    <row r="18" spans="1:22" ht="15.75" x14ac:dyDescent="0.25">
      <c r="A18" s="67"/>
      <c r="C18" t="s">
        <v>122</v>
      </c>
      <c r="D18" s="67"/>
      <c r="F18" s="34"/>
      <c r="G18" s="163" t="s">
        <v>336</v>
      </c>
      <c r="H18" s="163"/>
      <c r="I18" s="163"/>
      <c r="J18" s="163"/>
      <c r="K18" s="34"/>
      <c r="L18" s="1" t="s">
        <v>76</v>
      </c>
      <c r="M18" s="34"/>
      <c r="N18" s="34"/>
      <c r="O18" s="34"/>
      <c r="P18" s="34"/>
      <c r="Q18" s="34"/>
      <c r="R18" s="34"/>
      <c r="S18" s="34"/>
      <c r="T18" s="14">
        <v>1</v>
      </c>
      <c r="U18" s="34" t="s">
        <v>212</v>
      </c>
      <c r="V18" s="34"/>
    </row>
    <row r="19" spans="1:22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x14ac:dyDescent="0.25">
      <c r="A20" s="34" t="s">
        <v>348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61" t="s">
        <v>349</v>
      </c>
      <c r="O20" s="161"/>
      <c r="P20" s="161"/>
      <c r="Q20" s="119"/>
      <c r="R20" s="99"/>
      <c r="S20" s="1"/>
      <c r="T20" s="1"/>
      <c r="U20" s="1"/>
      <c r="V20" s="1"/>
    </row>
    <row r="21" spans="1:22" ht="15.75" x14ac:dyDescent="0.25">
      <c r="A21" s="48"/>
      <c r="B21" s="1" t="s">
        <v>123</v>
      </c>
      <c r="C21" s="1"/>
      <c r="D21" s="1"/>
      <c r="E21" s="1"/>
      <c r="F21" s="180">
        <v>44470</v>
      </c>
      <c r="G21" s="180"/>
      <c r="H21" s="180"/>
      <c r="I21" s="111"/>
      <c r="J21" s="10"/>
      <c r="K21" s="1" t="s">
        <v>137</v>
      </c>
      <c r="L21" s="10"/>
      <c r="M21" s="10"/>
      <c r="N21" s="1"/>
      <c r="O21" s="112"/>
      <c r="P21" s="99"/>
      <c r="Q21" s="119" t="s">
        <v>21</v>
      </c>
      <c r="R21" s="99" t="s">
        <v>77</v>
      </c>
      <c r="S21" s="1"/>
      <c r="T21" s="1"/>
      <c r="U21" s="1"/>
      <c r="V21" s="1"/>
    </row>
    <row r="22" spans="1:2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x14ac:dyDescent="0.25">
      <c r="A23" s="34" t="s">
        <v>350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61">
        <v>372923</v>
      </c>
      <c r="O23" s="161"/>
      <c r="P23" s="161"/>
      <c r="Q23" s="119"/>
      <c r="R23" s="99"/>
      <c r="S23" s="1"/>
      <c r="T23" s="1"/>
      <c r="U23" s="1"/>
      <c r="V23" s="1"/>
    </row>
    <row r="24" spans="1:22" ht="15.75" x14ac:dyDescent="0.25">
      <c r="A24" s="48"/>
      <c r="B24" s="1" t="s">
        <v>123</v>
      </c>
      <c r="C24" s="1"/>
      <c r="D24" s="1"/>
      <c r="E24" s="1"/>
      <c r="F24" s="180">
        <v>44470</v>
      </c>
      <c r="G24" s="180"/>
      <c r="H24" s="180"/>
      <c r="I24" s="111"/>
      <c r="J24" s="10"/>
      <c r="K24" s="1" t="s">
        <v>137</v>
      </c>
      <c r="L24" s="10"/>
      <c r="M24" s="10"/>
      <c r="N24" s="1"/>
      <c r="O24" s="112"/>
      <c r="P24" s="99"/>
      <c r="Q24" s="119" t="s">
        <v>21</v>
      </c>
      <c r="R24" s="99" t="s">
        <v>77</v>
      </c>
      <c r="S24" s="1"/>
      <c r="T24" s="1"/>
      <c r="U24" s="1"/>
      <c r="V24" s="1"/>
    </row>
    <row r="25" spans="1:22" ht="15.75" x14ac:dyDescent="0.25">
      <c r="A25" s="48"/>
      <c r="B25" s="1"/>
      <c r="C25" s="1"/>
      <c r="D25" s="1"/>
      <c r="E25" s="1"/>
      <c r="F25" s="121"/>
      <c r="G25" s="121"/>
      <c r="H25" s="121"/>
      <c r="I25" s="111"/>
      <c r="J25" s="10"/>
      <c r="K25" s="1"/>
      <c r="L25" s="10"/>
      <c r="M25" s="10"/>
      <c r="N25" s="1"/>
      <c r="O25" s="112"/>
      <c r="P25" s="99"/>
      <c r="Q25" s="119"/>
      <c r="R25" s="99"/>
      <c r="S25" s="1"/>
      <c r="T25" s="1"/>
      <c r="U25" s="1"/>
      <c r="V25" s="1"/>
    </row>
    <row r="26" spans="1:22" ht="15.75" x14ac:dyDescent="0.25">
      <c r="A26" s="1" t="s">
        <v>351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N26" s="1"/>
      <c r="O26" s="18"/>
      <c r="P26" s="19"/>
      <c r="S26" s="160" t="s">
        <v>218</v>
      </c>
      <c r="T26" s="160"/>
      <c r="U26" s="160"/>
      <c r="V26" s="1"/>
    </row>
    <row r="27" spans="1:22" ht="15.75" x14ac:dyDescent="0.25">
      <c r="A27" s="1"/>
      <c r="B27" s="1" t="s">
        <v>123</v>
      </c>
      <c r="C27" s="1"/>
      <c r="D27" s="1"/>
      <c r="E27" s="1"/>
      <c r="F27" s="160" t="s">
        <v>219</v>
      </c>
      <c r="G27" s="160"/>
      <c r="H27" s="160"/>
      <c r="I27" s="16"/>
      <c r="J27" s="17"/>
      <c r="K27" s="29" t="s">
        <v>137</v>
      </c>
      <c r="L27" s="17"/>
      <c r="M27" s="17"/>
      <c r="N27" s="1"/>
      <c r="O27" s="18"/>
      <c r="P27" s="19"/>
      <c r="Q27" s="47" t="s">
        <v>352</v>
      </c>
      <c r="R27" s="19" t="s">
        <v>77</v>
      </c>
      <c r="S27" s="1"/>
      <c r="T27" s="1"/>
      <c r="U27" s="1"/>
      <c r="V27" s="1"/>
    </row>
    <row r="28" spans="1:22" ht="15.75" x14ac:dyDescent="0.25">
      <c r="A28" s="48"/>
      <c r="B28" s="1"/>
      <c r="C28" s="1"/>
      <c r="D28" s="1"/>
      <c r="E28" s="1"/>
      <c r="F28" s="121"/>
      <c r="G28" s="121"/>
      <c r="H28" s="121"/>
      <c r="I28" s="111"/>
      <c r="J28" s="10"/>
      <c r="K28" s="1"/>
      <c r="L28" s="10"/>
      <c r="M28" s="10"/>
      <c r="N28" s="1"/>
      <c r="O28" s="112"/>
      <c r="P28" s="99"/>
      <c r="Q28" s="119"/>
      <c r="R28" s="99"/>
      <c r="S28" s="1"/>
      <c r="T28" s="1"/>
      <c r="U28" s="1"/>
      <c r="V28" s="1"/>
    </row>
    <row r="29" spans="1:22" ht="15.75" x14ac:dyDescent="0.25">
      <c r="A29" s="1" t="s">
        <v>353</v>
      </c>
      <c r="B29" s="10"/>
      <c r="C29" s="1"/>
      <c r="D29" s="1"/>
      <c r="E29" s="1"/>
      <c r="F29" s="1"/>
      <c r="G29" s="16"/>
      <c r="H29" s="16"/>
      <c r="I29" s="16"/>
      <c r="J29" s="17"/>
      <c r="K29" s="17"/>
      <c r="L29" s="17"/>
      <c r="M29" s="17"/>
      <c r="N29" s="1"/>
      <c r="O29" s="18"/>
      <c r="P29" s="19"/>
      <c r="S29" s="160" t="s">
        <v>354</v>
      </c>
      <c r="T29" s="160"/>
      <c r="U29" s="160"/>
      <c r="V29" s="1"/>
    </row>
    <row r="30" spans="1:22" ht="15.75" x14ac:dyDescent="0.25">
      <c r="A30" s="1"/>
      <c r="B30" s="1" t="s">
        <v>123</v>
      </c>
      <c r="C30" s="1"/>
      <c r="D30" s="1"/>
      <c r="E30" s="1"/>
      <c r="F30" s="160" t="s">
        <v>355</v>
      </c>
      <c r="G30" s="160"/>
      <c r="H30" s="160"/>
      <c r="I30" s="16"/>
      <c r="J30" s="17"/>
      <c r="K30" s="29" t="s">
        <v>137</v>
      </c>
      <c r="L30" s="17"/>
      <c r="M30" s="17"/>
      <c r="N30" s="1"/>
      <c r="O30" s="18"/>
      <c r="P30" s="19"/>
      <c r="Q30" s="47" t="s">
        <v>220</v>
      </c>
      <c r="R30" s="19" t="s">
        <v>77</v>
      </c>
      <c r="S30" s="1"/>
      <c r="T30" s="1"/>
      <c r="U30" s="1"/>
      <c r="V30" s="1"/>
    </row>
    <row r="31" spans="1:22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x14ac:dyDescent="0.25">
      <c r="A32" s="1" t="s">
        <v>358</v>
      </c>
      <c r="B32" s="10"/>
      <c r="C32" s="1"/>
      <c r="D32" s="1"/>
      <c r="E32" s="1"/>
      <c r="F32" s="1"/>
      <c r="G32" s="16"/>
      <c r="H32" s="16"/>
      <c r="I32" s="16"/>
      <c r="J32" s="17"/>
      <c r="K32" s="17"/>
      <c r="L32" s="17"/>
      <c r="M32" s="17"/>
      <c r="N32" s="1"/>
      <c r="O32" s="18"/>
      <c r="P32" s="19"/>
      <c r="R32" s="160" t="s">
        <v>356</v>
      </c>
      <c r="S32" s="160"/>
      <c r="T32" s="160"/>
      <c r="U32" s="1"/>
      <c r="V32" s="1"/>
    </row>
    <row r="33" spans="1:22" ht="15.75" x14ac:dyDescent="0.25">
      <c r="A33" s="1"/>
      <c r="B33" s="1" t="s">
        <v>123</v>
      </c>
      <c r="C33" s="1"/>
      <c r="D33" s="1"/>
      <c r="E33" s="1"/>
      <c r="F33" s="160" t="s">
        <v>221</v>
      </c>
      <c r="G33" s="160"/>
      <c r="H33" s="160"/>
      <c r="I33" s="16"/>
      <c r="J33" s="17"/>
      <c r="K33" s="29" t="s">
        <v>137</v>
      </c>
      <c r="L33" s="17"/>
      <c r="M33" s="17"/>
      <c r="N33" s="1"/>
      <c r="O33" s="18"/>
      <c r="P33" s="19"/>
      <c r="Q33" s="47" t="s">
        <v>21</v>
      </c>
      <c r="R33" s="19" t="s">
        <v>77</v>
      </c>
      <c r="S33" s="1"/>
      <c r="T33" s="1"/>
      <c r="U33" s="1"/>
      <c r="V33" s="1"/>
    </row>
    <row r="34" spans="1:22" ht="15.75" x14ac:dyDescent="0.25">
      <c r="A34" s="1"/>
      <c r="B34" s="1"/>
      <c r="C34" s="1"/>
      <c r="D34" s="1"/>
      <c r="E34" s="1"/>
      <c r="F34" s="100"/>
      <c r="G34" s="100"/>
      <c r="H34" s="100"/>
      <c r="I34" s="16"/>
      <c r="J34" s="17"/>
      <c r="K34" s="29"/>
      <c r="L34" s="17"/>
      <c r="M34" s="17"/>
      <c r="N34" s="1"/>
      <c r="O34" s="18"/>
      <c r="P34" s="19"/>
      <c r="Q34" s="47"/>
      <c r="R34" s="19"/>
      <c r="S34" s="1"/>
      <c r="T34" s="1"/>
      <c r="U34" s="1"/>
      <c r="V34" s="1"/>
    </row>
    <row r="35" spans="1:22" ht="15.75" x14ac:dyDescent="0.25">
      <c r="A35" s="1" t="s">
        <v>374</v>
      </c>
      <c r="B35" s="10"/>
      <c r="C35" s="1"/>
      <c r="D35" s="1"/>
      <c r="E35" s="1"/>
      <c r="F35" s="1"/>
      <c r="G35" s="16"/>
      <c r="H35" s="16"/>
      <c r="I35" s="16"/>
      <c r="J35" s="17"/>
      <c r="K35" s="17"/>
      <c r="L35" s="17"/>
      <c r="M35" s="17"/>
      <c r="N35" s="1"/>
      <c r="O35" s="18"/>
      <c r="P35" s="19"/>
      <c r="R35" s="160" t="s">
        <v>375</v>
      </c>
      <c r="S35" s="160"/>
      <c r="T35" s="160"/>
      <c r="U35" s="1"/>
      <c r="V35" s="1"/>
    </row>
    <row r="36" spans="1:22" ht="15.75" x14ac:dyDescent="0.25">
      <c r="A36" s="1"/>
      <c r="B36" s="1" t="s">
        <v>123</v>
      </c>
      <c r="C36" s="1"/>
      <c r="D36" s="1"/>
      <c r="E36" s="1"/>
      <c r="F36" s="160" t="s">
        <v>221</v>
      </c>
      <c r="G36" s="160"/>
      <c r="H36" s="160"/>
      <c r="I36" s="16"/>
      <c r="J36" s="17"/>
      <c r="K36" s="29" t="s">
        <v>137</v>
      </c>
      <c r="L36" s="17"/>
      <c r="M36" s="17"/>
      <c r="N36" s="1"/>
      <c r="O36" s="18"/>
      <c r="P36" s="19"/>
      <c r="Q36" s="47" t="s">
        <v>220</v>
      </c>
      <c r="R36" s="19" t="s">
        <v>77</v>
      </c>
      <c r="S36" s="1"/>
      <c r="T36" s="1"/>
      <c r="U36" s="1"/>
      <c r="V36" s="1"/>
    </row>
    <row r="37" spans="1:22" ht="15.75" x14ac:dyDescent="0.25">
      <c r="A37" s="1"/>
      <c r="B37" s="1"/>
      <c r="C37" s="1"/>
      <c r="D37" s="1"/>
      <c r="E37" s="1"/>
      <c r="F37" s="100"/>
      <c r="G37" s="100"/>
      <c r="H37" s="100"/>
      <c r="I37" s="16"/>
      <c r="J37" s="17"/>
      <c r="K37" s="29"/>
      <c r="L37" s="17"/>
      <c r="M37" s="17"/>
      <c r="N37" s="1"/>
      <c r="O37" s="18"/>
      <c r="P37" s="19"/>
      <c r="Q37" s="47"/>
      <c r="R37" s="19"/>
      <c r="S37" s="1"/>
      <c r="T37" s="1"/>
      <c r="U37" s="1"/>
      <c r="V37" s="1"/>
    </row>
    <row r="38" spans="1:22" ht="15.75" x14ac:dyDescent="0.25">
      <c r="A38" s="34" t="s">
        <v>376</v>
      </c>
      <c r="B38" s="35"/>
      <c r="C38" s="34"/>
      <c r="D38" s="34"/>
      <c r="E38" s="34"/>
      <c r="F38" s="34"/>
      <c r="G38" s="39"/>
      <c r="H38" s="39"/>
      <c r="I38" s="39"/>
      <c r="J38" s="39"/>
      <c r="K38" s="39"/>
      <c r="L38" s="39"/>
      <c r="N38" s="41"/>
      <c r="O38" s="167" t="s">
        <v>339</v>
      </c>
      <c r="P38" s="167"/>
      <c r="Q38" s="167"/>
      <c r="R38" s="42"/>
      <c r="S38" s="42"/>
      <c r="T38" s="1"/>
      <c r="U38" s="1"/>
      <c r="V38" s="1"/>
    </row>
    <row r="39" spans="1:22" ht="15.75" x14ac:dyDescent="0.25">
      <c r="A39" s="34"/>
      <c r="B39" s="34" t="s">
        <v>123</v>
      </c>
      <c r="C39" s="34"/>
      <c r="D39" s="34"/>
      <c r="E39" s="34"/>
      <c r="F39" s="168" t="s">
        <v>340</v>
      </c>
      <c r="G39" s="168"/>
      <c r="H39" s="168"/>
      <c r="I39" s="168"/>
      <c r="J39" s="39"/>
      <c r="K39" s="34" t="s">
        <v>76</v>
      </c>
      <c r="L39" s="34"/>
      <c r="M39" s="34"/>
      <c r="N39" s="34"/>
      <c r="O39" s="34"/>
      <c r="P39" s="39"/>
      <c r="Q39" s="39"/>
      <c r="R39" s="101">
        <v>5</v>
      </c>
      <c r="S39" s="40" t="s">
        <v>77</v>
      </c>
      <c r="V39" s="1"/>
    </row>
    <row r="40" spans="1:22" ht="15.75" x14ac:dyDescent="0.25">
      <c r="A40" s="34"/>
      <c r="B40" s="34"/>
      <c r="C40" s="34"/>
      <c r="D40" s="34"/>
      <c r="E40" s="34"/>
      <c r="F40" s="102"/>
      <c r="G40" s="102"/>
      <c r="H40" s="102"/>
      <c r="I40" s="102"/>
      <c r="J40" s="39"/>
      <c r="K40" s="34"/>
      <c r="L40" s="34"/>
      <c r="M40" s="34"/>
      <c r="N40" s="34"/>
      <c r="O40" s="34"/>
      <c r="P40" s="39"/>
      <c r="Q40" s="39"/>
      <c r="R40" s="101"/>
      <c r="S40" s="40"/>
      <c r="V40" s="1"/>
    </row>
    <row r="41" spans="1:22" ht="15.75" x14ac:dyDescent="0.25">
      <c r="A41" s="1" t="s">
        <v>377</v>
      </c>
      <c r="B41" s="10"/>
      <c r="C41" s="1"/>
      <c r="D41" s="1"/>
      <c r="E41" s="1"/>
      <c r="F41" s="1"/>
      <c r="G41" s="111"/>
      <c r="H41" s="111"/>
      <c r="I41" s="111"/>
      <c r="J41" s="10"/>
      <c r="K41" s="10"/>
      <c r="L41" s="10"/>
      <c r="M41" s="10" t="s">
        <v>138</v>
      </c>
      <c r="N41" s="1"/>
      <c r="O41" s="112"/>
      <c r="P41" s="99"/>
      <c r="Q41" s="163" t="s">
        <v>357</v>
      </c>
      <c r="R41" s="163"/>
      <c r="S41" s="163"/>
      <c r="T41" s="1"/>
      <c r="U41" s="1"/>
      <c r="V41" s="1"/>
    </row>
    <row r="42" spans="1:22" ht="15.75" x14ac:dyDescent="0.25">
      <c r="A42" s="1"/>
      <c r="B42" s="1" t="s">
        <v>123</v>
      </c>
      <c r="C42" s="1"/>
      <c r="D42" s="1"/>
      <c r="E42" s="1"/>
      <c r="F42" s="183">
        <v>44256</v>
      </c>
      <c r="G42" s="183"/>
      <c r="H42" s="183"/>
      <c r="I42" s="111"/>
      <c r="J42" s="10"/>
      <c r="K42" s="1" t="s">
        <v>137</v>
      </c>
      <c r="L42" s="10"/>
      <c r="M42" s="10"/>
      <c r="N42" s="1"/>
      <c r="O42" s="112"/>
      <c r="P42" s="99"/>
      <c r="Q42" s="119" t="s">
        <v>21</v>
      </c>
      <c r="R42" s="99" t="s">
        <v>77</v>
      </c>
      <c r="S42" s="1"/>
      <c r="T42" s="1"/>
      <c r="U42" s="1"/>
      <c r="V42" s="1"/>
    </row>
    <row r="43" spans="1:22" ht="15.75" x14ac:dyDescent="0.25">
      <c r="A43" s="1"/>
      <c r="B43" s="1"/>
      <c r="C43" s="1"/>
      <c r="D43" s="1"/>
      <c r="E43" s="1"/>
      <c r="F43" s="120"/>
      <c r="G43" s="120"/>
      <c r="H43" s="120"/>
      <c r="I43" s="111"/>
      <c r="J43" s="10"/>
      <c r="K43" s="1"/>
      <c r="L43" s="10"/>
      <c r="M43" s="10"/>
      <c r="N43" s="1"/>
      <c r="O43" s="112"/>
      <c r="P43" s="99"/>
      <c r="Q43" s="119"/>
      <c r="R43" s="99"/>
      <c r="S43" s="1"/>
      <c r="T43" s="1"/>
      <c r="U43" s="1"/>
      <c r="V43" s="1"/>
    </row>
    <row r="44" spans="1:22" ht="15.75" x14ac:dyDescent="0.25">
      <c r="A44" s="34" t="s">
        <v>78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ht="15.75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2" ht="15.75" x14ac:dyDescent="0.25">
      <c r="A46" s="34" t="s">
        <v>79</v>
      </c>
      <c r="B46" s="34"/>
      <c r="C46" s="34"/>
      <c r="D46" s="34"/>
      <c r="E46" s="34"/>
      <c r="F46" s="178">
        <f>E13</f>
        <v>15</v>
      </c>
      <c r="G46" s="178"/>
      <c r="H46" s="34" t="s">
        <v>80</v>
      </c>
      <c r="I46" s="34"/>
      <c r="J46" s="34"/>
      <c r="K46" s="34"/>
      <c r="L46" s="34"/>
      <c r="M46" s="34"/>
      <c r="N46" s="34"/>
      <c r="O46" s="34"/>
      <c r="P46" s="34"/>
      <c r="Q46" s="178">
        <f>F46</f>
        <v>15</v>
      </c>
      <c r="R46" s="178"/>
      <c r="S46" s="34" t="s">
        <v>81</v>
      </c>
      <c r="V46" s="34"/>
    </row>
    <row r="47" spans="1:22" ht="15.75" x14ac:dyDescent="0.25">
      <c r="A47" s="34"/>
      <c r="B47" s="34" t="s">
        <v>82</v>
      </c>
      <c r="C47" s="34"/>
      <c r="D47" s="34"/>
      <c r="E47" s="34"/>
      <c r="F47" s="34"/>
      <c r="G47" s="34"/>
      <c r="H47" s="177">
        <f>F46*0.5</f>
        <v>7.5</v>
      </c>
      <c r="I47" s="177"/>
      <c r="J47" s="34" t="s">
        <v>83</v>
      </c>
      <c r="L47" s="34"/>
      <c r="M47" s="178">
        <f>F46*0.5</f>
        <v>7.5</v>
      </c>
      <c r="N47" s="178"/>
      <c r="O47" s="34" t="s">
        <v>84</v>
      </c>
      <c r="R47" s="34"/>
      <c r="S47" s="34"/>
      <c r="T47" s="34"/>
      <c r="U47" s="34"/>
      <c r="V47" s="34"/>
    </row>
    <row r="48" spans="1:22" ht="15.75" x14ac:dyDescent="0.25">
      <c r="A48" s="34"/>
      <c r="B48" s="34" t="s">
        <v>85</v>
      </c>
      <c r="C48" s="34"/>
      <c r="D48" s="34"/>
      <c r="E48" s="34"/>
      <c r="F48" s="177">
        <f>F46</f>
        <v>15</v>
      </c>
      <c r="G48" s="177"/>
      <c r="H48" s="34" t="s">
        <v>86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:22" ht="15.75" x14ac:dyDescent="0.25">
      <c r="A49" s="34"/>
      <c r="B49" s="34"/>
      <c r="C49" s="34"/>
      <c r="D49" s="34"/>
      <c r="E49" s="34"/>
      <c r="F49" s="34"/>
      <c r="G49" s="44"/>
      <c r="H49" s="4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 ht="15.75" x14ac:dyDescent="0.25">
      <c r="A50" s="34" t="s">
        <v>87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 ht="15.75" x14ac:dyDescent="0.25">
      <c r="A51" s="34"/>
      <c r="B51" s="34"/>
      <c r="C51" s="34" t="s">
        <v>88</v>
      </c>
      <c r="D51" s="34"/>
      <c r="E51" s="34"/>
      <c r="F51" s="34"/>
      <c r="G51" s="34"/>
      <c r="H51" s="34"/>
      <c r="I51" s="34"/>
      <c r="J51" s="178">
        <f>F46</f>
        <v>15</v>
      </c>
      <c r="K51" s="178"/>
      <c r="L51" s="34" t="s">
        <v>89</v>
      </c>
      <c r="O51" s="34"/>
      <c r="P51" s="34"/>
      <c r="Q51" s="34"/>
      <c r="R51" s="34"/>
      <c r="S51" s="34"/>
      <c r="T51" s="34"/>
      <c r="U51" s="34"/>
      <c r="V51" s="34"/>
    </row>
    <row r="52" spans="1:22" ht="15.75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44"/>
      <c r="M52" s="44"/>
      <c r="N52" s="34"/>
      <c r="O52" s="34"/>
      <c r="P52" s="34"/>
      <c r="Q52" s="34"/>
      <c r="R52" s="34"/>
      <c r="S52" s="34"/>
      <c r="T52" s="34"/>
      <c r="U52" s="34"/>
      <c r="V52" s="34"/>
    </row>
    <row r="53" spans="1:22" ht="15.75" x14ac:dyDescent="0.25">
      <c r="A53" s="34" t="s">
        <v>90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 ht="15.75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spans="1:22" ht="15.75" x14ac:dyDescent="0.25">
      <c r="A55" s="45" t="s">
        <v>139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spans="1:22" ht="15.75" x14ac:dyDescent="0.25">
      <c r="A56" s="4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spans="1:22" ht="15.75" x14ac:dyDescent="0.25">
      <c r="A57" s="23" t="s">
        <v>92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spans="1:22" ht="15.75" x14ac:dyDescent="0.25">
      <c r="A58" s="23"/>
      <c r="B58" s="23" t="s">
        <v>93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 spans="1:22" ht="15.75" x14ac:dyDescent="0.25">
      <c r="A59" s="23"/>
      <c r="B59" s="34" t="s">
        <v>94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45" t="s">
        <v>95</v>
      </c>
      <c r="N59" s="34"/>
      <c r="O59" s="34"/>
      <c r="P59" s="34"/>
      <c r="Q59" s="34"/>
      <c r="R59" s="34"/>
      <c r="S59" s="179" t="s">
        <v>96</v>
      </c>
      <c r="T59" s="179"/>
      <c r="U59" s="179"/>
      <c r="V59" s="179"/>
    </row>
    <row r="60" spans="1:22" ht="15.75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spans="1:22" ht="15.75" x14ac:dyDescent="0.25">
      <c r="A61" s="34"/>
      <c r="B61" s="34" t="s">
        <v>97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spans="1:22" ht="15.75" x14ac:dyDescent="0.25">
      <c r="A62" s="34"/>
      <c r="B62" s="24" t="s">
        <v>98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45" t="s">
        <v>99</v>
      </c>
      <c r="N62" s="34"/>
      <c r="O62" s="34"/>
      <c r="P62" s="34"/>
      <c r="Q62" s="34"/>
      <c r="R62" s="34"/>
      <c r="S62" s="179" t="s">
        <v>96</v>
      </c>
      <c r="T62" s="179"/>
      <c r="U62" s="179"/>
      <c r="V62" s="179"/>
    </row>
    <row r="63" spans="1:22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x14ac:dyDescent="0.25">
      <c r="B64" s="1" t="s">
        <v>216</v>
      </c>
      <c r="M64" s="12" t="str">
        <f>'Акт собаки R'!M45:R45</f>
        <v xml:space="preserve">Тимофеев П. А. </v>
      </c>
      <c r="S64" s="179" t="s">
        <v>96</v>
      </c>
      <c r="T64" s="179"/>
      <c r="U64" s="179"/>
      <c r="V64" s="179"/>
    </row>
    <row r="65" spans="2:2" ht="15.75" x14ac:dyDescent="0.25">
      <c r="B65" s="24"/>
    </row>
  </sheetData>
  <mergeCells count="37">
    <mergeCell ref="S62:V62"/>
    <mergeCell ref="S64:V64"/>
    <mergeCell ref="H47:I47"/>
    <mergeCell ref="M47:N47"/>
    <mergeCell ref="F48:G48"/>
    <mergeCell ref="J51:K51"/>
    <mergeCell ref="S59:V59"/>
    <mergeCell ref="F46:G46"/>
    <mergeCell ref="Q46:R46"/>
    <mergeCell ref="S26:U26"/>
    <mergeCell ref="F27:H27"/>
    <mergeCell ref="Q41:S41"/>
    <mergeCell ref="F42:H42"/>
    <mergeCell ref="R35:T35"/>
    <mergeCell ref="F36:H36"/>
    <mergeCell ref="O38:Q38"/>
    <mergeCell ref="F39:I39"/>
    <mergeCell ref="G9:L9"/>
    <mergeCell ref="B12:V12"/>
    <mergeCell ref="A13:D13"/>
    <mergeCell ref="A1:V1"/>
    <mergeCell ref="A2:V2"/>
    <mergeCell ref="A3:V3"/>
    <mergeCell ref="C6:V6"/>
    <mergeCell ref="A4:B4"/>
    <mergeCell ref="C4:E4"/>
    <mergeCell ref="F4:G4"/>
    <mergeCell ref="M17:P17"/>
    <mergeCell ref="G18:J18"/>
    <mergeCell ref="N20:P20"/>
    <mergeCell ref="F21:H21"/>
    <mergeCell ref="N23:P23"/>
    <mergeCell ref="F24:H24"/>
    <mergeCell ref="S29:U29"/>
    <mergeCell ref="F30:H30"/>
    <mergeCell ref="R32:T32"/>
    <mergeCell ref="F33:H33"/>
  </mergeCells>
  <pageMargins left="0.59583333333333299" right="0" top="0" bottom="0" header="0.51180555555555496" footer="0.51180555555555496"/>
  <pageSetup paperSize="9" scale="115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  <vt:lpstr>Старые списки вакцин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2020-11-24T11:48:48Z</cp:lastPrinted>
  <dcterms:created xsi:type="dcterms:W3CDTF">2015-06-05T18:19:34Z</dcterms:created>
  <dcterms:modified xsi:type="dcterms:W3CDTF">2020-11-24T11:48:54Z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