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3\05.2023 - місячний\"/>
    </mc:Choice>
  </mc:AlternateContent>
  <bookViews>
    <workbookView xWindow="-120" yWindow="-120" windowWidth="24240" windowHeight="13140" tabRatio="931" firstSheet="1" activeTab="10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Связ.выпад. 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'1-я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I12" i="9" l="1"/>
  <c r="U38" i="9"/>
  <c r="U36" i="9"/>
  <c r="U34" i="9"/>
  <c r="U30" i="9"/>
  <c r="U28" i="9"/>
  <c r="S9" i="12"/>
  <c r="U26" i="9"/>
  <c r="A47" i="10"/>
  <c r="A48" i="10" s="1"/>
  <c r="A49" i="10" s="1"/>
  <c r="A50" i="10" s="1"/>
  <c r="A51" i="10" s="1"/>
  <c r="A52" i="10" s="1"/>
  <c r="A53" i="10" s="1"/>
  <c r="A54" i="10" s="1"/>
  <c r="A55" i="10" s="1"/>
  <c r="S26" i="7"/>
  <c r="S24" i="7"/>
  <c r="S22" i="7"/>
  <c r="S37" i="12"/>
  <c r="R25" i="3"/>
  <c r="S19" i="5"/>
  <c r="U20" i="9" l="1"/>
  <c r="U24" i="9"/>
  <c r="S34" i="12"/>
  <c r="R23" i="3"/>
  <c r="U18" i="9" l="1"/>
  <c r="U22" i="9"/>
  <c r="U16" i="9"/>
  <c r="D33" i="2"/>
  <c r="U40" i="9" l="1"/>
  <c r="S20" i="7" l="1"/>
  <c r="R17" i="3"/>
  <c r="S21" i="5"/>
  <c r="S17" i="5"/>
  <c r="U42" i="9" l="1"/>
  <c r="S16" i="7"/>
  <c r="R21" i="3"/>
  <c r="S18" i="7" l="1"/>
  <c r="R19" i="3"/>
  <c r="A36" i="4"/>
  <c r="A37" i="4" s="1"/>
  <c r="A38" i="4" s="1"/>
  <c r="A39" i="4" s="1"/>
  <c r="A40" i="4" s="1"/>
  <c r="A41" i="4" s="1"/>
  <c r="A42" i="4" s="1"/>
  <c r="A43" i="4" s="1"/>
  <c r="A23" i="6"/>
  <c r="A24" i="6"/>
  <c r="A25" i="6"/>
  <c r="A26" i="6"/>
  <c r="A27" i="6"/>
  <c r="A28" i="6"/>
  <c r="A29" i="6"/>
  <c r="A30" i="6"/>
  <c r="A31" i="6"/>
  <c r="A32" i="6"/>
  <c r="A33" i="6"/>
  <c r="J3" i="11" l="1"/>
  <c r="G4" i="9"/>
  <c r="G4" i="7"/>
  <c r="G4" i="3"/>
  <c r="G5" i="5"/>
  <c r="I33" i="2"/>
  <c r="S23" i="5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E5" i="11"/>
  <c r="L10" i="3"/>
  <c r="E13" i="5" l="1"/>
  <c r="G33" i="11" s="1"/>
  <c r="E13" i="3"/>
  <c r="D3" i="11"/>
  <c r="A6" i="10" l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E12" i="7" l="1"/>
  <c r="G29" i="11" s="1"/>
  <c r="H30" i="11" l="1"/>
  <c r="H31" i="11"/>
  <c r="F26" i="5"/>
  <c r="G13" i="5" s="1"/>
  <c r="M5" i="11"/>
  <c r="F44" i="9"/>
  <c r="H26" i="5" l="1"/>
  <c r="M45" i="9"/>
  <c r="J34" i="11"/>
  <c r="J35" i="11" s="1"/>
  <c r="F46" i="9"/>
  <c r="L9" i="9"/>
  <c r="E29" i="7"/>
  <c r="F31" i="7" s="1"/>
  <c r="M10" i="7"/>
  <c r="L30" i="5"/>
  <c r="G28" i="5"/>
  <c r="I28" i="5" s="1"/>
  <c r="F28" i="3"/>
  <c r="G30" i="3" s="1"/>
  <c r="J48" i="9" l="1"/>
  <c r="Q44" i="9"/>
  <c r="H45" i="9"/>
  <c r="S26" i="5"/>
  <c r="O27" i="5"/>
  <c r="S28" i="3"/>
  <c r="O29" i="3"/>
  <c r="L33" i="3"/>
  <c r="I29" i="3"/>
  <c r="I27" i="5"/>
  <c r="P29" i="7"/>
  <c r="M30" i="7"/>
  <c r="J33" i="7"/>
  <c r="H30" i="7"/>
</calcChain>
</file>

<file path=xl/sharedStrings.xml><?xml version="1.0" encoding="utf-8"?>
<sst xmlns="http://schemas.openxmlformats.org/spreadsheetml/2006/main" count="1417" uniqueCount="527">
  <si>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</si>
  <si>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</si>
  <si>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</si>
  <si>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</si>
  <si>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</si>
  <si>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</si>
  <si>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</si>
  <si>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</si>
  <si>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</si>
  <si>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</si>
  <si>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</si>
  <si>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</si>
  <si>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</si>
  <si>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</si>
  <si>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</si>
  <si>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</si>
  <si>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</si>
  <si>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</si>
  <si>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</si>
  <si>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</si>
  <si>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</si>
  <si>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</si>
  <si>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</si>
  <si>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</si>
  <si>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</si>
  <si>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</si>
  <si>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</si>
  <si>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</si>
  <si>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</si>
  <si>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</si>
  <si>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</si>
  <si>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</si>
  <si>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</si>
  <si>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</si>
  <si>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</si>
  <si>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</si>
  <si>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</si>
  <si>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</si>
  <si>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</si>
  <si>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</si>
  <si>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</si>
  <si>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</si>
  <si>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</si>
  <si>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</si>
  <si>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</si>
  <si>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</si>
  <si>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</si>
  <si>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</si>
  <si>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</si>
  <si>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</si>
  <si>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</si>
  <si>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</si>
  <si>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</si>
  <si>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</si>
  <si>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</si>
  <si>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</si>
  <si>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</si>
  <si>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</si>
  <si>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</si>
  <si>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</si>
  <si>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</si>
  <si>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</si>
  <si>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</si>
  <si>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</si>
  <si>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</si>
  <si>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</si>
  <si>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</si>
  <si>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</si>
  <si>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</si>
  <si>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</si>
  <si>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</si>
  <si>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</si>
  <si>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</si>
  <si>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</si>
  <si>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</si>
  <si>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</si>
  <si>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</si>
  <si>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</si>
  <si>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</si>
  <si>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</si>
  <si>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</si>
  <si>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</si>
  <si>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</si>
  <si>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</si>
  <si>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</si>
  <si>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</si>
  <si>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</si>
  <si>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</si>
  <si>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</si>
  <si>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</si>
  <si>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</si>
  <si>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</si>
  <si>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</si>
  <si>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</si>
  <si>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</si>
  <si>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</si>
  <si>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</si>
  <si>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</si>
  <si>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</si>
  <si>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</si>
  <si>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</si>
  <si>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</si>
  <si>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</si>
  <si>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</si>
  <si>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</si>
  <si>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</si>
  <si>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</si>
  <si>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</si>
  <si>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</si>
  <si>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</si>
  <si>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</si>
  <si>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</si>
  <si>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</si>
  <si>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</si>
  <si>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</si>
  <si>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</si>
  <si>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</si>
  <si>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</si>
  <si>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</si>
  <si>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</si>
  <si>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</si>
  <si>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</si>
  <si>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</si>
  <si>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</si>
  <si>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</si>
  <si>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</si>
  <si>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</si>
  <si>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</si>
  <si>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</si>
  <si>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</si>
  <si>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</si>
  <si>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</si>
  <si>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</si>
  <si>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</si>
  <si>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</si>
  <si>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</si>
  <si>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</si>
  <si>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</si>
  <si>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</si>
  <si>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</si>
  <si>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</si>
  <si>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</si>
  <si>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</si>
  <si>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</si>
  <si>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</si>
  <si>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</si>
  <si>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</si>
  <si>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</si>
  <si>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</si>
  <si>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</si>
  <si>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</si>
  <si>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</si>
  <si>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</si>
  <si>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</si>
  <si>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</si>
  <si>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</si>
  <si>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</si>
  <si>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</si>
  <si>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</si>
  <si>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</si>
  <si>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</si>
  <si>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</si>
  <si>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</si>
  <si>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</si>
  <si>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</si>
  <si>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</si>
  <si>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</si>
  <si>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</si>
  <si>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</si>
  <si>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</si>
  <si>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</si>
  <si>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</si>
  <si>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</si>
  <si>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</si>
  <si>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</si>
  <si>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</si>
  <si>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</si>
  <si>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</si>
  <si>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</si>
  <si>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</si>
  <si>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</si>
  <si>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</si>
  <si>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</si>
  <si>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</si>
  <si>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</si>
  <si>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</si>
  <si>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</si>
  <si>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</si>
  <si>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</si>
  <si>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</si>
  <si>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</si>
  <si>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</si>
  <si>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</si>
  <si>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</si>
  <si>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</si>
  <si>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</si>
  <si>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</si>
  <si>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</si>
  <si>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</si>
  <si>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</si>
  <si>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</si>
  <si>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</si>
  <si>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</si>
  <si>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</si>
  <si>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</si>
  <si>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</si>
  <si>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</si>
  <si>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</si>
  <si>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</si>
  <si>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</si>
  <si>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</si>
  <si>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</si>
  <si>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</si>
  <si>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</si>
  <si>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</si>
  <si>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</si>
  <si>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</si>
  <si>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</si>
  <si>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</si>
  <si>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</si>
  <si>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</si>
  <si>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</si>
  <si>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</si>
  <si>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</si>
  <si>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</si>
  <si>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</si>
  <si>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</si>
  <si>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</si>
  <si>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</si>
  <si>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</si>
  <si>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</si>
  <si>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</si>
  <si>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</si>
  <si>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</si>
  <si>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</si>
  <si>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</si>
  <si>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</si>
  <si>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</si>
  <si>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</si>
  <si>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</si>
  <si>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</si>
  <si>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</si>
  <si>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</si>
  <si>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</si>
  <si>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</si>
  <si>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</si>
  <si>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</si>
  <si>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</si>
  <si>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</si>
  <si>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</si>
  <si>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</si>
  <si>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</si>
  <si>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</si>
  <si>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</si>
  <si>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</si>
  <si>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</si>
  <si>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</si>
  <si>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</si>
  <si>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</si>
  <si>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</si>
  <si>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</si>
  <si>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</si>
  <si>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</si>
  <si>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</si>
  <si>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</si>
  <si>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</si>
  <si>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</si>
  <si>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2р.</t>
  </si>
  <si>
    <t>скотіш</t>
  </si>
  <si>
    <t xml:space="preserve"> При цьому витрачено </t>
  </si>
  <si>
    <t>йорк</t>
  </si>
  <si>
    <t>071121</t>
  </si>
  <si>
    <t>11.23</t>
  </si>
  <si>
    <t>Орел М.Е.</t>
  </si>
  <si>
    <t>П.Тичини - 5А/21</t>
  </si>
  <si>
    <t xml:space="preserve">1) „Purevax RCPCh”, біофабрики Merial ,  серія № </t>
  </si>
  <si>
    <t>05.23</t>
  </si>
  <si>
    <t>06.23</t>
  </si>
  <si>
    <t>р.</t>
  </si>
  <si>
    <t>08.24</t>
  </si>
  <si>
    <t>53266 OB</t>
  </si>
  <si>
    <t>06.24</t>
  </si>
  <si>
    <t xml:space="preserve"> 01.25</t>
  </si>
  <si>
    <t>шпіц</t>
  </si>
  <si>
    <t>3)„Рабізін R”, біофабрики Merial   серія</t>
  </si>
  <si>
    <t>E43868</t>
  </si>
  <si>
    <t>чихуа</t>
  </si>
  <si>
    <t>4р.</t>
  </si>
  <si>
    <t>Лікар ветеринарної медицини</t>
  </si>
  <si>
    <t>Бобир К.Г.</t>
  </si>
  <si>
    <t>595584</t>
  </si>
  <si>
    <t>11.2023</t>
  </si>
  <si>
    <t>A450A02</t>
  </si>
  <si>
    <t>5м.</t>
  </si>
  <si>
    <t>L496942</t>
  </si>
  <si>
    <t xml:space="preserve"> A417E03</t>
  </si>
  <si>
    <t>Сімба</t>
  </si>
  <si>
    <t>10р.</t>
  </si>
  <si>
    <t>A300 A02</t>
  </si>
  <si>
    <t xml:space="preserve"> 03.24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</si>
  <si>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</si>
  <si>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</si>
  <si>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</si>
  <si>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</si>
  <si>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</si>
  <si>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</si>
  <si>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мейн кун</t>
  </si>
  <si>
    <t>Карпенко Н.В.</t>
  </si>
  <si>
    <t>Шумського - 4/8</t>
  </si>
  <si>
    <t>бенгал</t>
  </si>
  <si>
    <t xml:space="preserve">2) „Нобівак Tricat”, б-ки Інтервет, серія  № </t>
  </si>
  <si>
    <t xml:space="preserve">3)”Фелоцел 4” біофабрики Зоетіс,  серія № </t>
  </si>
  <si>
    <t xml:space="preserve">595584 </t>
  </si>
  <si>
    <t>Шишунов В.А.</t>
  </si>
  <si>
    <t>Ентузіастів - 29/1/37</t>
  </si>
  <si>
    <t>Печенька</t>
  </si>
  <si>
    <t>фр.бульд.</t>
  </si>
  <si>
    <t>592550</t>
  </si>
  <si>
    <t>622818</t>
  </si>
  <si>
    <t>5р.</t>
  </si>
  <si>
    <t>7р.</t>
  </si>
  <si>
    <t>Кріс</t>
  </si>
  <si>
    <t>Баунті</t>
  </si>
  <si>
    <t>Тайгер</t>
  </si>
  <si>
    <t xml:space="preserve">3) „Нобівак R”, біофабрики Інтервет серія </t>
  </si>
  <si>
    <t xml:space="preserve"> 11.26</t>
  </si>
  <si>
    <t xml:space="preserve">4) „Рабістар”, б-ки Укрветпродпостач серія </t>
  </si>
  <si>
    <t>Сидор О.П.</t>
  </si>
  <si>
    <t>Пусік</t>
  </si>
  <si>
    <t>10м.</t>
  </si>
  <si>
    <t>Мартинова А.Г.</t>
  </si>
  <si>
    <t>Шумського - 10/70</t>
  </si>
  <si>
    <t>Зефірка</t>
  </si>
  <si>
    <t>Плис Т.Г.</t>
  </si>
  <si>
    <t>Миропільська - 17/58</t>
  </si>
  <si>
    <t>Ніка</t>
  </si>
  <si>
    <t>Островська В.Е.</t>
  </si>
  <si>
    <t>Кенія</t>
  </si>
  <si>
    <t xml:space="preserve">4)”Фелоцел 4” біофабрики Зоетіс,  серія № </t>
  </si>
  <si>
    <t xml:space="preserve"> 02.24</t>
  </si>
  <si>
    <t>мопс</t>
  </si>
  <si>
    <t>болонка</t>
  </si>
  <si>
    <t>дж.расел</t>
  </si>
  <si>
    <t xml:space="preserve">2) "Єурікан DHPPi+LR", б-ки Merial серія № </t>
  </si>
  <si>
    <t>E57039</t>
  </si>
  <si>
    <t>03.24</t>
  </si>
  <si>
    <t>11.26</t>
  </si>
  <si>
    <t xml:space="preserve">4) „Вангард+ 5\L”, біофабрики Zoetis,  серія </t>
  </si>
  <si>
    <t>3</t>
  </si>
  <si>
    <t>594699A</t>
  </si>
  <si>
    <t xml:space="preserve">Дніпровського р-ну,   були зареєстровані  наступні випадки захворювання тварин </t>
  </si>
  <si>
    <t xml:space="preserve"> заразними хворобами:</t>
  </si>
  <si>
    <t xml:space="preserve">Babesia canis </t>
  </si>
  <si>
    <t>Мікроскопія мазка крові, фарбування Діф-Квік</t>
  </si>
  <si>
    <t>Імкар 0,3 мл  / 10 кг маси , одноразово</t>
  </si>
  <si>
    <t>Нетрибійчук Т.О.</t>
  </si>
  <si>
    <t>Шумського - 4/22</t>
  </si>
  <si>
    <t>Андрей</t>
  </si>
  <si>
    <t>11м.</t>
  </si>
  <si>
    <t>Клишова В.О.</t>
  </si>
  <si>
    <t>Березняківска - 36б/56</t>
  </si>
  <si>
    <t>Василій</t>
  </si>
  <si>
    <t>Васькевич Е.А.</t>
  </si>
  <si>
    <t>Харківське - 18/1/32</t>
  </si>
  <si>
    <t>Аліса</t>
  </si>
  <si>
    <t>Печерський Л.В.</t>
  </si>
  <si>
    <t>П.Тичини - 20/362</t>
  </si>
  <si>
    <t>Рижик</t>
  </si>
  <si>
    <t>Ляхович Т.Е.</t>
  </si>
  <si>
    <t>Феодосійска - 2Л/197</t>
  </si>
  <si>
    <t>Люсьєн</t>
  </si>
  <si>
    <t>6р.</t>
  </si>
  <si>
    <t>9м.</t>
  </si>
  <si>
    <t>Міщенко Д.А.</t>
  </si>
  <si>
    <t>П.Тичини - 16/2/259</t>
  </si>
  <si>
    <t>Луна</t>
  </si>
  <si>
    <t>Дзятківська Н.А.</t>
  </si>
  <si>
    <t>Сабурова - 18/169</t>
  </si>
  <si>
    <t>Тоні</t>
  </si>
  <si>
    <t>травень</t>
  </si>
  <si>
    <t xml:space="preserve"> 21.04.2022 по 20.05.2023 року </t>
  </si>
  <si>
    <t xml:space="preserve">2) „Дефенсор-3”, біофабрики Зоетіс серія № </t>
  </si>
  <si>
    <t>628332</t>
  </si>
  <si>
    <t>04.24</t>
  </si>
  <si>
    <t>Котенко Н.М.</t>
  </si>
  <si>
    <t>Шумського - 1а/50</t>
  </si>
  <si>
    <t>2м.</t>
  </si>
  <si>
    <t>Дезі</t>
  </si>
  <si>
    <t>Міра</t>
  </si>
  <si>
    <t>П.Тичини - 16/2/27</t>
  </si>
  <si>
    <t>Дніпровська - 9а/155</t>
  </si>
  <si>
    <t>Алєксєєва Т.А.</t>
  </si>
  <si>
    <t>Березняківска - 36/99</t>
  </si>
  <si>
    <t>Кекс</t>
  </si>
  <si>
    <t>Пінчук В.О.</t>
  </si>
  <si>
    <t>Шумського - 6/41</t>
  </si>
  <si>
    <t>Патриція</t>
  </si>
  <si>
    <t>Юрченко Ю.А.</t>
  </si>
  <si>
    <t>П.Тичини - 16/2/186</t>
  </si>
  <si>
    <t>Сонечко</t>
  </si>
  <si>
    <t xml:space="preserve">5)”Фелоцел 4” біофабрики Зоетіс,  серія № </t>
  </si>
  <si>
    <t>532480A</t>
  </si>
  <si>
    <t>Бондар І.О.</t>
  </si>
  <si>
    <t>Сверстюка - 52в/131</t>
  </si>
  <si>
    <t>Оскар</t>
  </si>
  <si>
    <t>Аббі</t>
  </si>
  <si>
    <t>тойпудель</t>
  </si>
  <si>
    <t>Феликс</t>
  </si>
  <si>
    <t>Голубенко К.С.</t>
  </si>
  <si>
    <t>Дніпровська - 9а/239</t>
  </si>
  <si>
    <t>Барон</t>
  </si>
  <si>
    <t>Попко П.П.</t>
  </si>
  <si>
    <t>Шумського - 1б/77</t>
  </si>
  <si>
    <t>Белла</t>
  </si>
  <si>
    <t>бульдог</t>
  </si>
  <si>
    <t>Чорна Н.С.</t>
  </si>
  <si>
    <t>Злагоди - 35(чс)</t>
  </si>
  <si>
    <t>Юміко</t>
  </si>
  <si>
    <t>ши-тцу</t>
  </si>
  <si>
    <t>Гринь О.С.</t>
  </si>
  <si>
    <t>П.Тичини - 6/7</t>
  </si>
  <si>
    <t>Бренді</t>
  </si>
  <si>
    <t>такса</t>
  </si>
  <si>
    <t>Філаретов В.М.</t>
  </si>
  <si>
    <t>Дніпровська - 9а/68</t>
  </si>
  <si>
    <t>Тімоха</t>
  </si>
  <si>
    <t>нім.вівч.</t>
  </si>
  <si>
    <t>Лаккі</t>
  </si>
  <si>
    <t>Філаретова С.Г.</t>
  </si>
  <si>
    <t>Березняківска - 38А/69</t>
  </si>
  <si>
    <t>Шанель</t>
  </si>
  <si>
    <t>Чурікова Є.Г.</t>
  </si>
  <si>
    <t>Дніпровська - 9а/126</t>
  </si>
  <si>
    <t>Бусінка</t>
  </si>
  <si>
    <t>Яковенко М.В.</t>
  </si>
  <si>
    <t>Алма-Атинска - 41б/42</t>
  </si>
  <si>
    <t>Марсель</t>
  </si>
  <si>
    <t>Гончаренко О.М.</t>
  </si>
  <si>
    <t>П.Тичини - 6/54</t>
  </si>
  <si>
    <t>Фунтік</t>
  </si>
  <si>
    <t>Романенко А.А.</t>
  </si>
  <si>
    <t>Дніпровська - 11/80</t>
  </si>
  <si>
    <t>Аллан</t>
  </si>
  <si>
    <t>Пліта Я.А.</t>
  </si>
  <si>
    <t>Дніпровська - 13/52</t>
  </si>
  <si>
    <t>Лулу</t>
  </si>
  <si>
    <t>Чілі</t>
  </si>
  <si>
    <t>9р.</t>
  </si>
  <si>
    <t>Шиндлер А.Р.</t>
  </si>
  <si>
    <t>П.Тичини - 20/24</t>
  </si>
  <si>
    <t>Василина</t>
  </si>
  <si>
    <t>Громакова О.О.</t>
  </si>
  <si>
    <t>Ревуцького - 24/4/332</t>
  </si>
  <si>
    <t>Вуді</t>
  </si>
  <si>
    <t>Задорожня В.Р.</t>
  </si>
  <si>
    <t>Березняківска - 36б/30</t>
  </si>
  <si>
    <t>Лула</t>
  </si>
  <si>
    <t>Мартинюк І.В.</t>
  </si>
  <si>
    <t>П.Тичини - 18б/83</t>
  </si>
  <si>
    <t>Азель</t>
  </si>
  <si>
    <t>Чіжанькова О.Р.</t>
  </si>
  <si>
    <t>П.Тичини - 16/2/150</t>
  </si>
  <si>
    <t>Джинні</t>
  </si>
  <si>
    <t>Дениченко К.В.</t>
  </si>
  <si>
    <t>Канальна - 4буд1</t>
  </si>
  <si>
    <t>Торі</t>
  </si>
  <si>
    <t xml:space="preserve">2) „Нобівак R”, біофабрики Інтервет серія </t>
  </si>
  <si>
    <t xml:space="preserve">3) „Нобівак RL”, біофабрики Інтервет серія </t>
  </si>
  <si>
    <t xml:space="preserve">4) „Нобівак RL”, біофабрики Інтервет серія </t>
  </si>
  <si>
    <t>A302 A01</t>
  </si>
  <si>
    <t>11.24</t>
  </si>
  <si>
    <t xml:space="preserve">5) „Дефенсор-3”, біофабрики Зоетіс серія № </t>
  </si>
  <si>
    <t>588344</t>
  </si>
  <si>
    <t>10.2023</t>
  </si>
  <si>
    <t xml:space="preserve">6) „Рабістар”, б-ки Укрветпродпостач серія </t>
  </si>
  <si>
    <t>Дарноступ О.О.</t>
  </si>
  <si>
    <t>Березняківска - 16/36</t>
  </si>
  <si>
    <t>Хлоі</t>
  </si>
  <si>
    <t>спаніель</t>
  </si>
  <si>
    <t>Рябошапка М.В.</t>
  </si>
  <si>
    <t>Шумського - 4А/94</t>
  </si>
  <si>
    <t>Томас</t>
  </si>
  <si>
    <t>тойтер'єр</t>
  </si>
  <si>
    <t>Затона А.В.</t>
  </si>
  <si>
    <t>П.Тичини - 2/39</t>
  </si>
  <si>
    <t>Ада</t>
  </si>
  <si>
    <t>ротвейлер</t>
  </si>
  <si>
    <t>Малихін О.П.</t>
  </si>
  <si>
    <t>Шумського - 6/27</t>
  </si>
  <si>
    <t>Муха</t>
  </si>
  <si>
    <t xml:space="preserve">1) „Еурікан DHPPi2-multi”, б-ки Інтервет, серія </t>
  </si>
  <si>
    <t>E64203</t>
  </si>
  <si>
    <t>2</t>
  </si>
  <si>
    <t xml:space="preserve">2) „Вангард CV”, біофабрики Zoetis,  серія </t>
  </si>
  <si>
    <t>4</t>
  </si>
  <si>
    <t xml:space="preserve">3) „Лептоферм”, біофабрики Zoetis,  серія </t>
  </si>
  <si>
    <t xml:space="preserve">5) „Вангард+”, біофабрики Zoetis,  серія </t>
  </si>
  <si>
    <t>617212A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</si>
  <si>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</si>
  <si>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</si>
  <si>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</si>
  <si>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</si>
  <si>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</si>
  <si>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</si>
  <si>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 xml:space="preserve"> 581622</t>
  </si>
  <si>
    <t>8) „Дурамун 5L\CVK”, біофабрики Zoetis</t>
  </si>
  <si>
    <t>9) „Дурамун-рід.комп.”, біофабрики Zoetis</t>
  </si>
  <si>
    <t>511532</t>
  </si>
  <si>
    <t xml:space="preserve">10) „Нобівак DHPPi”, біофабрики Інтервет серія </t>
  </si>
  <si>
    <t>A54D02</t>
  </si>
  <si>
    <t>07.23</t>
  </si>
  <si>
    <t xml:space="preserve">11) „Нобівак DHPPi”, біофабрики Інтервет серія </t>
  </si>
  <si>
    <t>A703A01</t>
  </si>
  <si>
    <t>10.24</t>
  </si>
  <si>
    <t xml:space="preserve">12) „Нобівак L”, біофабрики Інтервет серія </t>
  </si>
  <si>
    <t>A286A01</t>
  </si>
  <si>
    <t xml:space="preserve"> 06.23</t>
  </si>
  <si>
    <t xml:space="preserve">13) „Нобівак RL”, біофабрики Інтервет серія </t>
  </si>
  <si>
    <t xml:space="preserve">14) „Нобівак RL”, біофабрики Інтервет серія </t>
  </si>
  <si>
    <t xml:space="preserve">Будник Н.В., Березняківска - 14,кв-219
</t>
  </si>
  <si>
    <t>Боня, собаки, ♀, метис, 7р</t>
  </si>
  <si>
    <t xml:space="preserve">
Дергач С. В., Березняківска- 20/кв 2</t>
  </si>
  <si>
    <t>Джек, собака, хаскі, ♂, 5р</t>
  </si>
  <si>
    <t>Рябошапка М.В. , Шумського-4А, кв-94</t>
  </si>
  <si>
    <t>Томас, тойтер'єр,  ♂, 2р</t>
  </si>
  <si>
    <t>Сварник  В.А. , Машиністівська-3-3А</t>
  </si>
  <si>
    <t>Боня, йорк, ♂, 13р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</si>
</sst>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6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0" fillId="0" borderId="0" xfId="0" applyFont="1" applyFill="1" applyBorder="1" applyAlignment="1">
      <alignment vertical="center" wrapText="1"/>
    </xf>
    <xf numFmtId="0" fontId="0" fillId="0" borderId="2" xfId="0" applyBorder="1"/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16" fillId="0" borderId="0" xfId="0" applyFont="1"/>
    <xf numFmtId="49" fontId="16" fillId="0" borderId="0" xfId="0" applyNumberFormat="1" applyFont="1"/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9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95;&#1077;&#1090;%20&#1069;&#1087;&#1080;&#1079;&#1086;&#1090;&#1086;&#1083;&#1086;&#1075;/2022_&#1079;%20&#1078;&#1086;&#1074;&#1090;&#1085;&#1103;/11.2022%20-%20&#1084;&#1110;&#1089;&#1103;&#1095;&#1085;&#1080;&#1081;/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56" customWidth="1"/>
    <col min="42" max="16384" width="8.6640625" style="56"/>
  </cols>
  <sheetData>
    <row r="4" spans="1:36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</row>
    <row r="5" spans="1:36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</row>
    <row r="6" spans="1:36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</row>
    <row r="7" spans="1:36" x14ac:dyDescent="0.3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</row>
    <row r="8" spans="1:36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</row>
    <row r="9" spans="1:36" ht="18" x14ac:dyDescent="0.3">
      <c r="A9" s="164" t="s">
        <v>0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5" t="s">
        <v>1</v>
      </c>
      <c r="S9" s="165"/>
      <c r="T9" s="165"/>
      <c r="U9" s="165"/>
      <c r="V9" s="165"/>
      <c r="W9" s="165"/>
      <c r="X9" s="165"/>
      <c r="Y9" s="58"/>
      <c r="Z9" s="166" t="s">
        <v>2</v>
      </c>
      <c r="AA9" s="166"/>
      <c r="AB9" s="166"/>
      <c r="AC9" s="166"/>
      <c r="AD9" s="166"/>
      <c r="AE9" s="166"/>
      <c r="AF9" s="166"/>
      <c r="AG9" s="166"/>
      <c r="AH9" s="166"/>
      <c r="AI9" s="166"/>
      <c r="AJ9" s="166"/>
    </row>
    <row r="10" spans="1:36" ht="18.75" customHeight="1" x14ac:dyDescent="0.3">
      <c r="A10" s="167" t="s">
        <v>3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 t="s">
        <v>4</v>
      </c>
      <c r="S10" s="167"/>
      <c r="T10" s="167"/>
      <c r="U10" s="167"/>
      <c r="V10" s="167"/>
      <c r="W10" s="167"/>
      <c r="X10" s="167"/>
      <c r="Y10" s="58"/>
      <c r="Z10" s="168" t="s">
        <v>5</v>
      </c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</row>
    <row r="11" spans="1:36" ht="18" x14ac:dyDescent="0.3">
      <c r="A11" s="167"/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58"/>
      <c r="Z11" s="168" t="s">
        <v>6</v>
      </c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</row>
    <row r="12" spans="1:36" ht="18" x14ac:dyDescent="0.3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58"/>
      <c r="Z12" s="168" t="s">
        <v>7</v>
      </c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</row>
    <row r="13" spans="1:36" ht="18" x14ac:dyDescent="0.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58"/>
      <c r="Z13" s="168" t="s">
        <v>8</v>
      </c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</row>
    <row r="14" spans="1:36" ht="18" x14ac:dyDescent="0.3">
      <c r="A14" s="167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58"/>
      <c r="Z14" s="169" t="s">
        <v>9</v>
      </c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</row>
    <row r="15" spans="1:36" ht="18" x14ac:dyDescent="0.3">
      <c r="A15" s="167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58"/>
      <c r="Z15" s="169" t="s">
        <v>10</v>
      </c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</row>
    <row r="16" spans="1:36" ht="18" x14ac:dyDescent="0.3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58"/>
      <c r="Z16" s="170" t="s">
        <v>11</v>
      </c>
      <c r="AA16" s="170"/>
      <c r="AB16" s="170"/>
      <c r="AC16" s="170"/>
      <c r="AD16" s="170"/>
      <c r="AE16" s="170"/>
      <c r="AF16" s="170"/>
      <c r="AG16" s="58"/>
      <c r="AH16" s="58"/>
      <c r="AI16" s="58"/>
      <c r="AJ16" s="58"/>
    </row>
    <row r="17" spans="1:36" x14ac:dyDescent="0.3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</row>
    <row r="18" spans="1:36" ht="18" x14ac:dyDescent="0.3">
      <c r="A18" s="160" t="s">
        <v>12</v>
      </c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</row>
    <row r="19" spans="1:36" ht="18" x14ac:dyDescent="0.3">
      <c r="A19" s="160" t="s">
        <v>13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</row>
    <row r="20" spans="1:36" ht="18" x14ac:dyDescent="0.3">
      <c r="A20" s="160" t="s">
        <v>14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</row>
    <row r="21" spans="1:36" ht="15" customHeight="1" x14ac:dyDescent="0.3">
      <c r="A21" s="161" t="s">
        <v>15</v>
      </c>
      <c r="B21" s="161"/>
      <c r="C21" s="161"/>
      <c r="D21" s="161"/>
      <c r="E21" s="161"/>
      <c r="F21" s="161" t="s">
        <v>16</v>
      </c>
      <c r="G21" s="161"/>
      <c r="H21" s="161"/>
      <c r="I21" s="161"/>
      <c r="J21" s="161"/>
      <c r="K21" s="161" t="s">
        <v>17</v>
      </c>
      <c r="L21" s="161"/>
      <c r="M21" s="161"/>
      <c r="N21" s="161"/>
      <c r="O21" s="161" t="s">
        <v>18</v>
      </c>
      <c r="P21" s="161"/>
      <c r="Q21" s="161"/>
      <c r="R21" s="161"/>
      <c r="S21" s="161" t="s">
        <v>19</v>
      </c>
      <c r="T21" s="161"/>
      <c r="U21" s="161"/>
      <c r="V21" s="161"/>
      <c r="W21" s="161"/>
      <c r="X21" s="161"/>
      <c r="Y21" s="162" t="s">
        <v>20</v>
      </c>
      <c r="Z21" s="162"/>
      <c r="AA21" s="162"/>
      <c r="AB21" s="162"/>
      <c r="AC21" s="162"/>
      <c r="AD21" s="162"/>
      <c r="AE21" s="162"/>
      <c r="AF21" s="162"/>
      <c r="AG21" s="162"/>
      <c r="AH21" s="162"/>
      <c r="AI21" s="163"/>
      <c r="AJ21" s="163"/>
    </row>
    <row r="22" spans="1:36" ht="15" customHeight="1" x14ac:dyDescent="0.3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3"/>
      <c r="AJ22" s="163"/>
    </row>
    <row r="23" spans="1:36" ht="15" customHeight="1" x14ac:dyDescent="0.3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3"/>
      <c r="AJ23" s="163"/>
    </row>
    <row r="24" spans="1:36" ht="15" customHeight="1" x14ac:dyDescent="0.3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3"/>
      <c r="AJ24" s="163"/>
    </row>
    <row r="25" spans="1:36" ht="15" customHeight="1" x14ac:dyDescent="0.3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3"/>
      <c r="AJ25" s="163"/>
    </row>
    <row r="26" spans="1:36" ht="15" customHeight="1" x14ac:dyDescent="0.35">
      <c r="A26" s="159" t="s">
        <v>21</v>
      </c>
      <c r="B26" s="159"/>
      <c r="C26" s="159"/>
      <c r="D26" s="159"/>
      <c r="E26" s="159"/>
      <c r="F26" s="157">
        <v>2</v>
      </c>
      <c r="G26" s="157"/>
      <c r="H26" s="157"/>
      <c r="I26" s="157"/>
      <c r="J26" s="157"/>
      <c r="K26" s="154">
        <v>3</v>
      </c>
      <c r="L26" s="154"/>
      <c r="M26" s="154"/>
      <c r="N26" s="154"/>
      <c r="O26" s="154">
        <v>4</v>
      </c>
      <c r="P26" s="154"/>
      <c r="Q26" s="154"/>
      <c r="R26" s="154"/>
      <c r="S26" s="154">
        <v>5</v>
      </c>
      <c r="T26" s="154"/>
      <c r="U26" s="154"/>
      <c r="V26" s="154"/>
      <c r="W26" s="154"/>
      <c r="X26" s="154"/>
      <c r="Y26" s="154">
        <v>6</v>
      </c>
      <c r="Z26" s="154"/>
      <c r="AA26" s="154"/>
      <c r="AB26" s="154"/>
      <c r="AC26" s="154"/>
      <c r="AD26" s="154"/>
      <c r="AE26" s="154"/>
      <c r="AF26" s="154"/>
      <c r="AG26" s="154"/>
      <c r="AH26" s="154"/>
      <c r="AI26" s="155">
        <v>7</v>
      </c>
      <c r="AJ26" s="155"/>
    </row>
    <row r="27" spans="1:36" ht="18.75" customHeight="1" x14ac:dyDescent="0.3">
      <c r="A27" s="156">
        <v>2951615791</v>
      </c>
      <c r="B27" s="156"/>
      <c r="C27" s="156"/>
      <c r="D27" s="156"/>
      <c r="E27" s="156"/>
      <c r="F27" s="157"/>
      <c r="G27" s="157"/>
      <c r="H27" s="157"/>
      <c r="I27" s="157"/>
      <c r="J27" s="157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</row>
    <row r="28" spans="1:36" ht="15" customHeight="1" x14ac:dyDescent="0.3">
      <c r="A28" s="156"/>
      <c r="B28" s="156"/>
      <c r="C28" s="156"/>
      <c r="D28" s="156"/>
      <c r="E28" s="156"/>
      <c r="F28" s="157"/>
      <c r="G28" s="157"/>
      <c r="H28" s="157"/>
      <c r="I28" s="157"/>
      <c r="J28" s="157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</row>
    <row r="29" spans="1:36" x14ac:dyDescent="0.3">
      <c r="A29" s="156"/>
      <c r="B29" s="156"/>
      <c r="C29" s="156"/>
      <c r="D29" s="156"/>
      <c r="E29" s="156"/>
      <c r="F29" s="157"/>
      <c r="G29" s="157"/>
      <c r="H29" s="157"/>
      <c r="I29" s="157"/>
      <c r="J29" s="157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</row>
    <row r="30" spans="1:36" x14ac:dyDescent="0.3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</row>
    <row r="31" spans="1:36" ht="15.6" x14ac:dyDescent="0.3">
      <c r="A31" s="58"/>
      <c r="B31" s="59" t="s">
        <v>22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</row>
    <row r="32" spans="1:36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</row>
    <row r="33" spans="1:36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</row>
    <row r="36" spans="1:36" ht="18" x14ac:dyDescent="0.35">
      <c r="A36" s="57"/>
    </row>
    <row r="37" spans="1:36" ht="18" x14ac:dyDescent="0.35">
      <c r="A37" s="57"/>
    </row>
    <row r="38" spans="1:36" ht="18" x14ac:dyDescent="0.35">
      <c r="A38" s="57"/>
    </row>
    <row r="39" spans="1:36" ht="18" x14ac:dyDescent="0.35">
      <c r="A39" s="57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58"/>
  <sheetViews>
    <sheetView topLeftCell="A40" zoomScaleNormal="100" workbookViewId="0">
      <selection activeCell="Y13" sqref="Y13"/>
    </sheetView>
  </sheetViews>
  <sheetFormatPr defaultColWidth="8.6640625" defaultRowHeight="14.4" x14ac:dyDescent="0.3"/>
  <cols>
    <col min="1" max="28" width="3.6640625" customWidth="1"/>
    <col min="29" max="29" width="33.21875" bestFit="1" customWidth="1"/>
    <col min="33" max="33" width="27.77734375" bestFit="1" customWidth="1"/>
    <col min="1004" max="1005" width="11.5546875" customWidth="1"/>
  </cols>
  <sheetData>
    <row r="1" spans="1:32" ht="15" customHeight="1" x14ac:dyDescent="0.3">
      <c r="A1" s="220" t="s">
        <v>60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95"/>
    </row>
    <row r="2" spans="1:32" ht="15" customHeight="1" x14ac:dyDescent="0.3">
      <c r="A2" s="221" t="s">
        <v>61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94"/>
      <c r="AC2" s="73"/>
      <c r="AD2" s="73"/>
      <c r="AE2" s="73"/>
      <c r="AF2" s="73"/>
    </row>
    <row r="3" spans="1:32" ht="15" customHeight="1" x14ac:dyDescent="0.3">
      <c r="A3" s="220" t="s">
        <v>62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95"/>
      <c r="AC3" s="73"/>
      <c r="AD3" s="73"/>
      <c r="AE3" s="73"/>
      <c r="AF3" s="73"/>
    </row>
    <row r="4" spans="1:32" ht="15" customHeight="1" x14ac:dyDescent="0.3">
      <c r="A4" s="211">
        <v>20</v>
      </c>
      <c r="B4" s="211"/>
      <c r="C4" s="212" t="str">
        <f>'2-я 1-ВЕТ'!D33</f>
        <v>травня</v>
      </c>
      <c r="D4" s="212"/>
      <c r="E4" s="212"/>
      <c r="F4" s="212"/>
      <c r="G4" s="211">
        <f>'2-я 1-ВЕТ'!S3</f>
        <v>2023</v>
      </c>
      <c r="H4" s="211"/>
      <c r="I4" s="77" t="s">
        <v>137</v>
      </c>
      <c r="J4" s="77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</row>
    <row r="5" spans="1:32" ht="15" customHeight="1" x14ac:dyDescent="0.3">
      <c r="A5" s="173" t="s">
        <v>63</v>
      </c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96"/>
    </row>
    <row r="6" spans="1:32" ht="15" customHeight="1" x14ac:dyDescent="0.3">
      <c r="A6" s="1" t="s">
        <v>303</v>
      </c>
      <c r="B6" s="1"/>
      <c r="C6" s="11"/>
      <c r="D6" s="11"/>
      <c r="E6" s="11"/>
      <c r="F6" s="11"/>
      <c r="G6" s="11"/>
      <c r="H6" s="11"/>
      <c r="I6" s="11"/>
      <c r="J6" s="146" t="s">
        <v>304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6" x14ac:dyDescent="0.3">
      <c r="A7" s="30" t="s">
        <v>300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305</v>
      </c>
      <c r="Q7" s="1"/>
      <c r="R7" s="1"/>
      <c r="S7" s="1"/>
      <c r="T7" s="1"/>
      <c r="U7" s="1"/>
      <c r="V7" s="1"/>
      <c r="W7" s="1"/>
    </row>
    <row r="8" spans="1:32" ht="15.6" x14ac:dyDescent="0.3">
      <c r="A8" s="100" t="s">
        <v>302</v>
      </c>
      <c r="B8" s="100"/>
      <c r="C8" s="100"/>
      <c r="D8" s="100"/>
      <c r="E8" s="100"/>
      <c r="F8" s="100"/>
      <c r="G8" s="113"/>
      <c r="H8" s="100"/>
      <c r="I8" s="100"/>
      <c r="J8" s="100"/>
      <c r="K8" s="103" t="s">
        <v>289</v>
      </c>
      <c r="L8" s="100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6" x14ac:dyDescent="0.3">
      <c r="A9" s="1" t="s">
        <v>113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 21.04.2022 по 20.05.2023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6" x14ac:dyDescent="0.3">
      <c r="A10" s="42" t="s">
        <v>230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6" x14ac:dyDescent="0.3">
      <c r="A11" s="222" t="s">
        <v>231</v>
      </c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93"/>
    </row>
    <row r="12" spans="1:32" ht="15.6" x14ac:dyDescent="0.3">
      <c r="A12" s="27" t="s">
        <v>232</v>
      </c>
      <c r="B12" s="27"/>
      <c r="C12" s="27"/>
      <c r="D12" s="27"/>
      <c r="I12" s="14">
        <f>MAX('Список собаки L'!A5:A59)</f>
        <v>51</v>
      </c>
      <c r="J12" s="1" t="s">
        <v>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6" x14ac:dyDescent="0.3">
      <c r="A13" s="1" t="s">
        <v>233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6" x14ac:dyDescent="0.3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6" x14ac:dyDescent="0.3">
      <c r="A15" s="1" t="s">
        <v>490</v>
      </c>
      <c r="B15" s="10"/>
      <c r="C15" s="1"/>
      <c r="D15" s="1"/>
      <c r="E15" s="1"/>
      <c r="F15" s="1"/>
      <c r="G15" s="141"/>
      <c r="H15" s="141"/>
      <c r="I15" s="141"/>
      <c r="J15" s="10"/>
      <c r="K15" s="10"/>
      <c r="L15" s="10"/>
      <c r="M15" s="10"/>
      <c r="N15" s="1"/>
      <c r="O15" s="142"/>
      <c r="P15" s="223" t="s">
        <v>491</v>
      </c>
      <c r="Q15" s="223"/>
      <c r="R15" s="223"/>
      <c r="S15" s="223"/>
      <c r="T15" s="1"/>
      <c r="U15" s="1"/>
      <c r="V15" s="1"/>
      <c r="W15" s="1"/>
    </row>
    <row r="16" spans="1:32" ht="15.6" x14ac:dyDescent="0.3">
      <c r="A16" s="1"/>
      <c r="B16" s="1" t="s">
        <v>116</v>
      </c>
      <c r="C16" s="1"/>
      <c r="D16" s="1"/>
      <c r="E16" s="1"/>
      <c r="F16" s="224" t="s">
        <v>299</v>
      </c>
      <c r="G16" s="224"/>
      <c r="H16" s="224"/>
      <c r="I16" s="141"/>
      <c r="J16" s="10"/>
      <c r="K16" s="1" t="s">
        <v>125</v>
      </c>
      <c r="L16" s="10"/>
      <c r="M16" s="10"/>
      <c r="N16" s="1"/>
      <c r="O16" s="142"/>
      <c r="P16" s="80"/>
      <c r="T16" s="147">
        <v>2</v>
      </c>
      <c r="U16" s="1" t="str">
        <f>IF(COUNTIF(ДОЗА,T16),"доза",IF(COUNTIF(ДОЗИ,T16),"дози","доз"))</f>
        <v>дози</v>
      </c>
      <c r="V16" s="1"/>
      <c r="W16" s="1"/>
    </row>
    <row r="17" spans="1:23" ht="15.6" x14ac:dyDescent="0.3">
      <c r="A17" s="1" t="s">
        <v>493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O17" s="25"/>
      <c r="P17" s="225" t="s">
        <v>318</v>
      </c>
      <c r="Q17" s="225"/>
      <c r="R17" s="225"/>
      <c r="S17" s="225"/>
      <c r="T17" s="25"/>
      <c r="V17" s="1"/>
      <c r="W17" s="1"/>
    </row>
    <row r="18" spans="1:23" ht="15.6" x14ac:dyDescent="0.3">
      <c r="A18" s="1"/>
      <c r="B18" s="1" t="s">
        <v>116</v>
      </c>
      <c r="C18" s="1"/>
      <c r="D18" s="1"/>
      <c r="E18" s="1"/>
      <c r="F18" s="219">
        <v>45352</v>
      </c>
      <c r="G18" s="219"/>
      <c r="H18" s="219"/>
      <c r="I18" s="16"/>
      <c r="J18" s="17"/>
      <c r="K18" s="27" t="s">
        <v>125</v>
      </c>
      <c r="L18" s="17"/>
      <c r="M18" s="17"/>
      <c r="N18" s="1"/>
      <c r="O18" s="18"/>
      <c r="P18" s="19"/>
      <c r="T18" s="41" t="s">
        <v>492</v>
      </c>
      <c r="U18" s="1" t="str">
        <f>IF(COUNTIF(ДОЗА,T18),"доза",IF(COUNTIF(ДОЗИ,T18),"дози","доз"))</f>
        <v>дози</v>
      </c>
      <c r="V18" s="1"/>
      <c r="W18" s="1"/>
    </row>
    <row r="19" spans="1:23" ht="15.6" x14ac:dyDescent="0.3">
      <c r="A19" s="1" t="s">
        <v>495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25" t="s">
        <v>349</v>
      </c>
      <c r="Q19" s="225"/>
      <c r="R19" s="225"/>
      <c r="S19" s="225"/>
      <c r="T19" s="25"/>
      <c r="V19" s="1"/>
      <c r="W19" s="1"/>
    </row>
    <row r="20" spans="1:23" ht="15.6" x14ac:dyDescent="0.3">
      <c r="A20" s="1"/>
      <c r="B20" s="1" t="s">
        <v>116</v>
      </c>
      <c r="C20" s="1"/>
      <c r="D20" s="1"/>
      <c r="E20" s="1"/>
      <c r="F20" s="219">
        <v>45992</v>
      </c>
      <c r="G20" s="219"/>
      <c r="H20" s="219"/>
      <c r="I20" s="16"/>
      <c r="J20" s="17"/>
      <c r="K20" s="27" t="s">
        <v>125</v>
      </c>
      <c r="L20" s="17"/>
      <c r="M20" s="17"/>
      <c r="N20" s="1"/>
      <c r="O20" s="18"/>
      <c r="P20" s="19"/>
      <c r="T20" s="41" t="s">
        <v>494</v>
      </c>
      <c r="U20" s="1" t="str">
        <f>IF(COUNTIF(ДОЗА,T20),"доза",IF(COUNTIF(ДОЗИ,T20),"дози","доз"))</f>
        <v>дози</v>
      </c>
      <c r="V20" s="1"/>
      <c r="W20" s="1"/>
    </row>
    <row r="21" spans="1:23" ht="15.6" x14ac:dyDescent="0.3">
      <c r="A21" s="1" t="s">
        <v>347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O21" s="25"/>
      <c r="P21" s="225" t="s">
        <v>317</v>
      </c>
      <c r="Q21" s="225"/>
      <c r="R21" s="225"/>
      <c r="S21" s="225"/>
      <c r="T21" s="25"/>
      <c r="V21" s="1"/>
      <c r="W21" s="1"/>
    </row>
    <row r="22" spans="1:23" ht="15.6" x14ac:dyDescent="0.3">
      <c r="A22" s="1"/>
      <c r="B22" s="1" t="s">
        <v>116</v>
      </c>
      <c r="C22" s="1"/>
      <c r="D22" s="1"/>
      <c r="E22" s="1"/>
      <c r="F22" s="219">
        <v>45231</v>
      </c>
      <c r="G22" s="219"/>
      <c r="H22" s="219"/>
      <c r="I22" s="16"/>
      <c r="J22" s="17"/>
      <c r="K22" s="27" t="s">
        <v>125</v>
      </c>
      <c r="L22" s="17"/>
      <c r="M22" s="17"/>
      <c r="N22" s="1"/>
      <c r="O22" s="18"/>
      <c r="P22" s="19"/>
      <c r="T22" s="41" t="s">
        <v>492</v>
      </c>
      <c r="U22" s="1" t="str">
        <f>IF(COUNTIF(ДОЗА,T22),"доза",IF(COUNTIF(ДОЗИ,T22),"дози","доз"))</f>
        <v>дози</v>
      </c>
      <c r="V22" s="1"/>
      <c r="W22" s="1"/>
    </row>
    <row r="23" spans="1:23" ht="15.6" x14ac:dyDescent="0.3">
      <c r="A23" s="1" t="s">
        <v>496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O23" s="25"/>
      <c r="P23" s="225" t="s">
        <v>497</v>
      </c>
      <c r="Q23" s="225"/>
      <c r="R23" s="225"/>
      <c r="S23" s="225"/>
      <c r="T23" s="25"/>
      <c r="V23" s="1"/>
      <c r="W23" s="1"/>
    </row>
    <row r="24" spans="1:23" ht="15.6" x14ac:dyDescent="0.3">
      <c r="A24" s="1"/>
      <c r="B24" s="1" t="s">
        <v>116</v>
      </c>
      <c r="C24" s="1"/>
      <c r="D24" s="1"/>
      <c r="E24" s="1"/>
      <c r="F24" s="219">
        <v>45413</v>
      </c>
      <c r="G24" s="219"/>
      <c r="H24" s="219"/>
      <c r="I24" s="16"/>
      <c r="J24" s="17"/>
      <c r="K24" s="27" t="s">
        <v>125</v>
      </c>
      <c r="L24" s="17"/>
      <c r="M24" s="17"/>
      <c r="N24" s="1"/>
      <c r="O24" s="18"/>
      <c r="P24" s="19"/>
      <c r="T24" s="41" t="s">
        <v>348</v>
      </c>
      <c r="U24" s="1" t="str">
        <f>IF(COUNTIF(ДОЗА,T24),"доза",IF(COUNTIF(ДОЗИ,T24),"дози","доз"))</f>
        <v>дози</v>
      </c>
      <c r="V24" s="1"/>
      <c r="W24" s="1"/>
    </row>
    <row r="25" spans="1:23" ht="15.6" x14ac:dyDescent="0.3">
      <c r="A25" s="1" t="s">
        <v>498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126</v>
      </c>
      <c r="N25" s="1"/>
      <c r="O25" s="18"/>
      <c r="P25" s="19"/>
      <c r="Q25" s="225" t="s">
        <v>499</v>
      </c>
      <c r="R25" s="225"/>
      <c r="S25" s="225"/>
      <c r="T25" s="41"/>
      <c r="U25" s="1"/>
      <c r="V25" s="1"/>
      <c r="W25" s="1"/>
    </row>
    <row r="26" spans="1:23" ht="15.6" x14ac:dyDescent="0.3">
      <c r="A26" s="1"/>
      <c r="B26" s="1" t="s">
        <v>116</v>
      </c>
      <c r="C26" s="1"/>
      <c r="D26" s="1"/>
      <c r="E26" s="1"/>
      <c r="F26" s="225" t="s">
        <v>500</v>
      </c>
      <c r="G26" s="225"/>
      <c r="H26" s="225"/>
      <c r="I26" s="16"/>
      <c r="J26" s="17"/>
      <c r="K26" s="27" t="s">
        <v>125</v>
      </c>
      <c r="L26" s="17"/>
      <c r="M26" s="17"/>
      <c r="N26" s="1"/>
      <c r="O26" s="18"/>
      <c r="P26" s="19"/>
      <c r="T26" s="41" t="s">
        <v>492</v>
      </c>
      <c r="U26" s="1" t="str">
        <f>IF(COUNTIF(ДОЗА,T26),"доза",IF(COUNTIF(ДОЗИ,T26),"дози","доз"))</f>
        <v>дози</v>
      </c>
      <c r="V26" s="41"/>
      <c r="W26" s="1"/>
    </row>
    <row r="27" spans="1:23" ht="15.6" x14ac:dyDescent="0.3">
      <c r="A27" s="1" t="s">
        <v>501</v>
      </c>
      <c r="B27" s="10"/>
      <c r="C27" s="1"/>
      <c r="D27" s="1"/>
      <c r="E27" s="1"/>
      <c r="F27" s="1"/>
      <c r="G27" s="16"/>
      <c r="H27" s="16"/>
      <c r="I27" s="16"/>
      <c r="J27" s="17"/>
      <c r="K27" s="17"/>
      <c r="L27" s="17"/>
      <c r="M27" s="17" t="s">
        <v>126</v>
      </c>
      <c r="N27" s="1"/>
      <c r="O27" s="18"/>
      <c r="P27" s="19"/>
      <c r="Q27" s="225" t="s">
        <v>502</v>
      </c>
      <c r="R27" s="225"/>
      <c r="S27" s="225"/>
      <c r="T27" s="41"/>
      <c r="U27" s="1"/>
      <c r="V27" s="1"/>
      <c r="W27" s="1"/>
    </row>
    <row r="28" spans="1:23" ht="15.6" x14ac:dyDescent="0.3">
      <c r="A28" s="1"/>
      <c r="B28" s="1" t="s">
        <v>116</v>
      </c>
      <c r="C28" s="1"/>
      <c r="D28" s="1"/>
      <c r="E28" s="1"/>
      <c r="F28" s="225" t="s">
        <v>503</v>
      </c>
      <c r="G28" s="225"/>
      <c r="H28" s="225"/>
      <c r="I28" s="16"/>
      <c r="J28" s="17"/>
      <c r="K28" s="27" t="s">
        <v>125</v>
      </c>
      <c r="L28" s="17"/>
      <c r="M28" s="17"/>
      <c r="N28" s="1"/>
      <c r="O28" s="18"/>
      <c r="P28" s="19"/>
      <c r="T28" s="41" t="s">
        <v>492</v>
      </c>
      <c r="U28" s="1" t="str">
        <f>IF(COUNTIF(ДОЗА,T28),"доза",IF(COUNTIF(ДОЗИ,T28),"дози","доз"))</f>
        <v>дози</v>
      </c>
      <c r="V28" s="41"/>
      <c r="W28" s="1"/>
    </row>
    <row r="29" spans="1:23" ht="15.6" x14ac:dyDescent="0.3">
      <c r="A29" s="1" t="s">
        <v>505</v>
      </c>
      <c r="B29" s="10"/>
      <c r="C29" s="1"/>
      <c r="D29" s="1"/>
      <c r="E29" s="1"/>
      <c r="F29" s="1"/>
      <c r="G29" s="16"/>
      <c r="H29" s="16"/>
      <c r="I29" s="16"/>
      <c r="J29" s="17"/>
      <c r="K29" s="17"/>
      <c r="L29" s="17"/>
      <c r="M29" s="17" t="s">
        <v>126</v>
      </c>
      <c r="N29" s="1"/>
      <c r="O29" s="18"/>
      <c r="P29" s="19"/>
      <c r="Q29" s="225" t="s">
        <v>504</v>
      </c>
      <c r="R29" s="225"/>
      <c r="S29" s="225"/>
      <c r="T29" s="41"/>
      <c r="U29" s="1"/>
      <c r="V29" s="1"/>
      <c r="W29" s="1"/>
    </row>
    <row r="30" spans="1:23" ht="15.6" x14ac:dyDescent="0.3">
      <c r="A30" s="1"/>
      <c r="B30" s="1" t="s">
        <v>116</v>
      </c>
      <c r="C30" s="1"/>
      <c r="D30" s="1"/>
      <c r="E30" s="1"/>
      <c r="F30" s="225" t="s">
        <v>503</v>
      </c>
      <c r="G30" s="225"/>
      <c r="H30" s="225"/>
      <c r="I30" s="16"/>
      <c r="J30" s="17"/>
      <c r="K30" s="27" t="s">
        <v>125</v>
      </c>
      <c r="L30" s="17"/>
      <c r="M30" s="17"/>
      <c r="N30" s="1"/>
      <c r="O30" s="18"/>
      <c r="P30" s="19"/>
      <c r="T30" s="41" t="s">
        <v>21</v>
      </c>
      <c r="U30" s="1" t="str">
        <f>IF(COUNTIF(ДОЗА,T30),"доза",IF(COUNTIF(ДОЗИ,T30),"дози","доз"))</f>
        <v>доза</v>
      </c>
      <c r="V30" s="41"/>
      <c r="W30" s="1"/>
    </row>
    <row r="31" spans="1:23" ht="15.6" x14ac:dyDescent="0.3">
      <c r="A31" s="1" t="s">
        <v>506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 t="s">
        <v>126</v>
      </c>
      <c r="N31" s="1"/>
      <c r="O31" s="18"/>
      <c r="P31" s="19"/>
      <c r="Q31" s="225" t="s">
        <v>507</v>
      </c>
      <c r="R31" s="225"/>
      <c r="S31" s="225"/>
      <c r="T31" s="41"/>
      <c r="U31" s="1"/>
      <c r="V31" s="1"/>
      <c r="W31" s="1"/>
    </row>
    <row r="32" spans="1:23" ht="15.6" x14ac:dyDescent="0.3">
      <c r="A32" s="1"/>
      <c r="B32" s="1" t="s">
        <v>116</v>
      </c>
      <c r="C32" s="1"/>
      <c r="D32" s="1"/>
      <c r="E32" s="1"/>
      <c r="F32" s="225" t="s">
        <v>500</v>
      </c>
      <c r="G32" s="225"/>
      <c r="H32" s="225"/>
      <c r="I32" s="16"/>
      <c r="J32" s="17"/>
      <c r="K32" s="27" t="s">
        <v>125</v>
      </c>
      <c r="L32" s="17"/>
      <c r="M32" s="17"/>
      <c r="N32" s="1"/>
      <c r="O32" s="18"/>
      <c r="P32" s="19"/>
      <c r="T32" s="41" t="s">
        <v>492</v>
      </c>
      <c r="U32" s="19" t="s">
        <v>74</v>
      </c>
      <c r="V32" s="41"/>
      <c r="W32" s="1"/>
    </row>
    <row r="33" spans="1:23" ht="15.6" x14ac:dyDescent="0.3">
      <c r="A33" s="30" t="s">
        <v>508</v>
      </c>
      <c r="B33" s="31"/>
      <c r="C33" s="30"/>
      <c r="D33" s="30"/>
      <c r="E33" s="30"/>
      <c r="F33" s="30"/>
      <c r="G33" s="35"/>
      <c r="H33" s="35"/>
      <c r="I33" s="35"/>
      <c r="J33" s="35"/>
      <c r="K33" s="35"/>
      <c r="L33" s="35"/>
      <c r="N33" s="37"/>
      <c r="P33" s="189" t="s">
        <v>509</v>
      </c>
      <c r="Q33" s="189"/>
      <c r="R33" s="189"/>
      <c r="S33" s="189"/>
      <c r="W33" s="1"/>
    </row>
    <row r="34" spans="1:23" ht="15.6" x14ac:dyDescent="0.3">
      <c r="A34" s="30"/>
      <c r="B34" s="30" t="s">
        <v>116</v>
      </c>
      <c r="C34" s="30"/>
      <c r="D34" s="30"/>
      <c r="E34" s="30"/>
      <c r="F34" s="190" t="s">
        <v>510</v>
      </c>
      <c r="G34" s="190"/>
      <c r="H34" s="190"/>
      <c r="I34" s="190"/>
      <c r="J34" s="35"/>
      <c r="K34" s="30" t="s">
        <v>73</v>
      </c>
      <c r="L34" s="30"/>
      <c r="M34" s="30"/>
      <c r="N34" s="30"/>
      <c r="O34" s="30"/>
      <c r="P34" s="35"/>
      <c r="Q34" s="35"/>
      <c r="T34" s="149">
        <v>1</v>
      </c>
      <c r="U34" s="191" t="str">
        <f>IF(COUNTIF(ДОЗА,T34),"доза",IF(COUNTIF(ДОЗИ,T34),"дози","доз"))</f>
        <v>доза</v>
      </c>
      <c r="V34" s="191"/>
      <c r="W34" s="1"/>
    </row>
    <row r="35" spans="1:23" ht="15.6" x14ac:dyDescent="0.3">
      <c r="A35" s="30" t="s">
        <v>511</v>
      </c>
      <c r="B35" s="31"/>
      <c r="C35" s="30"/>
      <c r="D35" s="30"/>
      <c r="E35" s="30"/>
      <c r="F35" s="30"/>
      <c r="G35" s="35"/>
      <c r="H35" s="35"/>
      <c r="I35" s="35"/>
      <c r="J35" s="35"/>
      <c r="K35" s="35"/>
      <c r="L35" s="35"/>
      <c r="N35" s="37"/>
      <c r="P35" s="189" t="s">
        <v>512</v>
      </c>
      <c r="Q35" s="189"/>
      <c r="R35" s="189"/>
      <c r="S35" s="189"/>
    </row>
    <row r="36" spans="1:23" ht="15.6" x14ac:dyDescent="0.3">
      <c r="A36" s="30"/>
      <c r="B36" s="30" t="s">
        <v>116</v>
      </c>
      <c r="C36" s="30"/>
      <c r="D36" s="30"/>
      <c r="E36" s="30"/>
      <c r="F36" s="190" t="s">
        <v>513</v>
      </c>
      <c r="G36" s="190"/>
      <c r="H36" s="190"/>
      <c r="I36" s="190"/>
      <c r="J36" s="35"/>
      <c r="K36" s="30" t="s">
        <v>73</v>
      </c>
      <c r="L36" s="30"/>
      <c r="M36" s="30"/>
      <c r="N36" s="30"/>
      <c r="O36" s="30"/>
      <c r="P36" s="35"/>
      <c r="Q36" s="35"/>
      <c r="T36" s="149">
        <v>15</v>
      </c>
      <c r="U36" s="191" t="str">
        <f>IF(COUNTIF(ДОЗА,T36),"доза",IF(COUNTIF(ДОЗИ,T36),"дози","доз"))</f>
        <v>доз</v>
      </c>
      <c r="V36" s="191"/>
    </row>
    <row r="37" spans="1:23" ht="15.6" x14ac:dyDescent="0.3">
      <c r="A37" s="30" t="s">
        <v>514</v>
      </c>
      <c r="B37" s="31"/>
      <c r="C37" s="30"/>
      <c r="D37" s="30"/>
      <c r="E37" s="30"/>
      <c r="F37" s="30"/>
      <c r="G37" s="35"/>
      <c r="H37" s="35"/>
      <c r="I37" s="35"/>
      <c r="J37" s="35"/>
      <c r="K37" s="35"/>
      <c r="L37" s="35"/>
      <c r="N37" s="37"/>
      <c r="P37" s="189" t="s">
        <v>515</v>
      </c>
      <c r="Q37" s="189"/>
      <c r="R37" s="189"/>
      <c r="S37" s="189"/>
      <c r="W37" s="1"/>
    </row>
    <row r="38" spans="1:23" ht="15.6" x14ac:dyDescent="0.3">
      <c r="A38" s="30"/>
      <c r="B38" s="30" t="s">
        <v>116</v>
      </c>
      <c r="C38" s="30"/>
      <c r="D38" s="30"/>
      <c r="E38" s="30"/>
      <c r="F38" s="190" t="s">
        <v>516</v>
      </c>
      <c r="G38" s="190"/>
      <c r="H38" s="190"/>
      <c r="I38" s="190"/>
      <c r="J38" s="35"/>
      <c r="K38" s="30" t="s">
        <v>73</v>
      </c>
      <c r="L38" s="30"/>
      <c r="M38" s="30"/>
      <c r="N38" s="30"/>
      <c r="O38" s="30"/>
      <c r="P38" s="35"/>
      <c r="Q38" s="35"/>
      <c r="T38" s="149">
        <v>1</v>
      </c>
      <c r="U38" s="191" t="str">
        <f>IF(COUNTIF(ДОЗА,T38),"доза",IF(COUNTIF(ДОЗИ,T38),"дози","доз"))</f>
        <v>доза</v>
      </c>
      <c r="V38" s="191"/>
      <c r="W38" s="1"/>
    </row>
    <row r="39" spans="1:23" ht="15.6" x14ac:dyDescent="0.3">
      <c r="A39" s="30" t="s">
        <v>517</v>
      </c>
      <c r="B39" s="31"/>
      <c r="C39" s="30"/>
      <c r="D39" s="30"/>
      <c r="E39" s="30"/>
      <c r="F39" s="30"/>
      <c r="G39" s="35"/>
      <c r="H39" s="35"/>
      <c r="I39" s="35"/>
      <c r="J39" s="35"/>
      <c r="K39" s="35"/>
      <c r="L39" s="35"/>
      <c r="N39" s="37"/>
      <c r="P39" s="189" t="s">
        <v>298</v>
      </c>
      <c r="Q39" s="189"/>
      <c r="R39" s="189"/>
      <c r="S39" s="189"/>
      <c r="W39" s="1"/>
    </row>
    <row r="40" spans="1:23" ht="15.6" x14ac:dyDescent="0.3">
      <c r="A40" s="30"/>
      <c r="B40" s="30" t="s">
        <v>116</v>
      </c>
      <c r="C40" s="30"/>
      <c r="D40" s="30"/>
      <c r="E40" s="30"/>
      <c r="F40" s="190" t="s">
        <v>281</v>
      </c>
      <c r="G40" s="190"/>
      <c r="H40" s="190"/>
      <c r="I40" s="190"/>
      <c r="J40" s="35"/>
      <c r="K40" s="30" t="s">
        <v>73</v>
      </c>
      <c r="L40" s="30"/>
      <c r="M40" s="30"/>
      <c r="N40" s="30"/>
      <c r="O40" s="30"/>
      <c r="P40" s="35"/>
      <c r="Q40" s="35"/>
      <c r="T40" s="130">
        <v>6</v>
      </c>
      <c r="U40" s="191" t="str">
        <f>IF(COUNTIF(ДОЗА,T40),"доза",IF(COUNTIF(ДОЗИ,T40),"дози","доз"))</f>
        <v>доз</v>
      </c>
      <c r="V40" s="191"/>
      <c r="W40" s="1"/>
    </row>
    <row r="41" spans="1:23" ht="15.6" x14ac:dyDescent="0.3">
      <c r="A41" s="30" t="s">
        <v>518</v>
      </c>
      <c r="B41" s="31"/>
      <c r="C41" s="30"/>
      <c r="D41" s="30"/>
      <c r="E41" s="30"/>
      <c r="F41" s="30"/>
      <c r="G41" s="35"/>
      <c r="H41" s="35"/>
      <c r="I41" s="35"/>
      <c r="J41" s="35"/>
      <c r="K41" s="35"/>
      <c r="L41" s="35"/>
      <c r="N41" s="37"/>
      <c r="P41" s="189" t="s">
        <v>469</v>
      </c>
      <c r="Q41" s="189"/>
      <c r="R41" s="189"/>
      <c r="S41" s="189"/>
      <c r="W41" s="1"/>
    </row>
    <row r="42" spans="1:23" ht="15.6" x14ac:dyDescent="0.3">
      <c r="A42" s="30"/>
      <c r="B42" s="30" t="s">
        <v>116</v>
      </c>
      <c r="C42" s="30"/>
      <c r="D42" s="30"/>
      <c r="E42" s="30"/>
      <c r="F42" s="190" t="s">
        <v>470</v>
      </c>
      <c r="G42" s="190"/>
      <c r="H42" s="190"/>
      <c r="I42" s="190"/>
      <c r="J42" s="35"/>
      <c r="K42" s="30" t="s">
        <v>73</v>
      </c>
      <c r="L42" s="30"/>
      <c r="M42" s="30"/>
      <c r="N42" s="30"/>
      <c r="O42" s="30"/>
      <c r="P42" s="35"/>
      <c r="Q42" s="35"/>
      <c r="T42" s="129">
        <v>9</v>
      </c>
      <c r="U42" s="191" t="str">
        <f>IF(COUNTIF(ДОЗА,T42),"доза",IF(COUNTIF(ДОЗИ,T42),"дози","доз"))</f>
        <v>доз</v>
      </c>
      <c r="V42" s="191"/>
      <c r="W42" s="1"/>
    </row>
    <row r="43" spans="1:23" ht="15.6" x14ac:dyDescent="0.3">
      <c r="A43" s="30" t="s">
        <v>75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5.6" x14ac:dyDescent="0.3">
      <c r="A44" s="30" t="s">
        <v>76</v>
      </c>
      <c r="B44" s="30"/>
      <c r="C44" s="30"/>
      <c r="D44" s="30"/>
      <c r="E44" s="30"/>
      <c r="F44" s="214">
        <f>I12</f>
        <v>51</v>
      </c>
      <c r="G44" s="214"/>
      <c r="H44" s="30" t="s">
        <v>77</v>
      </c>
      <c r="I44" s="30"/>
      <c r="J44" s="30"/>
      <c r="K44" s="30"/>
      <c r="L44" s="30"/>
      <c r="M44" s="30"/>
      <c r="N44" s="30"/>
      <c r="O44" s="30"/>
      <c r="P44" s="30"/>
      <c r="Q44" s="214">
        <f>F44</f>
        <v>51</v>
      </c>
      <c r="R44" s="214"/>
      <c r="S44" s="30" t="s">
        <v>78</v>
      </c>
      <c r="V44" s="30"/>
      <c r="W44" s="30"/>
    </row>
    <row r="45" spans="1:23" ht="15.6" x14ac:dyDescent="0.3">
      <c r="A45" s="30"/>
      <c r="B45" s="30" t="s">
        <v>79</v>
      </c>
      <c r="C45" s="30"/>
      <c r="D45" s="30"/>
      <c r="E45" s="30"/>
      <c r="F45" s="30"/>
      <c r="G45" s="30"/>
      <c r="H45" s="213">
        <f>F44*0.5</f>
        <v>25.5</v>
      </c>
      <c r="I45" s="213"/>
      <c r="J45" s="30" t="s">
        <v>80</v>
      </c>
      <c r="L45" s="30"/>
      <c r="M45" s="214">
        <f>F44*0.5</f>
        <v>25.5</v>
      </c>
      <c r="N45" s="214"/>
      <c r="O45" s="30" t="s">
        <v>81</v>
      </c>
      <c r="R45" s="30"/>
      <c r="S45" s="30"/>
      <c r="T45" s="30"/>
      <c r="U45" s="30"/>
      <c r="V45" s="30"/>
      <c r="W45" s="30"/>
    </row>
    <row r="46" spans="1:23" ht="15.6" x14ac:dyDescent="0.3">
      <c r="A46" s="30"/>
      <c r="B46" s="30" t="s">
        <v>82</v>
      </c>
      <c r="C46" s="30"/>
      <c r="D46" s="30"/>
      <c r="E46" s="30"/>
      <c r="F46" s="213">
        <f>F44</f>
        <v>51</v>
      </c>
      <c r="G46" s="213"/>
      <c r="H46" s="30" t="s">
        <v>83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3" ht="15.6" x14ac:dyDescent="0.3">
      <c r="A47" s="30" t="s">
        <v>84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spans="1:23" ht="15.6" x14ac:dyDescent="0.3">
      <c r="A48" s="30"/>
      <c r="B48" s="30"/>
      <c r="C48" s="30" t="s">
        <v>85</v>
      </c>
      <c r="D48" s="30"/>
      <c r="E48" s="30"/>
      <c r="F48" s="30"/>
      <c r="G48" s="30"/>
      <c r="H48" s="30"/>
      <c r="I48" s="30"/>
      <c r="J48" s="214">
        <f>F44</f>
        <v>51</v>
      </c>
      <c r="K48" s="214"/>
      <c r="L48" s="30" t="s">
        <v>86</v>
      </c>
      <c r="O48" s="30"/>
      <c r="P48" s="30"/>
      <c r="Q48" s="30"/>
      <c r="R48" s="30"/>
      <c r="S48" s="30"/>
      <c r="T48" s="30"/>
      <c r="U48" s="30"/>
      <c r="V48" s="30"/>
      <c r="W48" s="30"/>
    </row>
    <row r="49" spans="1:23" ht="15.6" x14ac:dyDescent="0.3">
      <c r="A49" s="30" t="s">
        <v>87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spans="1:23" ht="15.6" x14ac:dyDescent="0.3">
      <c r="A50" s="40" t="s">
        <v>127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pans="1:23" ht="15.6" x14ac:dyDescent="0.3">
      <c r="A51" s="23" t="s">
        <v>89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ht="15.6" x14ac:dyDescent="0.3">
      <c r="A52" s="23"/>
      <c r="B52" s="111" t="s">
        <v>288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40" t="s">
        <v>90</v>
      </c>
      <c r="N52" s="30"/>
      <c r="O52" s="30"/>
      <c r="P52" s="30"/>
      <c r="Q52" s="30"/>
      <c r="R52" s="215" t="s">
        <v>91</v>
      </c>
      <c r="S52" s="215"/>
      <c r="T52" s="215"/>
      <c r="U52" s="215"/>
      <c r="V52" s="215"/>
      <c r="W52" s="36"/>
    </row>
    <row r="53" spans="1:23" ht="15.6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T53" s="30"/>
      <c r="U53" s="30"/>
      <c r="V53" s="30"/>
      <c r="W53" s="30"/>
    </row>
    <row r="54" spans="1:23" ht="15.6" x14ac:dyDescent="0.3">
      <c r="A54" s="30"/>
      <c r="B54" s="30" t="s">
        <v>92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T54" s="30"/>
      <c r="U54" s="30"/>
      <c r="V54" s="30"/>
      <c r="W54" s="30"/>
    </row>
    <row r="55" spans="1:23" ht="15.6" x14ac:dyDescent="0.3">
      <c r="A55" s="30"/>
      <c r="B55" s="24" t="s">
        <v>93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40" t="s">
        <v>94</v>
      </c>
      <c r="N55" s="30"/>
      <c r="O55" s="30"/>
      <c r="P55" s="30"/>
      <c r="Q55" s="30"/>
      <c r="R55" s="215" t="s">
        <v>91</v>
      </c>
      <c r="S55" s="215"/>
      <c r="T55" s="215"/>
      <c r="U55" s="215"/>
      <c r="V55" s="215"/>
      <c r="W55" s="36"/>
    </row>
    <row r="56" spans="1:23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T56" s="1"/>
      <c r="U56" s="1"/>
      <c r="V56" s="1"/>
      <c r="W56" s="1"/>
    </row>
    <row r="57" spans="1:23" ht="15.6" x14ac:dyDescent="0.3">
      <c r="B57" s="30"/>
      <c r="W57" s="36"/>
    </row>
    <row r="58" spans="1:23" ht="15.6" x14ac:dyDescent="0.3">
      <c r="B58" s="111" t="s">
        <v>288</v>
      </c>
      <c r="C58" s="100"/>
      <c r="D58" s="56"/>
      <c r="E58" s="56"/>
      <c r="F58" s="56"/>
      <c r="G58" s="56"/>
      <c r="H58" s="56"/>
      <c r="I58" s="56"/>
      <c r="J58" s="56"/>
      <c r="K58" s="56"/>
      <c r="L58" s="56"/>
      <c r="M58" s="103" t="s">
        <v>289</v>
      </c>
      <c r="N58" s="56"/>
      <c r="O58" s="56"/>
      <c r="P58" s="56"/>
      <c r="Q58" s="56"/>
      <c r="R58" s="56"/>
      <c r="S58" s="193" t="s">
        <v>91</v>
      </c>
      <c r="T58" s="193"/>
      <c r="U58" s="193"/>
      <c r="V58" s="193"/>
      <c r="W58" s="193"/>
    </row>
  </sheetData>
  <mergeCells count="50">
    <mergeCell ref="P35:S35"/>
    <mergeCell ref="F36:I36"/>
    <mergeCell ref="U36:V36"/>
    <mergeCell ref="P37:S37"/>
    <mergeCell ref="F38:I38"/>
    <mergeCell ref="U38:V38"/>
    <mergeCell ref="S58:W58"/>
    <mergeCell ref="P41:S41"/>
    <mergeCell ref="P21:S21"/>
    <mergeCell ref="F22:H22"/>
    <mergeCell ref="P17:S17"/>
    <mergeCell ref="F18:H18"/>
    <mergeCell ref="H45:I45"/>
    <mergeCell ref="M45:N45"/>
    <mergeCell ref="F46:G46"/>
    <mergeCell ref="F40:I40"/>
    <mergeCell ref="U40:V40"/>
    <mergeCell ref="J48:K48"/>
    <mergeCell ref="R52:V52"/>
    <mergeCell ref="R55:V55"/>
    <mergeCell ref="F44:G44"/>
    <mergeCell ref="Q44:R44"/>
    <mergeCell ref="P39:S39"/>
    <mergeCell ref="U42:V42"/>
    <mergeCell ref="F42:I42"/>
    <mergeCell ref="A11:V11"/>
    <mergeCell ref="F16:H16"/>
    <mergeCell ref="P23:S23"/>
    <mergeCell ref="F24:H24"/>
    <mergeCell ref="F30:H30"/>
    <mergeCell ref="P19:S19"/>
    <mergeCell ref="F20:H20"/>
    <mergeCell ref="P33:S33"/>
    <mergeCell ref="Q31:S31"/>
    <mergeCell ref="F32:H32"/>
    <mergeCell ref="Q25:S25"/>
    <mergeCell ref="A1:V1"/>
    <mergeCell ref="A3:V3"/>
    <mergeCell ref="A5:V5"/>
    <mergeCell ref="A4:B4"/>
    <mergeCell ref="C4:F4"/>
    <mergeCell ref="G4:H4"/>
    <mergeCell ref="A2:V2"/>
    <mergeCell ref="F26:H26"/>
    <mergeCell ref="Q27:S27"/>
    <mergeCell ref="F28:H28"/>
    <mergeCell ref="Q29:S29"/>
    <mergeCell ref="F34:I34"/>
    <mergeCell ref="U34:V34"/>
    <mergeCell ref="P15:S15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37"/>
  <sheetViews>
    <sheetView tabSelected="1" topLeftCell="A16" zoomScaleNormal="100" workbookViewId="0">
      <selection activeCell="AC25" sqref="AC25"/>
    </sheetView>
  </sheetViews>
  <sheetFormatPr defaultColWidth="9.109375" defaultRowHeight="14.4" x14ac:dyDescent="0.3"/>
  <cols>
    <col min="1" max="27" width="3.6640625" style="38" customWidth="1"/>
    <col min="28" max="992" width="9.109375" style="38"/>
  </cols>
  <sheetData>
    <row r="1" spans="1:25" ht="20.399999999999999" x14ac:dyDescent="0.3">
      <c r="A1" s="231" t="s">
        <v>131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</row>
    <row r="2" spans="1:25" ht="15.6" x14ac:dyDescent="0.3">
      <c r="A2" s="30"/>
      <c r="B2" s="30" t="s">
        <v>132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5.6" x14ac:dyDescent="0.3">
      <c r="A3" s="30"/>
      <c r="B3" s="30"/>
      <c r="C3" s="30" t="s">
        <v>133</v>
      </c>
      <c r="D3" s="235" t="str">
        <f>'2-я 1-ВЕТ'!M3</f>
        <v>травень</v>
      </c>
      <c r="E3" s="235"/>
      <c r="F3" s="235"/>
      <c r="G3" s="235"/>
      <c r="H3" s="235"/>
      <c r="I3" s="235"/>
      <c r="J3" s="236">
        <f>'2-я 1-ВЕТ'!S3</f>
        <v>2023</v>
      </c>
      <c r="K3" s="236"/>
      <c r="L3" s="23" t="s">
        <v>134</v>
      </c>
      <c r="M3" s="30"/>
      <c r="N3" s="30"/>
      <c r="O3" s="30"/>
      <c r="P3" s="30"/>
      <c r="Q3" s="30"/>
      <c r="R3" s="30"/>
      <c r="X3" s="30"/>
      <c r="Y3" s="30"/>
    </row>
    <row r="4" spans="1:25" ht="15.6" x14ac:dyDescent="0.3">
      <c r="A4" s="30"/>
      <c r="B4" s="30"/>
      <c r="C4" s="30"/>
      <c r="D4" s="47"/>
      <c r="E4" s="47"/>
      <c r="F4" s="47"/>
      <c r="G4" s="47"/>
      <c r="H4" s="32"/>
      <c r="I4" s="32"/>
      <c r="J4" s="2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5.6" x14ac:dyDescent="0.3">
      <c r="A5" s="232" t="s">
        <v>135</v>
      </c>
      <c r="B5" s="232"/>
      <c r="C5" s="232"/>
      <c r="D5" s="232"/>
      <c r="E5" s="233" t="str">
        <f>'2-я 1-ВЕТ'!D33</f>
        <v>травня</v>
      </c>
      <c r="F5" s="233"/>
      <c r="G5" s="233"/>
      <c r="H5" s="233"/>
      <c r="I5" s="233"/>
      <c r="J5" s="68" t="s">
        <v>136</v>
      </c>
      <c r="K5" s="68"/>
      <c r="L5" s="68"/>
      <c r="M5" s="234">
        <f>J3</f>
        <v>2023</v>
      </c>
      <c r="N5" s="234"/>
      <c r="O5" s="67" t="s">
        <v>137</v>
      </c>
      <c r="P5" s="68"/>
      <c r="Q5" s="68" t="s">
        <v>138</v>
      </c>
      <c r="R5" s="68"/>
      <c r="S5" s="68"/>
      <c r="T5" s="68"/>
      <c r="U5" s="30"/>
      <c r="V5" s="30"/>
      <c r="W5" s="30"/>
      <c r="X5" s="30"/>
      <c r="Y5" s="30"/>
    </row>
    <row r="6" spans="1:25" ht="15.6" x14ac:dyDescent="0.3">
      <c r="A6" s="66"/>
      <c r="B6" s="67" t="s">
        <v>350</v>
      </c>
      <c r="C6" s="68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23"/>
      <c r="V6" s="23"/>
      <c r="W6" s="23"/>
      <c r="X6" s="23"/>
      <c r="Y6" s="23"/>
    </row>
    <row r="7" spans="1:25" ht="15.6" x14ac:dyDescent="0.3">
      <c r="A7" s="66"/>
      <c r="B7" s="67" t="s">
        <v>351</v>
      </c>
      <c r="C7" s="68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23"/>
      <c r="V7" s="23"/>
      <c r="W7" s="23"/>
      <c r="X7" s="23"/>
      <c r="Y7" s="23"/>
    </row>
    <row r="8" spans="1:25" x14ac:dyDescent="0.3">
      <c r="A8" s="237" t="s">
        <v>184</v>
      </c>
      <c r="B8" s="227" t="s">
        <v>185</v>
      </c>
      <c r="C8" s="227"/>
      <c r="D8" s="227"/>
      <c r="E8" s="227"/>
      <c r="F8" s="239" t="s">
        <v>186</v>
      </c>
      <c r="G8" s="239"/>
      <c r="H8" s="239"/>
      <c r="I8" s="226" t="s">
        <v>187</v>
      </c>
      <c r="J8" s="226"/>
      <c r="K8" s="226"/>
      <c r="L8" s="226"/>
      <c r="M8" s="241" t="s">
        <v>188</v>
      </c>
      <c r="N8" s="241"/>
      <c r="O8" s="241"/>
      <c r="P8" s="242"/>
      <c r="Q8" s="245" t="s">
        <v>189</v>
      </c>
      <c r="R8" s="245"/>
      <c r="S8" s="245"/>
      <c r="T8" s="245"/>
      <c r="U8" s="245" t="s">
        <v>190</v>
      </c>
      <c r="V8" s="245"/>
      <c r="W8" s="245"/>
      <c r="X8" s="245"/>
      <c r="Y8" s="245"/>
    </row>
    <row r="9" spans="1:25" x14ac:dyDescent="0.3">
      <c r="A9" s="238"/>
      <c r="B9" s="227"/>
      <c r="C9" s="227"/>
      <c r="D9" s="227"/>
      <c r="E9" s="227"/>
      <c r="F9" s="240"/>
      <c r="G9" s="240"/>
      <c r="H9" s="240"/>
      <c r="I9" s="226"/>
      <c r="J9" s="226"/>
      <c r="K9" s="226"/>
      <c r="L9" s="226"/>
      <c r="M9" s="243"/>
      <c r="N9" s="243"/>
      <c r="O9" s="243"/>
      <c r="P9" s="244"/>
      <c r="Q9" s="245"/>
      <c r="R9" s="245"/>
      <c r="S9" s="245"/>
      <c r="T9" s="245"/>
      <c r="U9" s="245"/>
      <c r="V9" s="245"/>
      <c r="W9" s="245"/>
      <c r="X9" s="245"/>
      <c r="Y9" s="245"/>
    </row>
    <row r="10" spans="1:25" x14ac:dyDescent="0.3">
      <c r="A10" s="228">
        <v>1</v>
      </c>
      <c r="B10" s="226" t="s">
        <v>519</v>
      </c>
      <c r="C10" s="226"/>
      <c r="D10" s="226"/>
      <c r="E10" s="226"/>
      <c r="F10" s="226" t="s">
        <v>520</v>
      </c>
      <c r="G10" s="226"/>
      <c r="H10" s="226"/>
      <c r="I10" s="226" t="s">
        <v>353</v>
      </c>
      <c r="J10" s="226"/>
      <c r="K10" s="226"/>
      <c r="L10" s="226"/>
      <c r="M10" s="227" t="s">
        <v>352</v>
      </c>
      <c r="N10" s="227"/>
      <c r="O10" s="227"/>
      <c r="P10" s="227"/>
      <c r="Q10" s="226" t="s">
        <v>42</v>
      </c>
      <c r="R10" s="226"/>
      <c r="S10" s="226"/>
      <c r="T10" s="226"/>
      <c r="U10" s="227" t="s">
        <v>354</v>
      </c>
      <c r="V10" s="227"/>
      <c r="W10" s="227"/>
      <c r="X10" s="227"/>
      <c r="Y10" s="227"/>
    </row>
    <row r="11" spans="1:25" x14ac:dyDescent="0.3">
      <c r="A11" s="228"/>
      <c r="B11" s="226"/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7"/>
      <c r="N11" s="227"/>
      <c r="O11" s="227"/>
      <c r="P11" s="227"/>
      <c r="Q11" s="226"/>
      <c r="R11" s="226"/>
      <c r="S11" s="226"/>
      <c r="T11" s="226"/>
      <c r="U11" s="227"/>
      <c r="V11" s="227"/>
      <c r="W11" s="227"/>
      <c r="X11" s="227"/>
      <c r="Y11" s="227"/>
    </row>
    <row r="12" spans="1:25" x14ac:dyDescent="0.3">
      <c r="A12" s="228"/>
      <c r="B12" s="226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7"/>
      <c r="N12" s="227"/>
      <c r="O12" s="227"/>
      <c r="P12" s="227"/>
      <c r="Q12" s="226"/>
      <c r="R12" s="226"/>
      <c r="S12" s="226"/>
      <c r="T12" s="226"/>
      <c r="U12" s="227"/>
      <c r="V12" s="227"/>
      <c r="W12" s="227"/>
      <c r="X12" s="227"/>
      <c r="Y12" s="227"/>
    </row>
    <row r="13" spans="1:25" x14ac:dyDescent="0.3">
      <c r="A13" s="228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7"/>
      <c r="N13" s="227"/>
      <c r="O13" s="227"/>
      <c r="P13" s="227"/>
      <c r="Q13" s="226"/>
      <c r="R13" s="226"/>
      <c r="S13" s="226"/>
      <c r="T13" s="226"/>
      <c r="U13" s="227"/>
      <c r="V13" s="227"/>
      <c r="W13" s="227"/>
      <c r="X13" s="227"/>
      <c r="Y13" s="227"/>
    </row>
    <row r="14" spans="1:25" x14ac:dyDescent="0.3">
      <c r="A14" s="228">
        <v>2</v>
      </c>
      <c r="B14" s="226" t="s">
        <v>521</v>
      </c>
      <c r="C14" s="226"/>
      <c r="D14" s="226"/>
      <c r="E14" s="226"/>
      <c r="F14" s="226" t="s">
        <v>522</v>
      </c>
      <c r="G14" s="226"/>
      <c r="H14" s="226"/>
      <c r="I14" s="226" t="s">
        <v>353</v>
      </c>
      <c r="J14" s="226"/>
      <c r="K14" s="226"/>
      <c r="L14" s="226"/>
      <c r="M14" s="227" t="s">
        <v>352</v>
      </c>
      <c r="N14" s="227"/>
      <c r="O14" s="227"/>
      <c r="P14" s="227"/>
      <c r="Q14" s="226" t="s">
        <v>42</v>
      </c>
      <c r="R14" s="226"/>
      <c r="S14" s="226"/>
      <c r="T14" s="226"/>
      <c r="U14" s="227" t="s">
        <v>354</v>
      </c>
      <c r="V14" s="227"/>
      <c r="W14" s="227"/>
      <c r="X14" s="227"/>
      <c r="Y14" s="227"/>
    </row>
    <row r="15" spans="1:25" x14ac:dyDescent="0.3">
      <c r="A15" s="228"/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7"/>
      <c r="N15" s="227"/>
      <c r="O15" s="227"/>
      <c r="P15" s="227"/>
      <c r="Q15" s="226"/>
      <c r="R15" s="226"/>
      <c r="S15" s="226"/>
      <c r="T15" s="226"/>
      <c r="U15" s="227"/>
      <c r="V15" s="227"/>
      <c r="W15" s="227"/>
      <c r="X15" s="227"/>
      <c r="Y15" s="227"/>
    </row>
    <row r="16" spans="1:25" x14ac:dyDescent="0.3">
      <c r="A16" s="228"/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7"/>
      <c r="N16" s="227"/>
      <c r="O16" s="227"/>
      <c r="P16" s="227"/>
      <c r="Q16" s="226"/>
      <c r="R16" s="226"/>
      <c r="S16" s="226"/>
      <c r="T16" s="226"/>
      <c r="U16" s="227"/>
      <c r="V16" s="227"/>
      <c r="W16" s="227"/>
      <c r="X16" s="227"/>
      <c r="Y16" s="227"/>
    </row>
    <row r="17" spans="1:25" x14ac:dyDescent="0.3">
      <c r="A17" s="228"/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7"/>
      <c r="N17" s="227"/>
      <c r="O17" s="227"/>
      <c r="P17" s="227"/>
      <c r="Q17" s="226"/>
      <c r="R17" s="226"/>
      <c r="S17" s="226"/>
      <c r="T17" s="226"/>
      <c r="U17" s="227"/>
      <c r="V17" s="227"/>
      <c r="W17" s="227"/>
      <c r="X17" s="227"/>
      <c r="Y17" s="227"/>
    </row>
    <row r="18" spans="1:25" x14ac:dyDescent="0.3">
      <c r="A18" s="228">
        <v>3</v>
      </c>
      <c r="B18" s="226" t="s">
        <v>523</v>
      </c>
      <c r="C18" s="226"/>
      <c r="D18" s="226"/>
      <c r="E18" s="226"/>
      <c r="F18" s="226" t="s">
        <v>524</v>
      </c>
      <c r="G18" s="226"/>
      <c r="H18" s="226"/>
      <c r="I18" s="226" t="s">
        <v>353</v>
      </c>
      <c r="J18" s="226"/>
      <c r="K18" s="226"/>
      <c r="L18" s="226"/>
      <c r="M18" s="227" t="s">
        <v>352</v>
      </c>
      <c r="N18" s="227"/>
      <c r="O18" s="227"/>
      <c r="P18" s="227"/>
      <c r="Q18" s="226" t="s">
        <v>42</v>
      </c>
      <c r="R18" s="226"/>
      <c r="S18" s="226"/>
      <c r="T18" s="226"/>
      <c r="U18" s="227" t="s">
        <v>354</v>
      </c>
      <c r="V18" s="227"/>
      <c r="W18" s="227"/>
      <c r="X18" s="227"/>
      <c r="Y18" s="227"/>
    </row>
    <row r="19" spans="1:25" x14ac:dyDescent="0.3">
      <c r="A19" s="228"/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7"/>
      <c r="N19" s="227"/>
      <c r="O19" s="227"/>
      <c r="P19" s="227"/>
      <c r="Q19" s="226"/>
      <c r="R19" s="226"/>
      <c r="S19" s="226"/>
      <c r="T19" s="226"/>
      <c r="U19" s="227"/>
      <c r="V19" s="227"/>
      <c r="W19" s="227"/>
      <c r="X19" s="227"/>
      <c r="Y19" s="227"/>
    </row>
    <row r="20" spans="1:25" x14ac:dyDescent="0.3">
      <c r="A20" s="228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7"/>
      <c r="N20" s="227"/>
      <c r="O20" s="227"/>
      <c r="P20" s="227"/>
      <c r="Q20" s="226"/>
      <c r="R20" s="226"/>
      <c r="S20" s="226"/>
      <c r="T20" s="226"/>
      <c r="U20" s="227"/>
      <c r="V20" s="227"/>
      <c r="W20" s="227"/>
      <c r="X20" s="227"/>
      <c r="Y20" s="227"/>
    </row>
    <row r="21" spans="1:25" ht="14.4" customHeight="1" x14ac:dyDescent="0.3">
      <c r="A21" s="228"/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7"/>
      <c r="N21" s="227"/>
      <c r="O21" s="227"/>
      <c r="P21" s="227"/>
      <c r="Q21" s="226"/>
      <c r="R21" s="226"/>
      <c r="S21" s="226"/>
      <c r="T21" s="226"/>
      <c r="U21" s="227"/>
      <c r="V21" s="227"/>
      <c r="W21" s="227"/>
      <c r="X21" s="227"/>
      <c r="Y21" s="227"/>
    </row>
    <row r="22" spans="1:25" ht="14.4" customHeight="1" x14ac:dyDescent="0.3">
      <c r="A22" s="227">
        <v>4</v>
      </c>
      <c r="B22" s="226" t="s">
        <v>525</v>
      </c>
      <c r="C22" s="226"/>
      <c r="D22" s="226"/>
      <c r="E22" s="226"/>
      <c r="F22" s="226" t="s">
        <v>526</v>
      </c>
      <c r="G22" s="226"/>
      <c r="H22" s="226"/>
      <c r="I22" s="226" t="s">
        <v>353</v>
      </c>
      <c r="J22" s="226"/>
      <c r="K22" s="226"/>
      <c r="L22" s="226"/>
      <c r="M22" s="227" t="s">
        <v>352</v>
      </c>
      <c r="N22" s="227"/>
      <c r="O22" s="227"/>
      <c r="P22" s="227"/>
      <c r="Q22" s="226" t="s">
        <v>42</v>
      </c>
      <c r="R22" s="226"/>
      <c r="S22" s="226"/>
      <c r="T22" s="226"/>
      <c r="U22" s="227" t="s">
        <v>354</v>
      </c>
      <c r="V22" s="227"/>
      <c r="W22" s="227"/>
      <c r="X22" s="227"/>
      <c r="Y22" s="227"/>
    </row>
    <row r="23" spans="1:25" ht="14.4" customHeight="1" x14ac:dyDescent="0.3">
      <c r="A23" s="228"/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7"/>
      <c r="N23" s="227"/>
      <c r="O23" s="227"/>
      <c r="P23" s="227"/>
      <c r="Q23" s="226"/>
      <c r="R23" s="226"/>
      <c r="S23" s="226"/>
      <c r="T23" s="226"/>
      <c r="U23" s="227"/>
      <c r="V23" s="227"/>
      <c r="W23" s="227"/>
      <c r="X23" s="227"/>
      <c r="Y23" s="227"/>
    </row>
    <row r="24" spans="1:25" ht="14.4" customHeight="1" x14ac:dyDescent="0.3">
      <c r="A24" s="228"/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7"/>
      <c r="N24" s="227"/>
      <c r="O24" s="227"/>
      <c r="P24" s="227"/>
      <c r="Q24" s="226"/>
      <c r="R24" s="226"/>
      <c r="S24" s="226"/>
      <c r="T24" s="226"/>
      <c r="U24" s="227"/>
      <c r="V24" s="227"/>
      <c r="W24" s="227"/>
      <c r="X24" s="227"/>
      <c r="Y24" s="227"/>
    </row>
    <row r="25" spans="1:25" ht="14.4" customHeight="1" x14ac:dyDescent="0.3">
      <c r="A25" s="228"/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7"/>
      <c r="N25" s="227"/>
      <c r="O25" s="227"/>
      <c r="P25" s="227"/>
      <c r="Q25" s="226"/>
      <c r="R25" s="226"/>
      <c r="S25" s="226"/>
      <c r="T25" s="226"/>
      <c r="U25" s="227"/>
      <c r="V25" s="227"/>
      <c r="W25" s="227"/>
      <c r="X25" s="227"/>
      <c r="Y25" s="227"/>
    </row>
    <row r="26" spans="1:25" ht="14.4" customHeight="1" x14ac:dyDescent="0.3">
      <c r="A26" s="151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2"/>
      <c r="N26" s="152"/>
      <c r="O26" s="152"/>
      <c r="P26" s="152"/>
      <c r="Q26" s="153"/>
      <c r="R26" s="153"/>
      <c r="S26" s="153"/>
      <c r="T26" s="153"/>
      <c r="U26" s="152"/>
      <c r="V26" s="152"/>
      <c r="W26" s="152"/>
      <c r="X26" s="152"/>
      <c r="Y26" s="152"/>
    </row>
    <row r="27" spans="1:25" ht="14.4" customHeight="1" x14ac:dyDescent="0.3">
      <c r="A27" s="151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2"/>
      <c r="N27" s="152"/>
      <c r="O27" s="152"/>
      <c r="P27" s="152"/>
      <c r="Q27" s="153"/>
      <c r="R27" s="153"/>
      <c r="S27" s="153"/>
      <c r="T27" s="153"/>
      <c r="U27" s="152"/>
      <c r="V27" s="152"/>
      <c r="W27" s="152"/>
      <c r="X27" s="152"/>
      <c r="Y27" s="152"/>
    </row>
    <row r="28" spans="1:25" ht="14.4" customHeight="1" x14ac:dyDescent="0.3">
      <c r="A28" s="69" t="s">
        <v>139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4.4" customHeight="1" x14ac:dyDescent="0.3">
      <c r="A29" s="30"/>
      <c r="B29" s="30" t="s">
        <v>140</v>
      </c>
      <c r="C29" s="30"/>
      <c r="D29" s="30"/>
      <c r="E29" s="30"/>
      <c r="F29" s="30"/>
      <c r="G29" s="213">
        <f>'Акт собаки R'!E12</f>
        <v>23</v>
      </c>
      <c r="H29" s="213"/>
      <c r="I29" s="30" t="s">
        <v>141</v>
      </c>
      <c r="J29" s="30"/>
      <c r="K29" s="30"/>
      <c r="L29" s="30"/>
      <c r="M29" s="30"/>
      <c r="N29" s="30"/>
      <c r="O29" s="30"/>
      <c r="P29" s="30"/>
      <c r="Q29" s="213"/>
      <c r="R29" s="213"/>
      <c r="S29" s="30"/>
      <c r="U29" s="30"/>
      <c r="Y29" s="30"/>
    </row>
    <row r="30" spans="1:25" ht="14.4" customHeight="1" x14ac:dyDescent="0.3">
      <c r="A30" s="30"/>
      <c r="B30" s="30" t="s">
        <v>142</v>
      </c>
      <c r="C30" s="30"/>
      <c r="D30" s="30"/>
      <c r="E30" s="30"/>
      <c r="F30" s="30"/>
      <c r="G30" s="30"/>
      <c r="H30" s="213">
        <f>'Акт собаки L'!I12</f>
        <v>51</v>
      </c>
      <c r="I30" s="213"/>
      <c r="J30" s="30" t="s">
        <v>141</v>
      </c>
      <c r="L30" s="30"/>
      <c r="M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4.4" customHeight="1" x14ac:dyDescent="0.3">
      <c r="A31" s="30"/>
      <c r="B31" s="30" t="s">
        <v>143</v>
      </c>
      <c r="C31" s="30"/>
      <c r="D31" s="30"/>
      <c r="E31" s="30"/>
      <c r="F31" s="30"/>
      <c r="G31" s="30"/>
      <c r="H31" s="213">
        <f>'Акт собаки L'!I12</f>
        <v>51</v>
      </c>
      <c r="I31" s="213"/>
      <c r="J31" s="30" t="s">
        <v>141</v>
      </c>
      <c r="L31" s="30"/>
      <c r="M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4.4" customHeight="1" x14ac:dyDescent="0.3">
      <c r="A32" s="48" t="s">
        <v>144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4.4" customHeight="1" x14ac:dyDescent="0.3">
      <c r="A33" s="48"/>
      <c r="B33" s="30" t="s">
        <v>140</v>
      </c>
      <c r="C33" s="30"/>
      <c r="D33" s="30"/>
      <c r="E33" s="30"/>
      <c r="G33" s="213">
        <f>'Акт коты R'!E13</f>
        <v>11</v>
      </c>
      <c r="H33" s="213"/>
      <c r="I33" s="30" t="s">
        <v>141</v>
      </c>
      <c r="J33" s="30"/>
      <c r="K33" s="30"/>
      <c r="L33" s="30"/>
      <c r="M33" s="30"/>
      <c r="N33" s="30"/>
      <c r="O33" s="30"/>
      <c r="P33" s="30"/>
      <c r="Q33" s="213"/>
      <c r="R33" s="213"/>
      <c r="S33" s="30"/>
      <c r="T33" s="30"/>
      <c r="V33" s="30"/>
    </row>
    <row r="34" spans="1:25" ht="15.6" x14ac:dyDescent="0.3">
      <c r="A34" s="48"/>
      <c r="B34" s="30" t="s">
        <v>145</v>
      </c>
      <c r="C34" s="30"/>
      <c r="D34" s="30"/>
      <c r="E34" s="30"/>
      <c r="F34" s="30"/>
      <c r="G34" s="30"/>
      <c r="H34" s="30"/>
      <c r="I34" s="30"/>
      <c r="J34" s="213">
        <f>'Акт коты PCHCh'!E13</f>
        <v>21</v>
      </c>
      <c r="K34" s="213"/>
      <c r="L34" s="30" t="s">
        <v>141</v>
      </c>
      <c r="N34" s="30"/>
      <c r="O34" s="30"/>
      <c r="S34" s="30"/>
      <c r="T34" s="30"/>
      <c r="U34" s="30"/>
      <c r="V34" s="30"/>
      <c r="W34" s="30"/>
      <c r="X34" s="30"/>
      <c r="Y34" s="30"/>
    </row>
    <row r="35" spans="1:25" ht="15.6" x14ac:dyDescent="0.3">
      <c r="A35" s="48"/>
      <c r="B35" s="30" t="s">
        <v>146</v>
      </c>
      <c r="C35" s="30"/>
      <c r="D35" s="30"/>
      <c r="E35" s="30"/>
      <c r="F35" s="30"/>
      <c r="G35" s="30"/>
      <c r="H35" s="30"/>
      <c r="I35" s="30"/>
      <c r="J35" s="213">
        <f>J34</f>
        <v>21</v>
      </c>
      <c r="K35" s="213"/>
      <c r="L35" s="30" t="s">
        <v>141</v>
      </c>
      <c r="N35" s="30"/>
      <c r="O35" s="30"/>
      <c r="S35" s="30"/>
      <c r="T35" s="30"/>
      <c r="U35" s="30"/>
      <c r="V35" s="30"/>
      <c r="W35" s="30"/>
      <c r="X35" s="30"/>
      <c r="Y35" s="30"/>
    </row>
    <row r="36" spans="1:25" ht="18" x14ac:dyDescent="0.3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spans="1:25" ht="18" x14ac:dyDescent="0.35">
      <c r="J37" s="229"/>
      <c r="K37" s="229"/>
      <c r="L37" s="229"/>
      <c r="M37" s="229"/>
      <c r="N37" s="229"/>
      <c r="O37" s="50"/>
      <c r="Q37" s="230" t="s">
        <v>147</v>
      </c>
      <c r="R37" s="230"/>
      <c r="S37" s="230"/>
      <c r="T37" s="230"/>
      <c r="U37" s="230"/>
      <c r="V37" s="230"/>
      <c r="W37" s="230"/>
      <c r="X37" s="230"/>
      <c r="Y37" s="230"/>
    </row>
  </sheetData>
  <mergeCells count="51">
    <mergeCell ref="Q22:T25"/>
    <mergeCell ref="U22:Y25"/>
    <mergeCell ref="A22:A25"/>
    <mergeCell ref="B22:E25"/>
    <mergeCell ref="F22:H25"/>
    <mergeCell ref="I22:L25"/>
    <mergeCell ref="M22:P25"/>
    <mergeCell ref="G29:H29"/>
    <mergeCell ref="Q29:R29"/>
    <mergeCell ref="H30:I30"/>
    <mergeCell ref="A1:Y1"/>
    <mergeCell ref="A5:D5"/>
    <mergeCell ref="E5:I5"/>
    <mergeCell ref="M5:N5"/>
    <mergeCell ref="D3:I3"/>
    <mergeCell ref="J3:K3"/>
    <mergeCell ref="A8:A9"/>
    <mergeCell ref="B8:E9"/>
    <mergeCell ref="F8:H9"/>
    <mergeCell ref="I8:L9"/>
    <mergeCell ref="M8:P9"/>
    <mergeCell ref="Q8:T9"/>
    <mergeCell ref="U8:Y9"/>
    <mergeCell ref="J37:N37"/>
    <mergeCell ref="Q37:Y37"/>
    <mergeCell ref="H31:I31"/>
    <mergeCell ref="G33:H33"/>
    <mergeCell ref="Q33:R33"/>
    <mergeCell ref="J34:K34"/>
    <mergeCell ref="J35:K35"/>
    <mergeCell ref="Q10:T13"/>
    <mergeCell ref="U10:Y13"/>
    <mergeCell ref="A14:A17"/>
    <mergeCell ref="B14:E17"/>
    <mergeCell ref="F14:H17"/>
    <mergeCell ref="I14:L17"/>
    <mergeCell ref="M14:P17"/>
    <mergeCell ref="Q14:T17"/>
    <mergeCell ref="U14:Y17"/>
    <mergeCell ref="A10:A13"/>
    <mergeCell ref="B10:E13"/>
    <mergeCell ref="F10:H13"/>
    <mergeCell ref="I10:L13"/>
    <mergeCell ref="M10:P13"/>
    <mergeCell ref="Q18:T21"/>
    <mergeCell ref="U18:Y21"/>
    <mergeCell ref="A18:A21"/>
    <mergeCell ref="B18:E21"/>
    <mergeCell ref="F18:H21"/>
    <mergeCell ref="I18:L21"/>
    <mergeCell ref="M18:P21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3"/>
  <sheetViews>
    <sheetView workbookViewId="0">
      <selection activeCell="V2" sqref="V2"/>
    </sheetView>
  </sheetViews>
  <sheetFormatPr defaultRowHeight="14.4" x14ac:dyDescent="0.3"/>
  <cols>
    <col min="1" max="42" width="3.33203125" customWidth="1"/>
    <col min="44" max="44" width="5" customWidth="1"/>
  </cols>
  <sheetData>
    <row r="1" spans="1:45" ht="15.6" x14ac:dyDescent="0.3">
      <c r="AB1" s="27" t="s">
        <v>109</v>
      </c>
    </row>
    <row r="2" spans="1:45" ht="15.6" x14ac:dyDescent="0.3">
      <c r="V2" s="51" t="s">
        <v>102</v>
      </c>
      <c r="W2" t="s">
        <v>103</v>
      </c>
      <c r="AB2" s="27" t="s">
        <v>107</v>
      </c>
      <c r="AI2" s="61" t="s">
        <v>162</v>
      </c>
      <c r="AQ2" s="97" t="s">
        <v>236</v>
      </c>
      <c r="AS2" t="s">
        <v>237</v>
      </c>
    </row>
    <row r="3" spans="1:45" ht="15.6" x14ac:dyDescent="0.3">
      <c r="A3" s="1" t="s">
        <v>501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126</v>
      </c>
      <c r="N3" s="1"/>
      <c r="O3" s="18"/>
      <c r="P3" s="19"/>
      <c r="Q3" s="225" t="s">
        <v>502</v>
      </c>
      <c r="R3" s="225"/>
      <c r="S3" s="225"/>
      <c r="T3" s="41"/>
      <c r="V3" s="51" t="s">
        <v>104</v>
      </c>
      <c r="W3" s="1" t="s">
        <v>106</v>
      </c>
      <c r="AB3" s="27" t="s">
        <v>112</v>
      </c>
      <c r="AI3" s="61" t="s">
        <v>169</v>
      </c>
      <c r="AQ3" s="97">
        <v>1</v>
      </c>
      <c r="AS3" s="97">
        <v>2</v>
      </c>
    </row>
    <row r="4" spans="1:45" ht="15.6" x14ac:dyDescent="0.3">
      <c r="A4" s="1"/>
      <c r="B4" s="1" t="s">
        <v>116</v>
      </c>
      <c r="C4" s="1"/>
      <c r="D4" s="1"/>
      <c r="E4" s="1"/>
      <c r="F4" s="225" t="s">
        <v>503</v>
      </c>
      <c r="G4" s="225"/>
      <c r="H4" s="225"/>
      <c r="I4" s="16"/>
      <c r="J4" s="17"/>
      <c r="K4" s="27" t="s">
        <v>125</v>
      </c>
      <c r="L4" s="17"/>
      <c r="M4" s="17"/>
      <c r="N4" s="1"/>
      <c r="O4" s="18"/>
      <c r="P4" s="19"/>
      <c r="T4" s="41" t="s">
        <v>492</v>
      </c>
      <c r="W4" s="1" t="s">
        <v>152</v>
      </c>
      <c r="AB4" s="27" t="s">
        <v>148</v>
      </c>
      <c r="AI4" s="61" t="s">
        <v>170</v>
      </c>
      <c r="AQ4" s="97">
        <v>21</v>
      </c>
      <c r="AS4" s="97">
        <v>3</v>
      </c>
    </row>
    <row r="5" spans="1:45" ht="15.6" x14ac:dyDescent="0.3">
      <c r="A5" s="42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108</v>
      </c>
      <c r="AI5" s="61" t="s">
        <v>163</v>
      </c>
      <c r="AQ5" s="97">
        <v>31</v>
      </c>
      <c r="AS5" s="97">
        <v>4</v>
      </c>
    </row>
    <row r="6" spans="1:45" ht="15.6" x14ac:dyDescent="0.3">
      <c r="A6" s="1" t="s">
        <v>229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126</v>
      </c>
      <c r="N6" s="1"/>
      <c r="O6" s="18"/>
      <c r="P6" s="19"/>
      <c r="Q6" s="225" t="s">
        <v>224</v>
      </c>
      <c r="R6" s="225"/>
      <c r="S6" s="225"/>
      <c r="AB6" s="27" t="s">
        <v>111</v>
      </c>
      <c r="AI6" s="61" t="s">
        <v>150</v>
      </c>
      <c r="AQ6" s="97">
        <v>41</v>
      </c>
      <c r="AS6" s="97">
        <v>22</v>
      </c>
    </row>
    <row r="7" spans="1:45" ht="15.6" x14ac:dyDescent="0.3">
      <c r="A7" s="1"/>
      <c r="B7" s="1" t="s">
        <v>116</v>
      </c>
      <c r="C7" s="1"/>
      <c r="D7" s="1"/>
      <c r="E7" s="1"/>
      <c r="F7" s="225" t="s">
        <v>175</v>
      </c>
      <c r="G7" s="225"/>
      <c r="H7" s="225"/>
      <c r="I7" s="16"/>
      <c r="J7" s="17"/>
      <c r="K7" s="27" t="s">
        <v>125</v>
      </c>
      <c r="L7" s="17"/>
      <c r="M7" s="17"/>
      <c r="N7" s="1"/>
      <c r="O7" s="18"/>
      <c r="P7" s="19"/>
      <c r="R7" s="41" t="s">
        <v>21</v>
      </c>
      <c r="S7" s="19" t="s">
        <v>74</v>
      </c>
      <c r="AB7" s="27" t="s">
        <v>151</v>
      </c>
      <c r="AI7" s="61" t="s">
        <v>161</v>
      </c>
      <c r="AQ7" s="97">
        <v>51</v>
      </c>
      <c r="AS7" s="97">
        <v>23</v>
      </c>
    </row>
    <row r="8" spans="1:45" ht="15.6" x14ac:dyDescent="0.3">
      <c r="A8" s="1" t="s">
        <v>498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126</v>
      </c>
      <c r="N8" s="1"/>
      <c r="O8" s="18"/>
      <c r="P8" s="19"/>
      <c r="Q8" s="225" t="s">
        <v>499</v>
      </c>
      <c r="R8" s="225"/>
      <c r="S8" s="225"/>
      <c r="T8" s="41"/>
      <c r="AB8" s="27" t="s">
        <v>122</v>
      </c>
      <c r="AI8" s="61" t="s">
        <v>165</v>
      </c>
      <c r="AQ8" s="97">
        <v>61</v>
      </c>
      <c r="AS8" s="97">
        <v>24</v>
      </c>
    </row>
    <row r="9" spans="1:45" ht="15.6" x14ac:dyDescent="0.3">
      <c r="A9" s="1"/>
      <c r="B9" s="1" t="s">
        <v>116</v>
      </c>
      <c r="C9" s="1"/>
      <c r="D9" s="1"/>
      <c r="E9" s="1"/>
      <c r="F9" s="225" t="s">
        <v>500</v>
      </c>
      <c r="G9" s="225"/>
      <c r="H9" s="225"/>
      <c r="I9" s="16"/>
      <c r="J9" s="17"/>
      <c r="K9" s="27" t="s">
        <v>125</v>
      </c>
      <c r="L9" s="17"/>
      <c r="M9" s="17"/>
      <c r="N9" s="1"/>
      <c r="O9" s="18"/>
      <c r="P9" s="19"/>
      <c r="R9" s="41" t="s">
        <v>492</v>
      </c>
      <c r="S9" s="1" t="str">
        <f>IF(COUNTIF(ДОЗА,R9),"доза",IF(COUNTIF(ДОЗИ,R9),"дози","доз"))</f>
        <v>дози</v>
      </c>
      <c r="T9" s="41"/>
      <c r="AB9" s="27" t="s">
        <v>101</v>
      </c>
      <c r="AI9" s="61" t="s">
        <v>160</v>
      </c>
      <c r="AQ9" s="97">
        <v>71</v>
      </c>
      <c r="AS9" s="97">
        <v>32</v>
      </c>
    </row>
    <row r="10" spans="1:45" ht="15.6" x14ac:dyDescent="0.3">
      <c r="A10" s="42" t="s">
        <v>153</v>
      </c>
      <c r="B10" s="10"/>
      <c r="C10" s="1"/>
      <c r="D10" s="1"/>
      <c r="E10" s="1"/>
      <c r="F10" s="1"/>
      <c r="G10" s="16"/>
      <c r="H10" s="16"/>
      <c r="AB10" s="27" t="s">
        <v>121</v>
      </c>
      <c r="AI10" s="61" t="s">
        <v>164</v>
      </c>
      <c r="AQ10" s="97">
        <v>81</v>
      </c>
      <c r="AS10" s="97">
        <v>33</v>
      </c>
    </row>
    <row r="11" spans="1:45" ht="15.6" x14ac:dyDescent="0.3">
      <c r="A11" s="42" t="s">
        <v>154</v>
      </c>
      <c r="B11" s="10"/>
      <c r="C11" s="1"/>
      <c r="D11" s="1"/>
      <c r="E11" s="1"/>
      <c r="F11" s="1"/>
      <c r="G11" s="16"/>
      <c r="H11" s="16"/>
      <c r="AB11" s="27" t="s">
        <v>110</v>
      </c>
      <c r="AI11" s="61" t="s">
        <v>124</v>
      </c>
      <c r="AQ11" s="97">
        <v>91</v>
      </c>
      <c r="AS11" s="97">
        <v>34</v>
      </c>
    </row>
    <row r="12" spans="1:45" ht="15.6" x14ac:dyDescent="0.3">
      <c r="A12" s="42" t="s">
        <v>155</v>
      </c>
      <c r="B12" s="10"/>
      <c r="C12" s="1"/>
      <c r="D12" s="1"/>
      <c r="E12" s="1"/>
      <c r="F12" s="1"/>
      <c r="G12" s="16"/>
      <c r="H12" s="16"/>
      <c r="AB12" s="27" t="s">
        <v>105</v>
      </c>
      <c r="AI12" s="61" t="s">
        <v>166</v>
      </c>
      <c r="AQ12" s="97">
        <v>101</v>
      </c>
      <c r="AS12" s="97">
        <v>42</v>
      </c>
    </row>
    <row r="13" spans="1:45" ht="15.6" x14ac:dyDescent="0.3">
      <c r="A13" s="42" t="s">
        <v>156</v>
      </c>
      <c r="B13" s="10"/>
      <c r="C13" s="1"/>
      <c r="D13" s="1"/>
      <c r="E13" s="1"/>
      <c r="F13" s="1"/>
      <c r="G13" s="16"/>
      <c r="H13" s="16"/>
      <c r="AB13" s="27" t="s">
        <v>123</v>
      </c>
      <c r="AQ13" s="97">
        <v>121</v>
      </c>
      <c r="AS13" s="97">
        <v>43</v>
      </c>
    </row>
    <row r="14" spans="1:45" ht="15.6" x14ac:dyDescent="0.3">
      <c r="A14" s="42"/>
      <c r="B14" s="10"/>
      <c r="C14" s="1"/>
      <c r="D14" s="1"/>
      <c r="E14" s="1"/>
      <c r="F14" s="1"/>
      <c r="G14" s="16"/>
      <c r="H14" s="16"/>
      <c r="AB14" s="27" t="s">
        <v>130</v>
      </c>
      <c r="AQ14" s="97">
        <v>131</v>
      </c>
      <c r="AS14" s="97">
        <v>44</v>
      </c>
    </row>
    <row r="15" spans="1:45" ht="15.6" x14ac:dyDescent="0.3">
      <c r="A15" s="42"/>
      <c r="B15" s="1"/>
      <c r="C15" s="1"/>
      <c r="D15" s="1"/>
      <c r="E15" s="1"/>
      <c r="F15" s="53"/>
      <c r="G15" s="28"/>
      <c r="H15" s="28"/>
      <c r="L15" s="27"/>
      <c r="M15" s="61"/>
      <c r="N15" s="27"/>
      <c r="O15" s="27"/>
      <c r="AB15" s="27" t="s">
        <v>149</v>
      </c>
      <c r="AQ15" s="97">
        <v>141</v>
      </c>
      <c r="AS15" s="97">
        <v>52</v>
      </c>
    </row>
    <row r="16" spans="1:45" ht="15.6" x14ac:dyDescent="0.3">
      <c r="A16" s="62"/>
      <c r="B16" s="44"/>
      <c r="C16" s="38"/>
      <c r="D16" s="38"/>
      <c r="E16" s="38"/>
      <c r="F16" s="38"/>
      <c r="G16" s="45"/>
      <c r="H16" s="45"/>
      <c r="L16" s="27"/>
      <c r="M16" s="61"/>
      <c r="N16" s="27"/>
      <c r="O16" s="27"/>
      <c r="AB16" s="27" t="s">
        <v>167</v>
      </c>
      <c r="AQ16" s="97">
        <v>151</v>
      </c>
      <c r="AS16" s="97">
        <v>53</v>
      </c>
    </row>
    <row r="17" spans="1:45" ht="15.6" x14ac:dyDescent="0.3">
      <c r="A17" s="62"/>
      <c r="B17" s="38"/>
      <c r="C17" s="38"/>
      <c r="D17" s="38"/>
      <c r="E17" s="38"/>
      <c r="F17" s="54"/>
      <c r="G17" s="46"/>
      <c r="H17" s="46"/>
      <c r="L17" s="27"/>
      <c r="M17" s="61"/>
      <c r="N17" s="27"/>
      <c r="O17" s="27"/>
      <c r="AB17" s="61" t="s">
        <v>168</v>
      </c>
      <c r="AQ17" s="97">
        <v>161</v>
      </c>
      <c r="AS17" s="97">
        <v>54</v>
      </c>
    </row>
    <row r="18" spans="1:45" ht="15.6" x14ac:dyDescent="0.3">
      <c r="A18" s="62"/>
      <c r="B18" s="38"/>
      <c r="C18" s="38"/>
      <c r="D18" s="38"/>
      <c r="E18" s="38"/>
      <c r="F18" s="87"/>
      <c r="G18" s="46"/>
      <c r="H18" s="46"/>
      <c r="L18" s="27"/>
      <c r="M18" s="61"/>
      <c r="N18" s="27"/>
      <c r="O18" s="27"/>
      <c r="AQ18" s="97">
        <v>171</v>
      </c>
      <c r="AS18" s="97">
        <v>62</v>
      </c>
    </row>
    <row r="19" spans="1:45" ht="15.6" x14ac:dyDescent="0.3">
      <c r="A19" s="1" t="s">
        <v>226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2" t="s">
        <v>227</v>
      </c>
      <c r="N19" s="172"/>
      <c r="O19" s="172"/>
      <c r="P19" s="13" t="s">
        <v>115</v>
      </c>
      <c r="Q19" s="25"/>
      <c r="R19" s="25"/>
      <c r="S19" s="1"/>
      <c r="T19" s="246">
        <v>44652</v>
      </c>
      <c r="U19" s="246"/>
      <c r="V19" s="246"/>
      <c r="AQ19" s="97">
        <v>181</v>
      </c>
      <c r="AS19" s="97">
        <v>63</v>
      </c>
    </row>
    <row r="20" spans="1:45" ht="15.6" x14ac:dyDescent="0.3">
      <c r="A20" s="1"/>
      <c r="B20" s="1" t="s">
        <v>73</v>
      </c>
      <c r="C20" s="1"/>
      <c r="D20" s="1"/>
      <c r="E20" s="1"/>
      <c r="F20" s="1"/>
      <c r="G20" s="17"/>
      <c r="H20" s="17"/>
      <c r="I20" s="26">
        <v>1</v>
      </c>
      <c r="J20" s="27" t="s">
        <v>74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7">
        <v>191</v>
      </c>
      <c r="AS20" s="97">
        <v>64</v>
      </c>
    </row>
    <row r="21" spans="1:45" ht="15.6" x14ac:dyDescent="0.3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7">
        <v>72</v>
      </c>
    </row>
    <row r="22" spans="1:45" ht="15.6" x14ac:dyDescent="0.3">
      <c r="A22" s="1" t="s">
        <v>228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2">
        <v>185827</v>
      </c>
      <c r="Q22" s="172"/>
      <c r="R22" s="172"/>
      <c r="S22" s="13" t="s">
        <v>115</v>
      </c>
      <c r="T22" s="25"/>
      <c r="U22" s="25"/>
      <c r="V22" s="1"/>
      <c r="W22" s="246">
        <v>44621</v>
      </c>
      <c r="X22" s="246"/>
      <c r="Y22" s="246"/>
      <c r="AS22" s="97">
        <v>73</v>
      </c>
    </row>
    <row r="23" spans="1:45" ht="15.6" x14ac:dyDescent="0.3">
      <c r="A23" s="1"/>
      <c r="B23" s="1" t="s">
        <v>73</v>
      </c>
      <c r="C23" s="1"/>
      <c r="D23" s="1"/>
      <c r="E23" s="1"/>
      <c r="F23" s="1"/>
      <c r="G23" s="17"/>
      <c r="H23" s="17"/>
      <c r="I23" s="26">
        <v>1</v>
      </c>
      <c r="J23" s="27" t="s">
        <v>74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30"/>
      <c r="X23" s="30"/>
      <c r="AS23" s="97">
        <v>74</v>
      </c>
    </row>
    <row r="24" spans="1:45" ht="15.6" x14ac:dyDescent="0.3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30"/>
      <c r="X24" s="30"/>
      <c r="AS24" s="97">
        <v>82</v>
      </c>
    </row>
    <row r="25" spans="1:45" ht="15.6" x14ac:dyDescent="0.3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30"/>
      <c r="X25" s="30"/>
      <c r="AS25" s="97">
        <v>83</v>
      </c>
    </row>
    <row r="26" spans="1:45" ht="15.6" x14ac:dyDescent="0.3">
      <c r="A26" s="42" t="s">
        <v>157</v>
      </c>
      <c r="B26" s="10"/>
      <c r="C26" s="1"/>
      <c r="D26" s="1"/>
      <c r="E26" s="1"/>
      <c r="F26" s="1"/>
      <c r="G26" s="16"/>
      <c r="H26" s="16"/>
      <c r="L26" s="27"/>
      <c r="M26" s="61"/>
      <c r="N26" s="27"/>
      <c r="O26" s="27"/>
      <c r="AS26" s="97">
        <v>84</v>
      </c>
    </row>
    <row r="27" spans="1:45" ht="15.6" x14ac:dyDescent="0.3">
      <c r="A27" s="42" t="s">
        <v>158</v>
      </c>
      <c r="B27" s="10"/>
      <c r="C27" s="1"/>
      <c r="D27" s="1"/>
      <c r="E27" s="1"/>
      <c r="F27" s="1"/>
      <c r="G27" s="16"/>
      <c r="H27" s="16"/>
      <c r="M27" s="61"/>
      <c r="N27" s="27"/>
      <c r="O27" s="27"/>
      <c r="AS27" s="97">
        <v>92</v>
      </c>
    </row>
    <row r="28" spans="1:45" ht="15.6" x14ac:dyDescent="0.3">
      <c r="A28" s="42" t="s">
        <v>157</v>
      </c>
      <c r="B28" s="10"/>
      <c r="C28" s="1"/>
      <c r="D28" s="1"/>
      <c r="E28" s="1"/>
      <c r="F28" s="1"/>
      <c r="G28" s="16"/>
      <c r="H28" s="16"/>
      <c r="K28" s="61"/>
      <c r="M28" s="61"/>
      <c r="N28" s="27"/>
      <c r="O28" s="27"/>
      <c r="AS28" s="97">
        <v>93</v>
      </c>
    </row>
    <row r="29" spans="1:45" ht="15.6" x14ac:dyDescent="0.3">
      <c r="A29" s="42" t="s">
        <v>158</v>
      </c>
      <c r="B29" s="10"/>
      <c r="C29" s="1"/>
      <c r="D29" s="1"/>
      <c r="E29" s="1"/>
      <c r="F29" s="1"/>
      <c r="G29" s="16"/>
      <c r="H29" s="16"/>
      <c r="K29" s="61"/>
      <c r="M29" s="61"/>
      <c r="N29" s="27"/>
      <c r="O29" s="27"/>
      <c r="AS29" s="97">
        <v>94</v>
      </c>
    </row>
    <row r="30" spans="1:45" ht="15.6" x14ac:dyDescent="0.3">
      <c r="A30" s="42" t="s">
        <v>159</v>
      </c>
      <c r="B30" s="1"/>
      <c r="C30" s="1"/>
      <c r="D30" s="1"/>
      <c r="E30" s="1"/>
      <c r="F30" s="52"/>
      <c r="G30" s="43"/>
      <c r="H30" s="43"/>
      <c r="K30" s="61"/>
      <c r="M30" s="61"/>
      <c r="N30" s="27"/>
      <c r="O30" s="27"/>
      <c r="AS30" s="97">
        <v>102</v>
      </c>
    </row>
    <row r="31" spans="1:45" ht="15.6" x14ac:dyDescent="0.3">
      <c r="A31" s="38"/>
      <c r="B31" s="38"/>
      <c r="C31" s="38"/>
      <c r="D31" s="38"/>
      <c r="E31" s="38"/>
      <c r="F31" s="54"/>
      <c r="G31" s="46"/>
      <c r="H31" s="46"/>
      <c r="K31" s="61"/>
      <c r="M31" s="61"/>
      <c r="N31" s="27"/>
      <c r="O31" s="27"/>
      <c r="AS31" s="97">
        <v>103</v>
      </c>
    </row>
    <row r="32" spans="1:45" ht="15" customHeight="1" x14ac:dyDescent="0.3">
      <c r="A32" s="63"/>
      <c r="B32" s="1"/>
      <c r="C32" s="1"/>
      <c r="D32" s="1"/>
      <c r="E32" s="1"/>
      <c r="F32" s="52"/>
      <c r="G32" s="43"/>
      <c r="H32" s="43"/>
      <c r="K32" s="61"/>
      <c r="M32" s="61"/>
      <c r="N32" s="27"/>
      <c r="O32" s="27"/>
      <c r="AS32" s="97">
        <v>104</v>
      </c>
    </row>
    <row r="33" spans="1:45" ht="15.6" x14ac:dyDescent="0.3">
      <c r="A33" s="100" t="s">
        <v>343</v>
      </c>
      <c r="B33" s="105"/>
      <c r="C33" s="104"/>
      <c r="D33" s="104"/>
      <c r="E33" s="104"/>
      <c r="F33" s="106"/>
      <c r="G33" s="106"/>
      <c r="H33" s="106"/>
      <c r="I33" s="106"/>
      <c r="J33" s="106"/>
      <c r="K33" s="106"/>
      <c r="L33" s="106"/>
      <c r="P33" s="104"/>
      <c r="Q33" s="107"/>
      <c r="V33" s="187" t="s">
        <v>344</v>
      </c>
      <c r="W33" s="187"/>
      <c r="X33" s="187"/>
      <c r="Y33" s="187"/>
      <c r="AS33" s="97">
        <v>122</v>
      </c>
    </row>
    <row r="34" spans="1:45" ht="15.6" x14ac:dyDescent="0.3">
      <c r="A34" s="100"/>
      <c r="B34" s="30" t="s">
        <v>176</v>
      </c>
      <c r="C34" s="30"/>
      <c r="D34" s="30"/>
      <c r="E34" s="30"/>
      <c r="F34" s="188" t="s">
        <v>345</v>
      </c>
      <c r="G34" s="188"/>
      <c r="H34" s="188"/>
      <c r="I34" s="188"/>
      <c r="J34" s="31"/>
      <c r="K34" s="30" t="s">
        <v>269</v>
      </c>
      <c r="L34" s="30"/>
      <c r="M34" s="30"/>
      <c r="N34" s="30"/>
      <c r="O34" s="30"/>
      <c r="P34" s="31"/>
      <c r="Q34" s="31"/>
      <c r="R34" s="33">
        <v>1</v>
      </c>
      <c r="S34" s="30" t="str">
        <f>IF(COUNTIF(ДОЗА,R34),"доза",IF(COUNTIF(ДОЗИ,R34),"дози","доз"))</f>
        <v>доза</v>
      </c>
      <c r="U34" s="30"/>
      <c r="V34" s="30"/>
      <c r="W34" s="30"/>
      <c r="X34" s="30"/>
      <c r="AS34" s="97">
        <v>123</v>
      </c>
    </row>
    <row r="35" spans="1:45" ht="15.6" x14ac:dyDescent="0.3">
      <c r="A35" s="100"/>
      <c r="B35" s="30"/>
      <c r="C35" s="30"/>
      <c r="D35" s="30"/>
      <c r="E35" s="30"/>
      <c r="F35" s="143"/>
      <c r="G35" s="143"/>
      <c r="H35" s="143"/>
      <c r="I35" s="143"/>
      <c r="J35" s="31"/>
      <c r="K35" s="30"/>
      <c r="L35" s="30"/>
      <c r="M35" s="30"/>
      <c r="N35" s="30"/>
      <c r="O35" s="30"/>
      <c r="P35" s="31"/>
      <c r="Q35" s="31"/>
      <c r="R35" s="33"/>
      <c r="S35" s="30"/>
      <c r="U35" s="30"/>
      <c r="V35" s="30"/>
      <c r="W35" s="30"/>
      <c r="X35" s="30"/>
      <c r="AS35" s="144"/>
    </row>
    <row r="36" spans="1:45" ht="15.6" x14ac:dyDescent="0.3">
      <c r="A36" s="1" t="s">
        <v>284</v>
      </c>
      <c r="V36" s="192" t="s">
        <v>285</v>
      </c>
      <c r="W36" s="192"/>
      <c r="X36" s="192"/>
      <c r="Y36" s="192"/>
      <c r="AS36" s="97">
        <v>124</v>
      </c>
    </row>
    <row r="37" spans="1:45" ht="15.6" x14ac:dyDescent="0.3">
      <c r="A37" s="30"/>
      <c r="B37" s="30" t="s">
        <v>176</v>
      </c>
      <c r="C37" s="30"/>
      <c r="D37" s="30"/>
      <c r="E37" s="30"/>
      <c r="F37" s="188" t="s">
        <v>282</v>
      </c>
      <c r="G37" s="188"/>
      <c r="H37" s="188"/>
      <c r="I37" s="188"/>
      <c r="J37" s="31"/>
      <c r="K37" s="30" t="s">
        <v>269</v>
      </c>
      <c r="L37" s="30"/>
      <c r="M37" s="30"/>
      <c r="N37" s="30"/>
      <c r="O37" s="30"/>
      <c r="P37" s="31"/>
      <c r="Q37" s="31"/>
      <c r="R37" s="33">
        <v>2</v>
      </c>
      <c r="S37" s="30" t="str">
        <f>IF(COUNTIF(ДОЗА,R37),"доза",IF(COUNTIF(ДОЗИ,R37),"дози","доз"))</f>
        <v>дози</v>
      </c>
      <c r="U37" s="30"/>
      <c r="V37" s="30"/>
      <c r="W37" s="30"/>
      <c r="X37" s="30"/>
      <c r="AS37" s="97">
        <v>132</v>
      </c>
    </row>
    <row r="38" spans="1:45" ht="15.6" x14ac:dyDescent="0.3">
      <c r="A38" s="38"/>
      <c r="B38" s="38"/>
      <c r="C38" s="38"/>
      <c r="D38" s="38"/>
      <c r="E38" s="38"/>
      <c r="F38" s="54"/>
      <c r="G38" s="46"/>
      <c r="H38" s="46"/>
      <c r="K38" s="61"/>
      <c r="M38" s="61"/>
      <c r="N38" s="27"/>
      <c r="O38" s="27"/>
      <c r="AS38" s="97">
        <v>133</v>
      </c>
    </row>
    <row r="39" spans="1:45" ht="15.6" x14ac:dyDescent="0.3">
      <c r="A39" s="264" t="s">
        <v>135</v>
      </c>
      <c r="B39" s="264"/>
      <c r="C39" s="264"/>
      <c r="D39" s="264"/>
      <c r="E39" s="265" t="s">
        <v>197</v>
      </c>
      <c r="F39" s="265"/>
      <c r="G39" s="265"/>
      <c r="H39" s="265"/>
      <c r="I39" s="265"/>
      <c r="J39" s="81" t="s">
        <v>136</v>
      </c>
      <c r="K39" s="81"/>
      <c r="L39" s="258" t="s">
        <v>205</v>
      </c>
      <c r="M39" s="258"/>
      <c r="N39" s="258"/>
      <c r="O39" s="84" t="s">
        <v>137</v>
      </c>
      <c r="P39" s="81"/>
      <c r="Q39" s="81" t="s">
        <v>138</v>
      </c>
      <c r="R39" s="81"/>
      <c r="S39" s="81"/>
      <c r="T39" s="81"/>
      <c r="U39" s="81"/>
      <c r="V39" s="81"/>
      <c r="W39" s="81"/>
      <c r="X39" s="81"/>
      <c r="Y39" s="81"/>
      <c r="AS39" s="97">
        <v>134</v>
      </c>
    </row>
    <row r="40" spans="1:45" ht="15.6" x14ac:dyDescent="0.3">
      <c r="A40" s="85"/>
      <c r="B40" s="84" t="s">
        <v>198</v>
      </c>
      <c r="C40" s="81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AS40" s="97">
        <v>142</v>
      </c>
    </row>
    <row r="41" spans="1:45" ht="15.6" x14ac:dyDescent="0.3">
      <c r="A41" s="85"/>
      <c r="B41" s="84" t="s">
        <v>199</v>
      </c>
      <c r="C41" s="81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AS41" s="97">
        <v>143</v>
      </c>
    </row>
    <row r="42" spans="1:45" ht="15.6" x14ac:dyDescent="0.3">
      <c r="A42" s="81" t="s">
        <v>177</v>
      </c>
      <c r="B42" s="82">
        <v>1</v>
      </c>
      <c r="C42" s="81" t="s">
        <v>178</v>
      </c>
      <c r="D42" s="81"/>
      <c r="E42" s="81"/>
      <c r="F42" s="259" t="s">
        <v>179</v>
      </c>
      <c r="G42" s="259"/>
      <c r="H42" s="259"/>
      <c r="I42" s="259"/>
      <c r="J42" s="259"/>
      <c r="K42" s="81" t="s">
        <v>180</v>
      </c>
      <c r="L42" s="259" t="s">
        <v>181</v>
      </c>
      <c r="M42" s="259"/>
      <c r="N42" s="259"/>
      <c r="O42" s="83"/>
      <c r="P42" s="84"/>
      <c r="Q42" s="81"/>
      <c r="R42" s="81"/>
      <c r="S42" s="81"/>
      <c r="T42" s="81"/>
      <c r="U42" s="81"/>
      <c r="V42" s="81"/>
      <c r="W42" s="81"/>
      <c r="X42" s="81"/>
      <c r="Y42" s="81"/>
      <c r="AS42" s="97">
        <v>144</v>
      </c>
    </row>
    <row r="43" spans="1:45" ht="15.6" x14ac:dyDescent="0.3">
      <c r="A43" s="81" t="s">
        <v>177</v>
      </c>
      <c r="B43" s="82">
        <v>1</v>
      </c>
      <c r="C43" s="81" t="s">
        <v>182</v>
      </c>
      <c r="D43" s="81"/>
      <c r="E43" s="81"/>
      <c r="F43" s="259" t="s">
        <v>183</v>
      </c>
      <c r="G43" s="259"/>
      <c r="H43" s="259"/>
      <c r="I43" s="259"/>
      <c r="J43" s="259"/>
      <c r="K43" s="81" t="s">
        <v>180</v>
      </c>
      <c r="L43" s="259" t="s">
        <v>181</v>
      </c>
      <c r="M43" s="259"/>
      <c r="N43" s="259"/>
      <c r="O43" s="83"/>
      <c r="P43" s="84"/>
      <c r="Q43" s="81"/>
      <c r="R43" s="81"/>
      <c r="S43" s="81"/>
      <c r="T43" s="81"/>
      <c r="U43" s="81"/>
      <c r="V43" s="81"/>
      <c r="W43" s="81"/>
      <c r="X43" s="81"/>
      <c r="Y43" s="81"/>
      <c r="AS43" s="97">
        <v>152</v>
      </c>
    </row>
    <row r="44" spans="1:45" x14ac:dyDescent="0.3">
      <c r="A44" s="260" t="s">
        <v>184</v>
      </c>
      <c r="B44" s="257" t="s">
        <v>185</v>
      </c>
      <c r="C44" s="257"/>
      <c r="D44" s="257"/>
      <c r="E44" s="257"/>
      <c r="F44" s="262" t="s">
        <v>186</v>
      </c>
      <c r="G44" s="262"/>
      <c r="H44" s="262"/>
      <c r="I44" s="257" t="s">
        <v>187</v>
      </c>
      <c r="J44" s="257"/>
      <c r="K44" s="257"/>
      <c r="L44" s="257"/>
      <c r="M44" s="248" t="s">
        <v>188</v>
      </c>
      <c r="N44" s="248"/>
      <c r="O44" s="248"/>
      <c r="P44" s="249"/>
      <c r="Q44" s="256" t="s">
        <v>189</v>
      </c>
      <c r="R44" s="256"/>
      <c r="S44" s="256"/>
      <c r="T44" s="256"/>
      <c r="U44" s="256" t="s">
        <v>190</v>
      </c>
      <c r="V44" s="256"/>
      <c r="W44" s="256"/>
      <c r="X44" s="256"/>
      <c r="Y44" s="256"/>
    </row>
    <row r="45" spans="1:45" x14ac:dyDescent="0.3">
      <c r="A45" s="261"/>
      <c r="B45" s="257"/>
      <c r="C45" s="257"/>
      <c r="D45" s="257"/>
      <c r="E45" s="257"/>
      <c r="F45" s="263"/>
      <c r="G45" s="263"/>
      <c r="H45" s="263"/>
      <c r="I45" s="257"/>
      <c r="J45" s="257"/>
      <c r="K45" s="257"/>
      <c r="L45" s="257"/>
      <c r="M45" s="254"/>
      <c r="N45" s="254"/>
      <c r="O45" s="254"/>
      <c r="P45" s="255"/>
      <c r="Q45" s="256"/>
      <c r="R45" s="256"/>
      <c r="S45" s="256"/>
      <c r="T45" s="256"/>
      <c r="U45" s="256"/>
      <c r="V45" s="256"/>
      <c r="W45" s="256"/>
      <c r="X45" s="256"/>
      <c r="Y45" s="256"/>
    </row>
    <row r="46" spans="1:45" x14ac:dyDescent="0.3">
      <c r="A46" s="256">
        <v>1</v>
      </c>
      <c r="B46" s="257" t="s">
        <v>191</v>
      </c>
      <c r="C46" s="257"/>
      <c r="D46" s="257"/>
      <c r="E46" s="257"/>
      <c r="F46" s="257" t="s">
        <v>206</v>
      </c>
      <c r="G46" s="257"/>
      <c r="H46" s="257"/>
      <c r="I46" s="257" t="s">
        <v>192</v>
      </c>
      <c r="J46" s="257"/>
      <c r="K46" s="257"/>
      <c r="L46" s="257"/>
      <c r="M46" s="257" t="s">
        <v>193</v>
      </c>
      <c r="N46" s="257"/>
      <c r="O46" s="257"/>
      <c r="P46" s="257"/>
      <c r="Q46" s="257" t="s">
        <v>48</v>
      </c>
      <c r="R46" s="257"/>
      <c r="S46" s="257"/>
      <c r="T46" s="257"/>
      <c r="U46" s="257" t="s">
        <v>194</v>
      </c>
      <c r="V46" s="257"/>
      <c r="W46" s="257"/>
      <c r="X46" s="257"/>
      <c r="Y46" s="257"/>
    </row>
    <row r="47" spans="1:45" x14ac:dyDescent="0.3">
      <c r="A47" s="256"/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</row>
    <row r="48" spans="1:45" x14ac:dyDescent="0.3">
      <c r="A48" s="256"/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</row>
    <row r="49" spans="1:25" x14ac:dyDescent="0.3">
      <c r="A49" s="256">
        <v>2</v>
      </c>
      <c r="B49" s="257" t="s">
        <v>200</v>
      </c>
      <c r="C49" s="257"/>
      <c r="D49" s="257"/>
      <c r="E49" s="257"/>
      <c r="F49" s="257" t="s">
        <v>201</v>
      </c>
      <c r="G49" s="257"/>
      <c r="H49" s="257"/>
      <c r="I49" s="257" t="s">
        <v>202</v>
      </c>
      <c r="J49" s="257"/>
      <c r="K49" s="257"/>
      <c r="L49" s="257"/>
      <c r="M49" s="257" t="s">
        <v>203</v>
      </c>
      <c r="N49" s="257"/>
      <c r="O49" s="257"/>
      <c r="P49" s="257"/>
      <c r="Q49" s="257" t="s">
        <v>47</v>
      </c>
      <c r="R49" s="257"/>
      <c r="S49" s="257"/>
      <c r="T49" s="257"/>
      <c r="U49" s="257" t="s">
        <v>204</v>
      </c>
      <c r="V49" s="257"/>
      <c r="W49" s="257"/>
      <c r="X49" s="257"/>
      <c r="Y49" s="257"/>
    </row>
    <row r="50" spans="1:25" x14ac:dyDescent="0.3">
      <c r="A50" s="256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</row>
    <row r="51" spans="1:25" x14ac:dyDescent="0.3">
      <c r="A51" s="256"/>
      <c r="B51" s="257"/>
      <c r="C51" s="257"/>
      <c r="D51" s="257"/>
      <c r="E51" s="257"/>
      <c r="F51" s="257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</row>
    <row r="52" spans="1:25" x14ac:dyDescent="0.3">
      <c r="A52" s="256">
        <v>3</v>
      </c>
      <c r="B52" s="257" t="s">
        <v>210</v>
      </c>
      <c r="C52" s="257"/>
      <c r="D52" s="257"/>
      <c r="E52" s="257"/>
      <c r="F52" s="257" t="s">
        <v>211</v>
      </c>
      <c r="G52" s="257"/>
      <c r="H52" s="257"/>
      <c r="I52" s="257" t="s">
        <v>208</v>
      </c>
      <c r="J52" s="257"/>
      <c r="K52" s="257"/>
      <c r="L52" s="257"/>
      <c r="M52" s="257" t="s">
        <v>212</v>
      </c>
      <c r="N52" s="257"/>
      <c r="O52" s="257"/>
      <c r="P52" s="257"/>
      <c r="Q52" s="257" t="s">
        <v>50</v>
      </c>
      <c r="R52" s="257"/>
      <c r="S52" s="257"/>
      <c r="T52" s="257"/>
      <c r="U52" s="257" t="s">
        <v>209</v>
      </c>
      <c r="V52" s="257"/>
      <c r="W52" s="257"/>
      <c r="X52" s="257"/>
      <c r="Y52" s="257"/>
    </row>
    <row r="53" spans="1:25" x14ac:dyDescent="0.3">
      <c r="A53" s="256"/>
      <c r="B53" s="257"/>
      <c r="C53" s="257"/>
      <c r="D53" s="257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57"/>
      <c r="V53" s="257"/>
      <c r="W53" s="257"/>
      <c r="X53" s="257"/>
      <c r="Y53" s="257"/>
    </row>
    <row r="54" spans="1:25" x14ac:dyDescent="0.3">
      <c r="A54" s="256"/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</row>
    <row r="55" spans="1:25" x14ac:dyDescent="0.3">
      <c r="A55" s="256">
        <v>4</v>
      </c>
      <c r="B55" s="257" t="s">
        <v>195</v>
      </c>
      <c r="C55" s="257"/>
      <c r="D55" s="257"/>
      <c r="E55" s="257"/>
      <c r="F55" s="257" t="s">
        <v>196</v>
      </c>
      <c r="G55" s="257"/>
      <c r="H55" s="257"/>
      <c r="I55" s="257" t="s">
        <v>208</v>
      </c>
      <c r="J55" s="257"/>
      <c r="K55" s="257"/>
      <c r="L55" s="257"/>
      <c r="M55" s="257" t="s">
        <v>207</v>
      </c>
      <c r="N55" s="257"/>
      <c r="O55" s="257"/>
      <c r="P55" s="257"/>
      <c r="Q55" s="257" t="s">
        <v>50</v>
      </c>
      <c r="R55" s="257"/>
      <c r="S55" s="257"/>
      <c r="T55" s="257"/>
      <c r="U55" s="257" t="s">
        <v>209</v>
      </c>
      <c r="V55" s="257"/>
      <c r="W55" s="257"/>
      <c r="X55" s="257"/>
      <c r="Y55" s="257"/>
    </row>
    <row r="56" spans="1:25" x14ac:dyDescent="0.3">
      <c r="A56" s="256"/>
      <c r="B56" s="257"/>
      <c r="C56" s="257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</row>
    <row r="57" spans="1:25" x14ac:dyDescent="0.3">
      <c r="A57" s="256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</row>
    <row r="58" spans="1:25" x14ac:dyDescent="0.3">
      <c r="A58" s="256">
        <v>5</v>
      </c>
      <c r="B58" s="257" t="s">
        <v>213</v>
      </c>
      <c r="C58" s="257"/>
      <c r="D58" s="257"/>
      <c r="E58" s="257"/>
      <c r="F58" s="257" t="s">
        <v>214</v>
      </c>
      <c r="G58" s="257"/>
      <c r="H58" s="257"/>
      <c r="I58" s="257" t="s">
        <v>208</v>
      </c>
      <c r="J58" s="257"/>
      <c r="K58" s="257"/>
      <c r="L58" s="257"/>
      <c r="M58" s="257" t="s">
        <v>215</v>
      </c>
      <c r="N58" s="257"/>
      <c r="O58" s="257"/>
      <c r="P58" s="257"/>
      <c r="Q58" s="257" t="s">
        <v>216</v>
      </c>
      <c r="R58" s="257"/>
      <c r="S58" s="257"/>
      <c r="T58" s="257"/>
      <c r="U58" s="257" t="s">
        <v>217</v>
      </c>
      <c r="V58" s="257"/>
      <c r="W58" s="257"/>
      <c r="X58" s="257"/>
      <c r="Y58" s="257"/>
    </row>
    <row r="59" spans="1:25" x14ac:dyDescent="0.3">
      <c r="A59" s="256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</row>
    <row r="60" spans="1:25" x14ac:dyDescent="0.3">
      <c r="A60" s="256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</row>
    <row r="61" spans="1:25" ht="15" customHeight="1" x14ac:dyDescent="0.3">
      <c r="A61" s="256">
        <v>6</v>
      </c>
      <c r="B61" s="257" t="s">
        <v>218</v>
      </c>
      <c r="C61" s="257"/>
      <c r="D61" s="257"/>
      <c r="E61" s="257"/>
      <c r="F61" s="247" t="s">
        <v>219</v>
      </c>
      <c r="G61" s="248"/>
      <c r="H61" s="249"/>
      <c r="I61" s="247" t="s">
        <v>220</v>
      </c>
      <c r="J61" s="248"/>
      <c r="K61" s="248"/>
      <c r="L61" s="249"/>
      <c r="M61" s="247" t="s">
        <v>221</v>
      </c>
      <c r="N61" s="248"/>
      <c r="O61" s="248"/>
      <c r="P61" s="249"/>
      <c r="Q61" s="247" t="s">
        <v>43</v>
      </c>
      <c r="R61" s="248"/>
      <c r="S61" s="248"/>
      <c r="T61" s="249"/>
      <c r="U61" s="247" t="s">
        <v>222</v>
      </c>
      <c r="V61" s="248"/>
      <c r="W61" s="248"/>
      <c r="X61" s="248"/>
      <c r="Y61" s="249"/>
    </row>
    <row r="62" spans="1:25" x14ac:dyDescent="0.3">
      <c r="A62" s="256"/>
      <c r="B62" s="257"/>
      <c r="C62" s="257"/>
      <c r="D62" s="257"/>
      <c r="E62" s="257"/>
      <c r="F62" s="250"/>
      <c r="G62" s="251"/>
      <c r="H62" s="252"/>
      <c r="I62" s="250"/>
      <c r="J62" s="251"/>
      <c r="K62" s="251"/>
      <c r="L62" s="252"/>
      <c r="M62" s="250"/>
      <c r="N62" s="251"/>
      <c r="O62" s="251"/>
      <c r="P62" s="252"/>
      <c r="Q62" s="250"/>
      <c r="R62" s="251"/>
      <c r="S62" s="251"/>
      <c r="T62" s="252"/>
      <c r="U62" s="250"/>
      <c r="V62" s="251"/>
      <c r="W62" s="251"/>
      <c r="X62" s="251"/>
      <c r="Y62" s="252"/>
    </row>
    <row r="63" spans="1:25" x14ac:dyDescent="0.3">
      <c r="A63" s="256"/>
      <c r="B63" s="257"/>
      <c r="C63" s="257"/>
      <c r="D63" s="257"/>
      <c r="E63" s="257"/>
      <c r="F63" s="253"/>
      <c r="G63" s="254"/>
      <c r="H63" s="255"/>
      <c r="I63" s="253"/>
      <c r="J63" s="254"/>
      <c r="K63" s="254"/>
      <c r="L63" s="255"/>
      <c r="M63" s="253"/>
      <c r="N63" s="254"/>
      <c r="O63" s="254"/>
      <c r="P63" s="255"/>
      <c r="Q63" s="253"/>
      <c r="R63" s="254"/>
      <c r="S63" s="254"/>
      <c r="T63" s="255"/>
      <c r="U63" s="253"/>
      <c r="V63" s="254"/>
      <c r="W63" s="254"/>
      <c r="X63" s="254"/>
      <c r="Y63" s="255"/>
    </row>
  </sheetData>
  <sortState ref="M2:M37">
    <sortCondition ref="M2"/>
  </sortState>
  <mergeCells count="70">
    <mergeCell ref="V36:Y36"/>
    <mergeCell ref="Q8:S8"/>
    <mergeCell ref="F9:H9"/>
    <mergeCell ref="F4:H4"/>
    <mergeCell ref="Q3:S3"/>
    <mergeCell ref="F37:I37"/>
    <mergeCell ref="A39:D39"/>
    <mergeCell ref="E39:I39"/>
    <mergeCell ref="M19:O19"/>
    <mergeCell ref="F42:J42"/>
    <mergeCell ref="L42:N42"/>
    <mergeCell ref="F43:J43"/>
    <mergeCell ref="L43:N43"/>
    <mergeCell ref="A44:A45"/>
    <mergeCell ref="B44:E45"/>
    <mergeCell ref="F44:H45"/>
    <mergeCell ref="I44:L45"/>
    <mergeCell ref="M44:P45"/>
    <mergeCell ref="U44:Y45"/>
    <mergeCell ref="A46:A48"/>
    <mergeCell ref="B46:E48"/>
    <mergeCell ref="F46:H48"/>
    <mergeCell ref="I46:L48"/>
    <mergeCell ref="M46:P48"/>
    <mergeCell ref="Q46:T48"/>
    <mergeCell ref="U46:Y48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Q58:T60"/>
    <mergeCell ref="U58:Y60"/>
    <mergeCell ref="A55:A57"/>
    <mergeCell ref="B55:E57"/>
    <mergeCell ref="F55:H57"/>
    <mergeCell ref="I55:L57"/>
    <mergeCell ref="M55:P57"/>
    <mergeCell ref="Q6:S6"/>
    <mergeCell ref="F7:H7"/>
    <mergeCell ref="Q61:T63"/>
    <mergeCell ref="U61:Y63"/>
    <mergeCell ref="A61:A63"/>
    <mergeCell ref="B61:E63"/>
    <mergeCell ref="F61:H63"/>
    <mergeCell ref="I61:L63"/>
    <mergeCell ref="M61:P63"/>
    <mergeCell ref="Q55:T57"/>
    <mergeCell ref="U55:Y57"/>
    <mergeCell ref="A58:A60"/>
    <mergeCell ref="B58:E60"/>
    <mergeCell ref="F58:H60"/>
    <mergeCell ref="I58:L60"/>
    <mergeCell ref="M58:P60"/>
    <mergeCell ref="V33:Y33"/>
    <mergeCell ref="F34:I34"/>
    <mergeCell ref="T19:V19"/>
    <mergeCell ref="P22:R22"/>
    <mergeCell ref="W22:Y22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2" sqref="F2:I5"/>
    </sheetView>
  </sheetViews>
  <sheetFormatPr defaultColWidth="9.109375" defaultRowHeight="14.4" x14ac:dyDescent="0.3"/>
  <cols>
    <col min="1" max="1" width="5.5546875" style="117" customWidth="1"/>
    <col min="2" max="2" width="39.6640625" style="117" bestFit="1" customWidth="1"/>
    <col min="3" max="3" width="22.5546875" style="117" customWidth="1"/>
    <col min="4" max="5" width="9.109375" style="117"/>
    <col min="6" max="6" width="33" style="117" customWidth="1"/>
    <col min="7" max="7" width="33.6640625" style="117" customWidth="1"/>
    <col min="8" max="8" width="31.5546875" style="117" customWidth="1"/>
    <col min="9" max="9" width="34.5546875" style="117" bestFit="1" customWidth="1"/>
    <col min="10" max="16384" width="9.109375" style="117"/>
  </cols>
  <sheetData>
    <row r="2" spans="1:9" x14ac:dyDescent="0.3">
      <c r="B2" s="114" t="s">
        <v>262</v>
      </c>
      <c r="F2" s="118" t="s">
        <v>262</v>
      </c>
      <c r="G2" s="118" t="s">
        <v>241</v>
      </c>
      <c r="H2" s="118" t="s">
        <v>251</v>
      </c>
      <c r="I2" s="122" t="s">
        <v>248</v>
      </c>
    </row>
    <row r="3" spans="1:9" x14ac:dyDescent="0.3">
      <c r="B3" s="114" t="s">
        <v>241</v>
      </c>
      <c r="F3" s="114" t="s">
        <v>242</v>
      </c>
      <c r="G3" s="114" t="s">
        <v>247</v>
      </c>
      <c r="H3" s="114" t="s">
        <v>245</v>
      </c>
      <c r="I3" s="121"/>
    </row>
    <row r="4" spans="1:9" x14ac:dyDescent="0.3">
      <c r="B4" s="114" t="s">
        <v>240</v>
      </c>
      <c r="F4" s="114" t="s">
        <v>243</v>
      </c>
      <c r="G4" s="114"/>
      <c r="H4" s="114" t="s">
        <v>246</v>
      </c>
      <c r="I4" s="121"/>
    </row>
    <row r="5" spans="1:9" x14ac:dyDescent="0.3">
      <c r="B5" s="114" t="s">
        <v>248</v>
      </c>
      <c r="F5" s="114" t="s">
        <v>244</v>
      </c>
      <c r="G5" s="114"/>
      <c r="H5" s="114"/>
      <c r="I5" s="121"/>
    </row>
    <row r="6" spans="1:9" x14ac:dyDescent="0.3">
      <c r="B6" s="114" t="s">
        <v>248</v>
      </c>
    </row>
    <row r="7" spans="1:9" x14ac:dyDescent="0.3">
      <c r="B7" s="114" t="s">
        <v>249</v>
      </c>
    </row>
    <row r="8" spans="1:9" x14ac:dyDescent="0.3">
      <c r="B8" s="114" t="s">
        <v>250</v>
      </c>
    </row>
    <row r="10" spans="1:9" x14ac:dyDescent="0.3">
      <c r="A10" s="119"/>
      <c r="B10" s="115" t="s">
        <v>253</v>
      </c>
      <c r="C10" s="115" t="s">
        <v>252</v>
      </c>
      <c r="F10" s="114"/>
    </row>
    <row r="11" spans="1:9" x14ac:dyDescent="0.3">
      <c r="A11" s="120">
        <v>1</v>
      </c>
      <c r="B11" s="119" t="s">
        <v>241</v>
      </c>
      <c r="C11" s="119" t="s">
        <v>247</v>
      </c>
    </row>
    <row r="12" spans="1:9" x14ac:dyDescent="0.3">
      <c r="A12" s="120">
        <v>2</v>
      </c>
      <c r="B12" s="119" t="s">
        <v>248</v>
      </c>
      <c r="C12" s="119"/>
    </row>
    <row r="13" spans="1:9" x14ac:dyDescent="0.3">
      <c r="A13" s="120">
        <v>3</v>
      </c>
      <c r="B13" s="119"/>
      <c r="C13" s="119"/>
    </row>
    <row r="14" spans="1:9" x14ac:dyDescent="0.3">
      <c r="A14" s="120">
        <v>4</v>
      </c>
      <c r="B14" s="119"/>
      <c r="C14" s="119"/>
    </row>
    <row r="16" spans="1:9" x14ac:dyDescent="0.3">
      <c r="C16" s="114" t="s">
        <v>254</v>
      </c>
    </row>
    <row r="17" spans="3:3" x14ac:dyDescent="0.3">
      <c r="C17" s="116" t="s">
        <v>255</v>
      </c>
    </row>
    <row r="18" spans="3:3" x14ac:dyDescent="0.3">
      <c r="C18" s="114" t="s">
        <v>263</v>
      </c>
    </row>
    <row r="19" spans="3:3" x14ac:dyDescent="0.3">
      <c r="C19" s="114" t="s">
        <v>264</v>
      </c>
    </row>
    <row r="20" spans="3:3" x14ac:dyDescent="0.3">
      <c r="C20" s="116" t="s">
        <v>256</v>
      </c>
    </row>
    <row r="21" spans="3:3" x14ac:dyDescent="0.3">
      <c r="C21" s="114" t="s">
        <v>265</v>
      </c>
    </row>
    <row r="22" spans="3:3" x14ac:dyDescent="0.3">
      <c r="C22" s="114" t="s">
        <v>257</v>
      </c>
    </row>
    <row r="23" spans="3:3" x14ac:dyDescent="0.3">
      <c r="C23" s="114" t="s">
        <v>258</v>
      </c>
    </row>
    <row r="24" spans="3:3" x14ac:dyDescent="0.3">
      <c r="C24" s="114" t="s">
        <v>266</v>
      </c>
    </row>
    <row r="25" spans="3:3" x14ac:dyDescent="0.3">
      <c r="C25" s="114" t="s">
        <v>259</v>
      </c>
    </row>
    <row r="26" spans="3:3" x14ac:dyDescent="0.3">
      <c r="C26" s="114" t="s">
        <v>260</v>
      </c>
    </row>
    <row r="27" spans="3:3" x14ac:dyDescent="0.3">
      <c r="C27" s="114" t="s">
        <v>261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28" zoomScaleNormal="100" workbookViewId="0">
      <selection activeCell="D33" sqref="D33:H33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82" t="s">
        <v>23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</row>
    <row r="2" spans="1:35" ht="18" x14ac:dyDescent="0.3">
      <c r="A2" s="182" t="s">
        <v>24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</row>
    <row r="3" spans="1:35" ht="18" x14ac:dyDescent="0.3">
      <c r="B3" s="64"/>
      <c r="C3" s="64"/>
      <c r="D3" s="64"/>
      <c r="E3" s="64"/>
      <c r="F3" s="64"/>
      <c r="G3" s="64"/>
      <c r="H3" s="64"/>
      <c r="I3" s="64"/>
      <c r="J3" s="64"/>
      <c r="K3" s="64"/>
      <c r="L3" s="64" t="s">
        <v>171</v>
      </c>
      <c r="M3" s="184" t="s">
        <v>379</v>
      </c>
      <c r="N3" s="184"/>
      <c r="O3" s="184"/>
      <c r="P3" s="184"/>
      <c r="Q3" s="184"/>
      <c r="R3" s="184"/>
      <c r="S3" s="184">
        <v>2023</v>
      </c>
      <c r="T3" s="184"/>
      <c r="U3" s="65"/>
      <c r="V3" s="65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</row>
    <row r="4" spans="1:35" ht="15" customHeight="1" x14ac:dyDescent="0.3">
      <c r="A4" s="183" t="s">
        <v>25</v>
      </c>
      <c r="B4" s="183"/>
      <c r="C4" s="183"/>
      <c r="D4" s="183"/>
      <c r="E4" s="183" t="s">
        <v>26</v>
      </c>
      <c r="F4" s="183"/>
      <c r="G4" s="183"/>
      <c r="H4" s="176" t="s">
        <v>27</v>
      </c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83" t="s">
        <v>28</v>
      </c>
      <c r="X4" s="183"/>
      <c r="Y4" s="183"/>
      <c r="Z4" s="183"/>
      <c r="AA4" s="183"/>
      <c r="AB4" s="183" t="s">
        <v>29</v>
      </c>
      <c r="AC4" s="183"/>
      <c r="AD4" s="183"/>
      <c r="AE4" s="183"/>
      <c r="AF4" s="183"/>
      <c r="AG4" s="183"/>
      <c r="AH4" s="183"/>
      <c r="AI4" s="183"/>
    </row>
    <row r="5" spans="1:35" ht="15" customHeight="1" x14ac:dyDescent="0.3">
      <c r="A5" s="183"/>
      <c r="B5" s="183"/>
      <c r="C5" s="183"/>
      <c r="D5" s="183"/>
      <c r="E5" s="183"/>
      <c r="F5" s="183"/>
      <c r="G5" s="183"/>
      <c r="H5" s="183" t="s">
        <v>30</v>
      </c>
      <c r="I5" s="183"/>
      <c r="J5" s="183"/>
      <c r="K5" s="183"/>
      <c r="L5" s="183"/>
      <c r="M5" s="183"/>
      <c r="N5" s="183" t="s">
        <v>31</v>
      </c>
      <c r="O5" s="183"/>
      <c r="P5" s="183"/>
      <c r="Q5" s="176" t="s">
        <v>32</v>
      </c>
      <c r="R5" s="176"/>
      <c r="S5" s="176"/>
      <c r="T5" s="176"/>
      <c r="U5" s="176"/>
      <c r="V5" s="176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</row>
    <row r="6" spans="1:35" ht="15" customHeight="1" x14ac:dyDescent="0.3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76"/>
      <c r="R6" s="176"/>
      <c r="S6" s="176"/>
      <c r="T6" s="176"/>
      <c r="U6" s="176"/>
      <c r="V6" s="176"/>
      <c r="W6" s="183"/>
      <c r="X6" s="183"/>
      <c r="Y6" s="183"/>
      <c r="Z6" s="183"/>
      <c r="AA6" s="183"/>
      <c r="AB6" s="183" t="s">
        <v>33</v>
      </c>
      <c r="AC6" s="183"/>
      <c r="AD6" s="183"/>
      <c r="AE6" s="183"/>
      <c r="AF6" s="183"/>
      <c r="AG6" s="183" t="s">
        <v>34</v>
      </c>
      <c r="AH6" s="183"/>
      <c r="AI6" s="183"/>
    </row>
    <row r="7" spans="1:35" ht="18.75" customHeight="1" x14ac:dyDescent="0.3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76" t="s">
        <v>35</v>
      </c>
      <c r="R7" s="176"/>
      <c r="S7" s="176"/>
      <c r="T7" s="176" t="s">
        <v>36</v>
      </c>
      <c r="U7" s="176"/>
      <c r="V7" s="176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</row>
    <row r="8" spans="1:35" ht="17.100000000000001" customHeight="1" x14ac:dyDescent="0.3">
      <c r="A8" s="181" t="s">
        <v>37</v>
      </c>
      <c r="B8" s="181"/>
      <c r="C8" s="181"/>
      <c r="D8" s="181"/>
      <c r="E8" s="181" t="s">
        <v>38</v>
      </c>
      <c r="F8" s="181"/>
      <c r="G8" s="181"/>
      <c r="H8" s="181">
        <v>1</v>
      </c>
      <c r="I8" s="181"/>
      <c r="J8" s="181"/>
      <c r="K8" s="181"/>
      <c r="L8" s="181"/>
      <c r="M8" s="181"/>
      <c r="N8" s="181">
        <v>2</v>
      </c>
      <c r="O8" s="181"/>
      <c r="P8" s="181"/>
      <c r="Q8" s="181">
        <v>3</v>
      </c>
      <c r="R8" s="181"/>
      <c r="S8" s="181"/>
      <c r="T8" s="181">
        <v>4</v>
      </c>
      <c r="U8" s="181"/>
      <c r="V8" s="181"/>
      <c r="W8" s="181">
        <v>5</v>
      </c>
      <c r="X8" s="181"/>
      <c r="Y8" s="181"/>
      <c r="Z8" s="181"/>
      <c r="AA8" s="181"/>
      <c r="AB8" s="181">
        <v>6</v>
      </c>
      <c r="AC8" s="181"/>
      <c r="AD8" s="181"/>
      <c r="AE8" s="181"/>
      <c r="AF8" s="181"/>
      <c r="AG8" s="181">
        <v>7</v>
      </c>
      <c r="AH8" s="181"/>
      <c r="AI8" s="181"/>
    </row>
    <row r="9" spans="1:35" ht="15" customHeight="1" x14ac:dyDescent="0.3">
      <c r="A9" s="180" t="s">
        <v>39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</row>
    <row r="10" spans="1:35" ht="17.100000000000001" customHeight="1" x14ac:dyDescent="0.3">
      <c r="A10" s="175" t="s">
        <v>40</v>
      </c>
      <c r="B10" s="175"/>
      <c r="C10" s="175"/>
      <c r="D10" s="175"/>
      <c r="E10" s="176">
        <v>1103</v>
      </c>
      <c r="F10" s="176"/>
      <c r="G10" s="176"/>
      <c r="H10" s="177" t="s">
        <v>41</v>
      </c>
      <c r="I10" s="177"/>
      <c r="J10" s="177"/>
      <c r="K10" s="177"/>
      <c r="L10" s="177"/>
      <c r="M10" s="177"/>
      <c r="N10" s="177" t="s">
        <v>41</v>
      </c>
      <c r="O10" s="177"/>
      <c r="P10" s="177"/>
      <c r="Q10" s="177" t="s">
        <v>41</v>
      </c>
      <c r="R10" s="177"/>
      <c r="S10" s="177"/>
      <c r="T10" s="177" t="s">
        <v>41</v>
      </c>
      <c r="U10" s="177"/>
      <c r="V10" s="177"/>
      <c r="W10" s="177" t="s">
        <v>41</v>
      </c>
      <c r="X10" s="177"/>
      <c r="Y10" s="177"/>
      <c r="Z10" s="177"/>
      <c r="AA10" s="177"/>
      <c r="AB10" s="177" t="s">
        <v>41</v>
      </c>
      <c r="AC10" s="177"/>
      <c r="AD10" s="177"/>
      <c r="AE10" s="177"/>
      <c r="AF10" s="177"/>
      <c r="AG10" s="177" t="s">
        <v>41</v>
      </c>
      <c r="AH10" s="177"/>
      <c r="AI10" s="177"/>
    </row>
    <row r="11" spans="1:35" ht="17.100000000000001" customHeight="1" x14ac:dyDescent="0.3">
      <c r="A11" s="175" t="s">
        <v>42</v>
      </c>
      <c r="B11" s="175"/>
      <c r="C11" s="175"/>
      <c r="D11" s="175"/>
      <c r="E11" s="176">
        <v>1511</v>
      </c>
      <c r="F11" s="176"/>
      <c r="G11" s="176"/>
      <c r="H11" s="177">
        <v>1</v>
      </c>
      <c r="I11" s="177"/>
      <c r="J11" s="177"/>
      <c r="K11" s="177"/>
      <c r="L11" s="177"/>
      <c r="M11" s="177"/>
      <c r="N11" s="177">
        <v>4</v>
      </c>
      <c r="O11" s="177"/>
      <c r="P11" s="177"/>
      <c r="Q11" s="177" t="s">
        <v>41</v>
      </c>
      <c r="R11" s="177"/>
      <c r="S11" s="177"/>
      <c r="T11" s="177" t="s">
        <v>41</v>
      </c>
      <c r="U11" s="177"/>
      <c r="V11" s="177"/>
      <c r="W11" s="177">
        <v>1</v>
      </c>
      <c r="X11" s="177"/>
      <c r="Y11" s="177"/>
      <c r="Z11" s="177"/>
      <c r="AA11" s="177"/>
      <c r="AB11" s="177" t="s">
        <v>41</v>
      </c>
      <c r="AC11" s="177"/>
      <c r="AD11" s="177"/>
      <c r="AE11" s="177"/>
      <c r="AF11" s="177"/>
      <c r="AG11" s="177" t="s">
        <v>41</v>
      </c>
      <c r="AH11" s="177"/>
      <c r="AI11" s="177"/>
    </row>
    <row r="12" spans="1:35" ht="17.100000000000001" customHeight="1" x14ac:dyDescent="0.3">
      <c r="A12" s="175" t="s">
        <v>43</v>
      </c>
      <c r="B12" s="175"/>
      <c r="C12" s="175"/>
      <c r="D12" s="175"/>
      <c r="E12" s="176">
        <v>1711</v>
      </c>
      <c r="F12" s="176"/>
      <c r="G12" s="176"/>
      <c r="H12" s="177" t="s">
        <v>41</v>
      </c>
      <c r="I12" s="177"/>
      <c r="J12" s="177"/>
      <c r="K12" s="177"/>
      <c r="L12" s="177"/>
      <c r="M12" s="177"/>
      <c r="N12" s="177" t="s">
        <v>41</v>
      </c>
      <c r="O12" s="177"/>
      <c r="P12" s="177"/>
      <c r="Q12" s="177" t="s">
        <v>41</v>
      </c>
      <c r="R12" s="177"/>
      <c r="S12" s="177"/>
      <c r="T12" s="177" t="s">
        <v>41</v>
      </c>
      <c r="U12" s="177"/>
      <c r="V12" s="177"/>
      <c r="W12" s="177" t="s">
        <v>41</v>
      </c>
      <c r="X12" s="177"/>
      <c r="Y12" s="177"/>
      <c r="Z12" s="177"/>
      <c r="AA12" s="177"/>
      <c r="AB12" s="177" t="s">
        <v>41</v>
      </c>
      <c r="AC12" s="177"/>
      <c r="AD12" s="177"/>
      <c r="AE12" s="177"/>
      <c r="AF12" s="177"/>
      <c r="AG12" s="177" t="s">
        <v>41</v>
      </c>
      <c r="AH12" s="177"/>
      <c r="AI12" s="177"/>
    </row>
    <row r="13" spans="1:35" ht="17.100000000000001" customHeight="1" x14ac:dyDescent="0.3">
      <c r="A13" s="175" t="s">
        <v>44</v>
      </c>
      <c r="B13" s="175"/>
      <c r="C13" s="175"/>
      <c r="D13" s="175"/>
      <c r="E13" s="176">
        <v>1657</v>
      </c>
      <c r="F13" s="176"/>
      <c r="G13" s="176"/>
      <c r="H13" s="177" t="s">
        <v>41</v>
      </c>
      <c r="I13" s="177"/>
      <c r="J13" s="177"/>
      <c r="K13" s="177"/>
      <c r="L13" s="177"/>
      <c r="M13" s="177"/>
      <c r="N13" s="177" t="s">
        <v>41</v>
      </c>
      <c r="O13" s="177"/>
      <c r="P13" s="177"/>
      <c r="Q13" s="177" t="s">
        <v>41</v>
      </c>
      <c r="R13" s="177"/>
      <c r="S13" s="177"/>
      <c r="T13" s="177" t="s">
        <v>41</v>
      </c>
      <c r="U13" s="177"/>
      <c r="V13" s="177"/>
      <c r="W13" s="177" t="s">
        <v>41</v>
      </c>
      <c r="X13" s="177"/>
      <c r="Y13" s="177"/>
      <c r="Z13" s="177"/>
      <c r="AA13" s="177"/>
      <c r="AB13" s="177" t="s">
        <v>41</v>
      </c>
      <c r="AC13" s="177"/>
      <c r="AD13" s="177"/>
      <c r="AE13" s="177"/>
      <c r="AF13" s="177"/>
      <c r="AG13" s="177" t="s">
        <v>41</v>
      </c>
      <c r="AH13" s="177"/>
      <c r="AI13" s="177"/>
    </row>
    <row r="14" spans="1:35" ht="17.100000000000001" customHeight="1" x14ac:dyDescent="0.3">
      <c r="A14" s="175" t="s">
        <v>45</v>
      </c>
      <c r="B14" s="175"/>
      <c r="C14" s="175"/>
      <c r="D14" s="175"/>
      <c r="E14" s="176">
        <v>1502</v>
      </c>
      <c r="F14" s="176"/>
      <c r="G14" s="176"/>
      <c r="H14" s="177" t="s">
        <v>41</v>
      </c>
      <c r="I14" s="177"/>
      <c r="J14" s="177"/>
      <c r="K14" s="177"/>
      <c r="L14" s="177"/>
      <c r="M14" s="177"/>
      <c r="N14" s="177" t="s">
        <v>41</v>
      </c>
      <c r="O14" s="177"/>
      <c r="P14" s="177"/>
      <c r="Q14" s="177" t="s">
        <v>41</v>
      </c>
      <c r="R14" s="177"/>
      <c r="S14" s="177"/>
      <c r="T14" s="177" t="s">
        <v>41</v>
      </c>
      <c r="U14" s="177"/>
      <c r="V14" s="177"/>
      <c r="W14" s="177" t="s">
        <v>41</v>
      </c>
      <c r="X14" s="177"/>
      <c r="Y14" s="177"/>
      <c r="Z14" s="177"/>
      <c r="AA14" s="177"/>
      <c r="AB14" s="177" t="s">
        <v>41</v>
      </c>
      <c r="AC14" s="177"/>
      <c r="AD14" s="177"/>
      <c r="AE14" s="177"/>
      <c r="AF14" s="177"/>
      <c r="AG14" s="177" t="s">
        <v>41</v>
      </c>
      <c r="AH14" s="177"/>
      <c r="AI14" s="177"/>
    </row>
    <row r="15" spans="1:35" ht="17.100000000000001" customHeight="1" x14ac:dyDescent="0.3">
      <c r="A15" s="175" t="s">
        <v>46</v>
      </c>
      <c r="B15" s="175"/>
      <c r="C15" s="175"/>
      <c r="D15" s="175"/>
      <c r="E15" s="176">
        <v>1310</v>
      </c>
      <c r="F15" s="176"/>
      <c r="G15" s="176"/>
      <c r="H15" s="177" t="s">
        <v>41</v>
      </c>
      <c r="I15" s="177"/>
      <c r="J15" s="177"/>
      <c r="K15" s="177"/>
      <c r="L15" s="177"/>
      <c r="M15" s="177"/>
      <c r="N15" s="177" t="s">
        <v>41</v>
      </c>
      <c r="O15" s="177"/>
      <c r="P15" s="177"/>
      <c r="Q15" s="177" t="s">
        <v>41</v>
      </c>
      <c r="R15" s="177"/>
      <c r="S15" s="177"/>
      <c r="T15" s="177" t="s">
        <v>41</v>
      </c>
      <c r="U15" s="177"/>
      <c r="V15" s="177"/>
      <c r="W15" s="177" t="s">
        <v>41</v>
      </c>
      <c r="X15" s="177"/>
      <c r="Y15" s="177"/>
      <c r="Z15" s="177"/>
      <c r="AA15" s="177"/>
      <c r="AB15" s="177" t="s">
        <v>41</v>
      </c>
      <c r="AC15" s="177"/>
      <c r="AD15" s="177"/>
      <c r="AE15" s="177"/>
      <c r="AF15" s="177"/>
      <c r="AG15" s="177" t="s">
        <v>41</v>
      </c>
      <c r="AH15" s="177"/>
      <c r="AI15" s="177"/>
    </row>
    <row r="16" spans="1:35" ht="17.100000000000001" customHeight="1" x14ac:dyDescent="0.3">
      <c r="A16" s="175" t="s">
        <v>47</v>
      </c>
      <c r="B16" s="175"/>
      <c r="C16" s="175"/>
      <c r="D16" s="175"/>
      <c r="E16" s="176">
        <v>1409</v>
      </c>
      <c r="F16" s="176"/>
      <c r="G16" s="176"/>
      <c r="H16" s="177" t="s">
        <v>41</v>
      </c>
      <c r="I16" s="177"/>
      <c r="J16" s="177"/>
      <c r="K16" s="177"/>
      <c r="L16" s="177"/>
      <c r="M16" s="177"/>
      <c r="N16" s="177" t="s">
        <v>41</v>
      </c>
      <c r="O16" s="177"/>
      <c r="P16" s="177"/>
      <c r="Q16" s="177" t="s">
        <v>41</v>
      </c>
      <c r="R16" s="177"/>
      <c r="S16" s="177"/>
      <c r="T16" s="177" t="s">
        <v>41</v>
      </c>
      <c r="U16" s="177"/>
      <c r="V16" s="177"/>
      <c r="W16" s="177" t="s">
        <v>41</v>
      </c>
      <c r="X16" s="177"/>
      <c r="Y16" s="177"/>
      <c r="Z16" s="177"/>
      <c r="AA16" s="177"/>
      <c r="AB16" s="177" t="s">
        <v>41</v>
      </c>
      <c r="AC16" s="177"/>
      <c r="AD16" s="177"/>
      <c r="AE16" s="177"/>
      <c r="AF16" s="177"/>
      <c r="AG16" s="177" t="s">
        <v>41</v>
      </c>
      <c r="AH16" s="177"/>
      <c r="AI16" s="177"/>
    </row>
    <row r="17" spans="1:35" ht="17.100000000000001" customHeight="1" x14ac:dyDescent="0.3">
      <c r="A17" s="175" t="s">
        <v>48</v>
      </c>
      <c r="B17" s="175"/>
      <c r="C17" s="175"/>
      <c r="D17" s="175"/>
      <c r="E17" s="176">
        <v>1714</v>
      </c>
      <c r="F17" s="176"/>
      <c r="G17" s="176"/>
      <c r="H17" s="177" t="s">
        <v>41</v>
      </c>
      <c r="I17" s="177"/>
      <c r="J17" s="177"/>
      <c r="K17" s="177"/>
      <c r="L17" s="177"/>
      <c r="M17" s="177"/>
      <c r="N17" s="177" t="s">
        <v>41</v>
      </c>
      <c r="O17" s="177"/>
      <c r="P17" s="177"/>
      <c r="Q17" s="177" t="s">
        <v>41</v>
      </c>
      <c r="R17" s="177"/>
      <c r="S17" s="177"/>
      <c r="T17" s="177" t="s">
        <v>41</v>
      </c>
      <c r="U17" s="177"/>
      <c r="V17" s="177"/>
      <c r="W17" s="177" t="s">
        <v>41</v>
      </c>
      <c r="X17" s="177"/>
      <c r="Y17" s="177"/>
      <c r="Z17" s="177"/>
      <c r="AA17" s="177"/>
      <c r="AB17" s="177" t="s">
        <v>41</v>
      </c>
      <c r="AC17" s="177"/>
      <c r="AD17" s="177"/>
      <c r="AE17" s="177"/>
      <c r="AF17" s="177"/>
      <c r="AG17" s="177" t="s">
        <v>41</v>
      </c>
      <c r="AH17" s="177"/>
      <c r="AI17" s="177"/>
    </row>
    <row r="18" spans="1:35" ht="17.100000000000001" customHeight="1" x14ac:dyDescent="0.3">
      <c r="A18" s="175" t="s">
        <v>49</v>
      </c>
      <c r="B18" s="175"/>
      <c r="C18" s="175"/>
      <c r="D18" s="175"/>
      <c r="E18" s="176">
        <v>1416</v>
      </c>
      <c r="F18" s="176"/>
      <c r="G18" s="176"/>
      <c r="H18" s="177" t="s">
        <v>41</v>
      </c>
      <c r="I18" s="177"/>
      <c r="J18" s="177"/>
      <c r="K18" s="177"/>
      <c r="L18" s="177"/>
      <c r="M18" s="177"/>
      <c r="N18" s="177" t="s">
        <v>41</v>
      </c>
      <c r="O18" s="177"/>
      <c r="P18" s="177"/>
      <c r="Q18" s="177" t="s">
        <v>41</v>
      </c>
      <c r="R18" s="177"/>
      <c r="S18" s="177"/>
      <c r="T18" s="177" t="s">
        <v>41</v>
      </c>
      <c r="U18" s="177"/>
      <c r="V18" s="177"/>
      <c r="W18" s="177" t="s">
        <v>41</v>
      </c>
      <c r="X18" s="177"/>
      <c r="Y18" s="177"/>
      <c r="Z18" s="177"/>
      <c r="AA18" s="177"/>
      <c r="AB18" s="177" t="s">
        <v>41</v>
      </c>
      <c r="AC18" s="177"/>
      <c r="AD18" s="177"/>
      <c r="AE18" s="177"/>
      <c r="AF18" s="177"/>
      <c r="AG18" s="177" t="s">
        <v>41</v>
      </c>
      <c r="AH18" s="177"/>
      <c r="AI18" s="177"/>
    </row>
    <row r="19" spans="1:35" ht="17.100000000000001" customHeight="1" x14ac:dyDescent="0.3">
      <c r="A19" s="175" t="s">
        <v>50</v>
      </c>
      <c r="B19" s="175"/>
      <c r="C19" s="175"/>
      <c r="D19" s="175"/>
      <c r="E19" s="176">
        <v>1641</v>
      </c>
      <c r="F19" s="176"/>
      <c r="G19" s="176"/>
      <c r="H19" s="177" t="s">
        <v>41</v>
      </c>
      <c r="I19" s="177"/>
      <c r="J19" s="177"/>
      <c r="K19" s="177"/>
      <c r="L19" s="177"/>
      <c r="M19" s="177"/>
      <c r="N19" s="177" t="s">
        <v>41</v>
      </c>
      <c r="O19" s="177"/>
      <c r="P19" s="177"/>
      <c r="Q19" s="177" t="s">
        <v>41</v>
      </c>
      <c r="R19" s="177"/>
      <c r="S19" s="177"/>
      <c r="T19" s="177" t="s">
        <v>41</v>
      </c>
      <c r="U19" s="177"/>
      <c r="V19" s="177"/>
      <c r="W19" s="177" t="s">
        <v>41</v>
      </c>
      <c r="X19" s="177"/>
      <c r="Y19" s="177"/>
      <c r="Z19" s="177"/>
      <c r="AA19" s="177"/>
      <c r="AB19" s="177" t="s">
        <v>41</v>
      </c>
      <c r="AC19" s="177"/>
      <c r="AD19" s="177"/>
      <c r="AE19" s="177"/>
      <c r="AF19" s="177"/>
      <c r="AG19" s="177" t="s">
        <v>41</v>
      </c>
      <c r="AH19" s="177"/>
      <c r="AI19" s="177"/>
    </row>
    <row r="20" spans="1:35" ht="15" customHeight="1" x14ac:dyDescent="0.3">
      <c r="A20" s="180" t="s">
        <v>51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</row>
    <row r="21" spans="1:35" ht="17.100000000000001" customHeight="1" x14ac:dyDescent="0.3">
      <c r="A21" s="175" t="s">
        <v>40</v>
      </c>
      <c r="B21" s="175"/>
      <c r="C21" s="175"/>
      <c r="D21" s="175"/>
      <c r="E21" s="176">
        <v>1103</v>
      </c>
      <c r="F21" s="176"/>
      <c r="G21" s="176"/>
      <c r="H21" s="177" t="s">
        <v>41</v>
      </c>
      <c r="I21" s="177"/>
      <c r="J21" s="177"/>
      <c r="K21" s="177"/>
      <c r="L21" s="177"/>
      <c r="M21" s="177"/>
      <c r="N21" s="177" t="s">
        <v>41</v>
      </c>
      <c r="O21" s="177"/>
      <c r="P21" s="177"/>
      <c r="Q21" s="177" t="s">
        <v>41</v>
      </c>
      <c r="R21" s="177"/>
      <c r="S21" s="177"/>
      <c r="T21" s="177" t="s">
        <v>41</v>
      </c>
      <c r="U21" s="177"/>
      <c r="V21" s="177"/>
      <c r="W21" s="178" t="s">
        <v>41</v>
      </c>
      <c r="X21" s="178"/>
      <c r="Y21" s="178"/>
      <c r="Z21" s="178"/>
      <c r="AA21" s="178"/>
      <c r="AB21" s="178" t="s">
        <v>41</v>
      </c>
      <c r="AC21" s="178"/>
      <c r="AD21" s="178"/>
      <c r="AE21" s="178"/>
      <c r="AF21" s="178"/>
      <c r="AG21" s="178" t="s">
        <v>41</v>
      </c>
      <c r="AH21" s="178"/>
      <c r="AI21" s="178"/>
    </row>
    <row r="22" spans="1:35" ht="17.100000000000001" customHeight="1" x14ac:dyDescent="0.3">
      <c r="A22" s="175" t="s">
        <v>47</v>
      </c>
      <c r="B22" s="175"/>
      <c r="C22" s="175"/>
      <c r="D22" s="175"/>
      <c r="E22" s="176">
        <v>1409</v>
      </c>
      <c r="F22" s="176"/>
      <c r="G22" s="176"/>
      <c r="H22" s="177" t="s">
        <v>41</v>
      </c>
      <c r="I22" s="177"/>
      <c r="J22" s="177"/>
      <c r="K22" s="177"/>
      <c r="L22" s="177"/>
      <c r="M22" s="177"/>
      <c r="N22" s="177" t="s">
        <v>41</v>
      </c>
      <c r="O22" s="177"/>
      <c r="P22" s="177"/>
      <c r="Q22" s="177" t="s">
        <v>41</v>
      </c>
      <c r="R22" s="177"/>
      <c r="S22" s="177"/>
      <c r="T22" s="177" t="s">
        <v>41</v>
      </c>
      <c r="U22" s="177"/>
      <c r="V22" s="177"/>
      <c r="W22" s="178" t="s">
        <v>41</v>
      </c>
      <c r="X22" s="178"/>
      <c r="Y22" s="178"/>
      <c r="Z22" s="178"/>
      <c r="AA22" s="178"/>
      <c r="AB22" s="178" t="s">
        <v>41</v>
      </c>
      <c r="AC22" s="178"/>
      <c r="AD22" s="178"/>
      <c r="AE22" s="178"/>
      <c r="AF22" s="178"/>
      <c r="AG22" s="178" t="s">
        <v>41</v>
      </c>
      <c r="AH22" s="178"/>
      <c r="AI22" s="178"/>
    </row>
    <row r="23" spans="1:35" ht="17.100000000000001" customHeight="1" x14ac:dyDescent="0.3">
      <c r="A23" s="175" t="s">
        <v>52</v>
      </c>
      <c r="B23" s="175"/>
      <c r="C23" s="175"/>
      <c r="D23" s="175"/>
      <c r="E23" s="176">
        <v>1713</v>
      </c>
      <c r="F23" s="176"/>
      <c r="G23" s="176"/>
      <c r="H23" s="177" t="s">
        <v>41</v>
      </c>
      <c r="I23" s="177"/>
      <c r="J23" s="177"/>
      <c r="K23" s="177"/>
      <c r="L23" s="177"/>
      <c r="M23" s="177"/>
      <c r="N23" s="177" t="s">
        <v>41</v>
      </c>
      <c r="O23" s="177"/>
      <c r="P23" s="177"/>
      <c r="Q23" s="177" t="s">
        <v>41</v>
      </c>
      <c r="R23" s="177"/>
      <c r="S23" s="177"/>
      <c r="T23" s="177" t="s">
        <v>41</v>
      </c>
      <c r="U23" s="177"/>
      <c r="V23" s="177"/>
      <c r="W23" s="178" t="s">
        <v>41</v>
      </c>
      <c r="X23" s="178"/>
      <c r="Y23" s="178"/>
      <c r="Z23" s="178"/>
      <c r="AA23" s="178"/>
      <c r="AB23" s="178" t="s">
        <v>41</v>
      </c>
      <c r="AC23" s="178"/>
      <c r="AD23" s="178"/>
      <c r="AE23" s="178"/>
      <c r="AF23" s="178"/>
      <c r="AG23" s="178" t="s">
        <v>41</v>
      </c>
      <c r="AH23" s="178"/>
      <c r="AI23" s="178"/>
    </row>
    <row r="24" spans="1:35" ht="17.100000000000001" customHeight="1" x14ac:dyDescent="0.3">
      <c r="A24" s="175" t="s">
        <v>48</v>
      </c>
      <c r="B24" s="175"/>
      <c r="C24" s="175"/>
      <c r="D24" s="175"/>
      <c r="E24" s="176">
        <v>1714</v>
      </c>
      <c r="F24" s="176"/>
      <c r="G24" s="176"/>
      <c r="H24" s="177" t="s">
        <v>41</v>
      </c>
      <c r="I24" s="177"/>
      <c r="J24" s="177"/>
      <c r="K24" s="177"/>
      <c r="L24" s="177"/>
      <c r="M24" s="177"/>
      <c r="N24" s="177" t="s">
        <v>41</v>
      </c>
      <c r="O24" s="177"/>
      <c r="P24" s="177"/>
      <c r="Q24" s="177" t="s">
        <v>41</v>
      </c>
      <c r="R24" s="177"/>
      <c r="S24" s="177"/>
      <c r="T24" s="177" t="s">
        <v>41</v>
      </c>
      <c r="U24" s="177"/>
      <c r="V24" s="177"/>
      <c r="W24" s="178" t="s">
        <v>41</v>
      </c>
      <c r="X24" s="178"/>
      <c r="Y24" s="178"/>
      <c r="Z24" s="178"/>
      <c r="AA24" s="178"/>
      <c r="AB24" s="178" t="s">
        <v>41</v>
      </c>
      <c r="AC24" s="178"/>
      <c r="AD24" s="178"/>
      <c r="AE24" s="178"/>
      <c r="AF24" s="178"/>
      <c r="AG24" s="178" t="s">
        <v>41</v>
      </c>
      <c r="AH24" s="178"/>
      <c r="AI24" s="178"/>
    </row>
    <row r="25" spans="1:35" ht="17.100000000000001" customHeight="1" x14ac:dyDescent="0.3">
      <c r="A25" s="175" t="s">
        <v>49</v>
      </c>
      <c r="B25" s="175"/>
      <c r="C25" s="175"/>
      <c r="D25" s="175"/>
      <c r="E25" s="176">
        <v>1416</v>
      </c>
      <c r="F25" s="176"/>
      <c r="G25" s="176"/>
      <c r="H25" s="177" t="s">
        <v>41</v>
      </c>
      <c r="I25" s="177"/>
      <c r="J25" s="177"/>
      <c r="K25" s="177"/>
      <c r="L25" s="177"/>
      <c r="M25" s="177"/>
      <c r="N25" s="177" t="s">
        <v>41</v>
      </c>
      <c r="O25" s="177"/>
      <c r="P25" s="177"/>
      <c r="Q25" s="177" t="s">
        <v>41</v>
      </c>
      <c r="R25" s="177"/>
      <c r="S25" s="177"/>
      <c r="T25" s="177" t="s">
        <v>41</v>
      </c>
      <c r="U25" s="177"/>
      <c r="V25" s="177"/>
      <c r="W25" s="178" t="s">
        <v>41</v>
      </c>
      <c r="X25" s="178"/>
      <c r="Y25" s="178"/>
      <c r="Z25" s="178"/>
      <c r="AA25" s="178"/>
      <c r="AB25" s="178" t="s">
        <v>41</v>
      </c>
      <c r="AC25" s="178"/>
      <c r="AD25" s="178"/>
      <c r="AE25" s="178"/>
      <c r="AF25" s="178"/>
      <c r="AG25" s="178" t="s">
        <v>41</v>
      </c>
      <c r="AH25" s="178"/>
      <c r="AI25" s="178"/>
    </row>
    <row r="26" spans="1:35" ht="17.100000000000001" customHeight="1" x14ac:dyDescent="0.3">
      <c r="A26" s="175" t="s">
        <v>53</v>
      </c>
      <c r="B26" s="175"/>
      <c r="C26" s="175"/>
      <c r="D26" s="175"/>
      <c r="E26" s="176">
        <v>1659</v>
      </c>
      <c r="F26" s="176"/>
      <c r="G26" s="176"/>
      <c r="H26" s="177" t="s">
        <v>41</v>
      </c>
      <c r="I26" s="177"/>
      <c r="J26" s="177"/>
      <c r="K26" s="177"/>
      <c r="L26" s="177"/>
      <c r="M26" s="177"/>
      <c r="N26" s="177" t="s">
        <v>41</v>
      </c>
      <c r="O26" s="177"/>
      <c r="P26" s="177"/>
      <c r="Q26" s="177" t="s">
        <v>41</v>
      </c>
      <c r="R26" s="177"/>
      <c r="S26" s="177"/>
      <c r="T26" s="177" t="s">
        <v>41</v>
      </c>
      <c r="U26" s="177"/>
      <c r="V26" s="177"/>
      <c r="W26" s="178" t="s">
        <v>41</v>
      </c>
      <c r="X26" s="178"/>
      <c r="Y26" s="178"/>
      <c r="Z26" s="178"/>
      <c r="AA26" s="178"/>
      <c r="AB26" s="178" t="s">
        <v>41</v>
      </c>
      <c r="AC26" s="178"/>
      <c r="AD26" s="178"/>
      <c r="AE26" s="178"/>
      <c r="AF26" s="178"/>
      <c r="AG26" s="178" t="s">
        <v>41</v>
      </c>
      <c r="AH26" s="178"/>
      <c r="AI26" s="178"/>
    </row>
    <row r="27" spans="1:35" ht="17.100000000000001" customHeight="1" x14ac:dyDescent="0.3">
      <c r="A27" s="175" t="s">
        <v>45</v>
      </c>
      <c r="B27" s="175"/>
      <c r="C27" s="175"/>
      <c r="D27" s="175"/>
      <c r="E27" s="176">
        <v>1502</v>
      </c>
      <c r="F27" s="176"/>
      <c r="G27" s="176"/>
      <c r="H27" s="177" t="s">
        <v>41</v>
      </c>
      <c r="I27" s="177"/>
      <c r="J27" s="177"/>
      <c r="K27" s="177"/>
      <c r="L27" s="177"/>
      <c r="M27" s="177"/>
      <c r="N27" s="177" t="s">
        <v>41</v>
      </c>
      <c r="O27" s="177"/>
      <c r="P27" s="177"/>
      <c r="Q27" s="177" t="s">
        <v>41</v>
      </c>
      <c r="R27" s="177"/>
      <c r="S27" s="177"/>
      <c r="T27" s="177" t="s">
        <v>41</v>
      </c>
      <c r="U27" s="177"/>
      <c r="V27" s="177"/>
      <c r="W27" s="178" t="s">
        <v>41</v>
      </c>
      <c r="X27" s="178"/>
      <c r="Y27" s="178"/>
      <c r="Z27" s="178"/>
      <c r="AA27" s="178"/>
      <c r="AB27" s="178" t="s">
        <v>41</v>
      </c>
      <c r="AC27" s="178"/>
      <c r="AD27" s="178"/>
      <c r="AE27" s="178"/>
      <c r="AF27" s="178"/>
      <c r="AG27" s="178" t="s">
        <v>41</v>
      </c>
      <c r="AH27" s="178"/>
      <c r="AI27" s="178"/>
    </row>
    <row r="28" spans="1:35" ht="17.100000000000001" customHeight="1" x14ac:dyDescent="0.3">
      <c r="A28" s="175" t="s">
        <v>43</v>
      </c>
      <c r="B28" s="175"/>
      <c r="C28" s="175"/>
      <c r="D28" s="175"/>
      <c r="E28" s="176">
        <v>1711</v>
      </c>
      <c r="F28" s="176"/>
      <c r="G28" s="176"/>
      <c r="H28" s="177" t="s">
        <v>41</v>
      </c>
      <c r="I28" s="177"/>
      <c r="J28" s="177"/>
      <c r="K28" s="177"/>
      <c r="L28" s="177"/>
      <c r="M28" s="177"/>
      <c r="N28" s="177" t="s">
        <v>41</v>
      </c>
      <c r="O28" s="177"/>
      <c r="P28" s="177"/>
      <c r="Q28" s="177" t="s">
        <v>41</v>
      </c>
      <c r="R28" s="177"/>
      <c r="S28" s="177"/>
      <c r="T28" s="177" t="s">
        <v>41</v>
      </c>
      <c r="U28" s="177"/>
      <c r="V28" s="177"/>
      <c r="W28" s="178" t="s">
        <v>41</v>
      </c>
      <c r="X28" s="178"/>
      <c r="Y28" s="178"/>
      <c r="Z28" s="178"/>
      <c r="AA28" s="178"/>
      <c r="AB28" s="178" t="s">
        <v>41</v>
      </c>
      <c r="AC28" s="178"/>
      <c r="AD28" s="178"/>
      <c r="AE28" s="178"/>
      <c r="AF28" s="178"/>
      <c r="AG28" s="178" t="s">
        <v>41</v>
      </c>
      <c r="AH28" s="178"/>
      <c r="AI28" s="178"/>
    </row>
    <row r="29" spans="1:35" ht="17.100000000000001" customHeight="1" x14ac:dyDescent="0.3">
      <c r="A29" s="175" t="s">
        <v>50</v>
      </c>
      <c r="B29" s="175"/>
      <c r="C29" s="175"/>
      <c r="D29" s="175"/>
      <c r="E29" s="176">
        <v>1641</v>
      </c>
      <c r="F29" s="176"/>
      <c r="G29" s="176"/>
      <c r="H29" s="177" t="s">
        <v>41</v>
      </c>
      <c r="I29" s="177"/>
      <c r="J29" s="177"/>
      <c r="K29" s="177"/>
      <c r="L29" s="177"/>
      <c r="M29" s="177"/>
      <c r="N29" s="177" t="s">
        <v>41</v>
      </c>
      <c r="O29" s="177"/>
      <c r="P29" s="177"/>
      <c r="Q29" s="177" t="s">
        <v>41</v>
      </c>
      <c r="R29" s="177"/>
      <c r="S29" s="177"/>
      <c r="T29" s="177" t="s">
        <v>41</v>
      </c>
      <c r="U29" s="177"/>
      <c r="V29" s="177"/>
      <c r="W29" s="177" t="s">
        <v>41</v>
      </c>
      <c r="X29" s="177"/>
      <c r="Y29" s="177"/>
      <c r="Z29" s="177"/>
      <c r="AA29" s="177"/>
      <c r="AB29" s="178" t="s">
        <v>41</v>
      </c>
      <c r="AC29" s="178"/>
      <c r="AD29" s="178"/>
      <c r="AE29" s="178"/>
      <c r="AF29" s="178"/>
      <c r="AG29" s="178" t="s">
        <v>41</v>
      </c>
      <c r="AH29" s="178"/>
      <c r="AI29" s="178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71">
        <v>20</v>
      </c>
      <c r="C33" s="171"/>
      <c r="D33" s="172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травня</v>
      </c>
      <c r="E33" s="172"/>
      <c r="F33" s="172"/>
      <c r="G33" s="172"/>
      <c r="H33" s="172"/>
      <c r="I33" s="179">
        <f>S3</f>
        <v>2023</v>
      </c>
      <c r="J33" s="179"/>
      <c r="K33" s="17" t="s">
        <v>278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3" t="s">
        <v>56</v>
      </c>
      <c r="AC33" s="173"/>
      <c r="AD33" s="173"/>
      <c r="AE33" s="173"/>
      <c r="AF33" s="173"/>
      <c r="AG33" s="4"/>
      <c r="AH33" s="4"/>
      <c r="AI33" s="4"/>
    </row>
    <row r="34" spans="1:35" ht="15.6" x14ac:dyDescent="0.3">
      <c r="A34" s="1"/>
      <c r="B34" s="174" t="s">
        <v>57</v>
      </c>
      <c r="C34" s="174"/>
      <c r="D34" s="174"/>
      <c r="E34" s="174"/>
      <c r="F34" s="174"/>
      <c r="G34" s="174"/>
      <c r="H34" s="174"/>
      <c r="I34" s="174"/>
      <c r="J34" s="174"/>
      <c r="K34" s="174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4" t="s">
        <v>59</v>
      </c>
      <c r="AC34" s="174"/>
      <c r="AD34" s="174"/>
      <c r="AE34" s="174"/>
      <c r="AF34" s="174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4" t="s">
        <v>172</v>
      </c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74"/>
      <c r="Z35" s="174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33"/>
  <sheetViews>
    <sheetView zoomScaleNormal="100" workbookViewId="0">
      <selection activeCell="B5" sqref="B5:G15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86" t="s">
        <v>117</v>
      </c>
      <c r="B2" s="186"/>
      <c r="C2" s="186"/>
      <c r="D2" s="186"/>
      <c r="E2" s="186"/>
      <c r="F2" s="186"/>
      <c r="G2" s="186"/>
      <c r="H2" s="55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0" t="s">
        <v>97</v>
      </c>
      <c r="B4" s="71" t="s">
        <v>98</v>
      </c>
      <c r="C4" s="76" t="s">
        <v>99</v>
      </c>
      <c r="D4" s="185" t="s">
        <v>225</v>
      </c>
      <c r="E4" s="185"/>
      <c r="F4" s="185"/>
      <c r="G4" s="185"/>
    </row>
    <row r="5" spans="1:8" ht="15.6" x14ac:dyDescent="0.3">
      <c r="A5" s="72">
        <v>1</v>
      </c>
      <c r="B5" s="78" t="s">
        <v>355</v>
      </c>
      <c r="C5" s="78" t="s">
        <v>356</v>
      </c>
      <c r="D5" s="78" t="s">
        <v>357</v>
      </c>
      <c r="E5" s="78" t="s">
        <v>268</v>
      </c>
      <c r="F5" s="78" t="s">
        <v>319</v>
      </c>
      <c r="G5" s="79" t="s">
        <v>102</v>
      </c>
    </row>
    <row r="6" spans="1:8" ht="15.6" x14ac:dyDescent="0.3">
      <c r="A6" s="127">
        <f>IF(ISBLANK(B6),"",A5+1)</f>
        <v>2</v>
      </c>
      <c r="B6" s="78" t="s">
        <v>307</v>
      </c>
      <c r="C6" s="78" t="s">
        <v>308</v>
      </c>
      <c r="D6" s="78" t="s">
        <v>296</v>
      </c>
      <c r="E6" s="78" t="s">
        <v>309</v>
      </c>
      <c r="F6" s="78" t="s">
        <v>173</v>
      </c>
      <c r="G6" s="79" t="s">
        <v>102</v>
      </c>
    </row>
    <row r="7" spans="1:8" ht="15.6" x14ac:dyDescent="0.3">
      <c r="A7" s="127">
        <f t="shared" ref="A7:A33" si="0">IF(ISBLANK(B7),"",A6+1)</f>
        <v>3</v>
      </c>
      <c r="B7" s="78" t="s">
        <v>333</v>
      </c>
      <c r="C7" s="78" t="s">
        <v>334</v>
      </c>
      <c r="D7" s="78" t="s">
        <v>335</v>
      </c>
      <c r="E7" s="78" t="s">
        <v>306</v>
      </c>
      <c r="F7" s="78" t="s">
        <v>358</v>
      </c>
      <c r="G7" s="79" t="s">
        <v>104</v>
      </c>
    </row>
    <row r="8" spans="1:8" ht="15.6" x14ac:dyDescent="0.3">
      <c r="A8" s="127">
        <f t="shared" si="0"/>
        <v>4</v>
      </c>
      <c r="B8" s="78" t="s">
        <v>359</v>
      </c>
      <c r="C8" s="78" t="s">
        <v>360</v>
      </c>
      <c r="D8" s="78" t="s">
        <v>361</v>
      </c>
      <c r="E8" s="78" t="s">
        <v>268</v>
      </c>
      <c r="F8" s="78" t="s">
        <v>287</v>
      </c>
      <c r="G8" s="79" t="s">
        <v>102</v>
      </c>
    </row>
    <row r="9" spans="1:8" ht="15.6" x14ac:dyDescent="0.3">
      <c r="A9" s="127">
        <f t="shared" si="0"/>
        <v>5</v>
      </c>
      <c r="B9" s="78" t="s">
        <v>362</v>
      </c>
      <c r="C9" s="78" t="s">
        <v>363</v>
      </c>
      <c r="D9" s="78" t="s">
        <v>364</v>
      </c>
      <c r="E9" s="78" t="s">
        <v>268</v>
      </c>
      <c r="F9" s="78" t="s">
        <v>287</v>
      </c>
      <c r="G9" s="79" t="s">
        <v>104</v>
      </c>
    </row>
    <row r="10" spans="1:8" ht="15.6" x14ac:dyDescent="0.3">
      <c r="A10" s="127">
        <f t="shared" si="0"/>
        <v>6</v>
      </c>
      <c r="B10" s="78" t="s">
        <v>365</v>
      </c>
      <c r="C10" s="78" t="s">
        <v>366</v>
      </c>
      <c r="D10" s="78" t="s">
        <v>367</v>
      </c>
      <c r="E10" s="78" t="s">
        <v>103</v>
      </c>
      <c r="F10" s="78" t="s">
        <v>287</v>
      </c>
      <c r="G10" s="79" t="s">
        <v>102</v>
      </c>
    </row>
    <row r="11" spans="1:8" ht="15.6" x14ac:dyDescent="0.3">
      <c r="A11" s="127">
        <f t="shared" si="0"/>
        <v>7</v>
      </c>
      <c r="B11" s="78" t="s">
        <v>368</v>
      </c>
      <c r="C11" s="78" t="s">
        <v>369</v>
      </c>
      <c r="D11" s="78" t="s">
        <v>370</v>
      </c>
      <c r="E11" s="78" t="s">
        <v>103</v>
      </c>
      <c r="F11" s="78" t="s">
        <v>371</v>
      </c>
      <c r="G11" s="79" t="s">
        <v>102</v>
      </c>
    </row>
    <row r="12" spans="1:8" ht="15.6" x14ac:dyDescent="0.3">
      <c r="A12" s="127">
        <f t="shared" si="0"/>
        <v>8</v>
      </c>
      <c r="B12" s="78" t="s">
        <v>330</v>
      </c>
      <c r="C12" s="78" t="s">
        <v>331</v>
      </c>
      <c r="D12" s="78" t="s">
        <v>332</v>
      </c>
      <c r="E12" s="78" t="s">
        <v>103</v>
      </c>
      <c r="F12" s="78" t="s">
        <v>372</v>
      </c>
      <c r="G12" s="79" t="s">
        <v>104</v>
      </c>
    </row>
    <row r="13" spans="1:8" ht="15.6" x14ac:dyDescent="0.3">
      <c r="A13" s="127">
        <f>IF(ISBLANK(B13),"",A12+1)</f>
        <v>9</v>
      </c>
      <c r="B13" s="78" t="s">
        <v>373</v>
      </c>
      <c r="C13" s="78" t="s">
        <v>374</v>
      </c>
      <c r="D13" s="78" t="s">
        <v>375</v>
      </c>
      <c r="E13" s="78" t="s">
        <v>306</v>
      </c>
      <c r="F13" s="78" t="s">
        <v>235</v>
      </c>
      <c r="G13" s="79" t="s">
        <v>104</v>
      </c>
    </row>
    <row r="14" spans="1:8" ht="15.6" x14ac:dyDescent="0.3">
      <c r="A14" s="127">
        <f t="shared" si="0"/>
        <v>10</v>
      </c>
      <c r="B14" s="78" t="s">
        <v>376</v>
      </c>
      <c r="C14" s="78" t="s">
        <v>377</v>
      </c>
      <c r="D14" s="78" t="s">
        <v>378</v>
      </c>
      <c r="E14" s="78" t="s">
        <v>103</v>
      </c>
      <c r="F14" s="78" t="s">
        <v>235</v>
      </c>
      <c r="G14" s="79" t="s">
        <v>102</v>
      </c>
    </row>
    <row r="15" spans="1:8" ht="15.6" x14ac:dyDescent="0.3">
      <c r="A15" s="127">
        <f t="shared" si="0"/>
        <v>11</v>
      </c>
      <c r="B15" s="78" t="s">
        <v>273</v>
      </c>
      <c r="C15" s="78" t="s">
        <v>274</v>
      </c>
      <c r="D15" s="78" t="s">
        <v>321</v>
      </c>
      <c r="E15" s="78" t="s">
        <v>103</v>
      </c>
      <c r="F15" s="78" t="s">
        <v>234</v>
      </c>
      <c r="G15" s="79" t="s">
        <v>102</v>
      </c>
    </row>
    <row r="16" spans="1:8" ht="15.6" x14ac:dyDescent="0.3">
      <c r="A16" s="127" t="str">
        <f t="shared" si="0"/>
        <v/>
      </c>
      <c r="B16" s="78"/>
      <c r="C16" s="78"/>
      <c r="D16" s="78"/>
      <c r="E16" s="78"/>
      <c r="F16" s="78"/>
      <c r="G16" s="79"/>
    </row>
    <row r="17" spans="1:7" ht="15.6" x14ac:dyDescent="0.3">
      <c r="A17" s="127" t="str">
        <f t="shared" si="0"/>
        <v/>
      </c>
      <c r="B17" s="78"/>
      <c r="C17" s="78"/>
      <c r="D17" s="78"/>
      <c r="E17" s="78"/>
      <c r="F17" s="78"/>
      <c r="G17" s="79"/>
    </row>
    <row r="18" spans="1:7" ht="15.6" x14ac:dyDescent="0.3">
      <c r="A18" s="127" t="str">
        <f t="shared" si="0"/>
        <v/>
      </c>
      <c r="B18" s="78"/>
      <c r="C18" s="78"/>
      <c r="D18" s="78"/>
      <c r="E18" s="78"/>
      <c r="F18" s="78"/>
      <c r="G18" s="79"/>
    </row>
    <row r="19" spans="1:7" ht="15.6" x14ac:dyDescent="0.3">
      <c r="A19" s="127" t="str">
        <f t="shared" si="0"/>
        <v/>
      </c>
      <c r="B19" s="78"/>
      <c r="C19" s="78"/>
      <c r="D19" s="78"/>
      <c r="E19" s="78"/>
      <c r="F19" s="78"/>
      <c r="G19" s="79"/>
    </row>
    <row r="20" spans="1:7" ht="15.6" x14ac:dyDescent="0.3">
      <c r="A20" s="127" t="str">
        <f t="shared" si="0"/>
        <v/>
      </c>
      <c r="B20" s="78"/>
      <c r="C20" s="78"/>
      <c r="D20" s="78"/>
      <c r="E20" s="78"/>
      <c r="F20" s="78"/>
      <c r="G20" s="79"/>
    </row>
    <row r="21" spans="1:7" ht="15.6" x14ac:dyDescent="0.3">
      <c r="A21" s="127" t="str">
        <f t="shared" si="0"/>
        <v/>
      </c>
      <c r="B21" s="78"/>
      <c r="C21" s="78"/>
      <c r="D21" s="78"/>
      <c r="E21" s="78"/>
      <c r="F21" s="78"/>
      <c r="G21" s="79"/>
    </row>
    <row r="22" spans="1:7" ht="15.6" x14ac:dyDescent="0.3">
      <c r="A22" s="127" t="str">
        <f t="shared" si="0"/>
        <v/>
      </c>
      <c r="B22" s="78"/>
      <c r="C22" s="78"/>
      <c r="D22" s="78"/>
      <c r="E22" s="78"/>
      <c r="F22" s="78"/>
      <c r="G22" s="79"/>
    </row>
    <row r="23" spans="1:7" ht="15.6" x14ac:dyDescent="0.3">
      <c r="A23" s="127" t="str">
        <f t="shared" si="0"/>
        <v/>
      </c>
      <c r="B23" s="133"/>
      <c r="C23" s="133"/>
      <c r="D23" s="133"/>
      <c r="E23" s="133"/>
      <c r="F23" s="133"/>
      <c r="G23" s="133"/>
    </row>
    <row r="24" spans="1:7" ht="15.6" x14ac:dyDescent="0.3">
      <c r="A24" s="131" t="str">
        <f t="shared" si="0"/>
        <v/>
      </c>
      <c r="B24" s="133"/>
      <c r="C24" s="133"/>
      <c r="D24" s="133"/>
      <c r="E24" s="133"/>
      <c r="F24" s="133"/>
      <c r="G24" s="133"/>
    </row>
    <row r="25" spans="1:7" ht="15.6" x14ac:dyDescent="0.3">
      <c r="A25" s="124" t="str">
        <f t="shared" si="0"/>
        <v/>
      </c>
      <c r="B25" s="133"/>
      <c r="C25" s="133"/>
      <c r="D25" s="133"/>
      <c r="E25" s="133"/>
      <c r="F25" s="133"/>
      <c r="G25" s="133"/>
    </row>
    <row r="26" spans="1:7" ht="15.6" x14ac:dyDescent="0.3">
      <c r="A26" s="124" t="str">
        <f t="shared" si="0"/>
        <v/>
      </c>
      <c r="B26" s="133"/>
      <c r="C26" s="133"/>
      <c r="D26" s="133"/>
      <c r="E26" s="133"/>
      <c r="F26" s="133"/>
      <c r="G26" s="133"/>
    </row>
    <row r="27" spans="1:7" ht="15.6" x14ac:dyDescent="0.3">
      <c r="A27" s="124" t="str">
        <f t="shared" si="0"/>
        <v/>
      </c>
      <c r="B27" s="133"/>
      <c r="C27" s="133"/>
      <c r="D27" s="133"/>
      <c r="E27" s="133"/>
      <c r="F27" s="133"/>
      <c r="G27" s="133"/>
    </row>
    <row r="28" spans="1:7" ht="15.6" x14ac:dyDescent="0.3">
      <c r="A28" s="124" t="str">
        <f t="shared" si="0"/>
        <v/>
      </c>
      <c r="B28" s="133"/>
      <c r="C28" s="133"/>
      <c r="D28" s="133"/>
      <c r="E28" s="133"/>
      <c r="F28" s="133"/>
      <c r="G28" s="133"/>
    </row>
    <row r="29" spans="1:7" ht="15.6" x14ac:dyDescent="0.3">
      <c r="A29" s="124" t="str">
        <f t="shared" si="0"/>
        <v/>
      </c>
      <c r="B29" s="133"/>
      <c r="C29" s="133"/>
      <c r="D29" s="133"/>
      <c r="E29" s="133"/>
      <c r="F29" s="133"/>
      <c r="G29" s="133"/>
    </row>
    <row r="30" spans="1:7" ht="15.6" x14ac:dyDescent="0.3">
      <c r="A30" s="124" t="str">
        <f t="shared" si="0"/>
        <v/>
      </c>
      <c r="B30" s="133"/>
      <c r="C30" s="133"/>
      <c r="D30" s="133"/>
      <c r="E30" s="133"/>
      <c r="F30" s="133"/>
      <c r="G30" s="133"/>
    </row>
    <row r="31" spans="1:7" ht="15.6" x14ac:dyDescent="0.3">
      <c r="A31" s="124" t="str">
        <f t="shared" si="0"/>
        <v/>
      </c>
      <c r="B31" s="133"/>
      <c r="C31" s="133"/>
      <c r="D31" s="133"/>
      <c r="E31" s="133"/>
      <c r="F31" s="133"/>
      <c r="G31" s="133"/>
    </row>
    <row r="32" spans="1:7" ht="15.6" x14ac:dyDescent="0.3">
      <c r="A32" s="124" t="str">
        <f t="shared" si="0"/>
        <v/>
      </c>
      <c r="B32" s="133"/>
      <c r="C32" s="133"/>
      <c r="D32" s="133"/>
      <c r="E32" s="133"/>
      <c r="F32" s="133"/>
      <c r="G32" s="133"/>
    </row>
    <row r="33" spans="1:7" ht="15.6" x14ac:dyDescent="0.3">
      <c r="A33" s="124" t="str">
        <f t="shared" si="0"/>
        <v/>
      </c>
      <c r="B33" s="133"/>
      <c r="C33" s="133"/>
      <c r="D33" s="133"/>
      <c r="E33" s="133"/>
      <c r="F33" s="133"/>
      <c r="G33" s="133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4"/>
  <sheetViews>
    <sheetView zoomScaleNormal="100" workbookViewId="0">
      <selection activeCell="A22" sqref="A22:U23"/>
    </sheetView>
  </sheetViews>
  <sheetFormatPr defaultColWidth="8.6640625" defaultRowHeight="14.4" x14ac:dyDescent="0.3"/>
  <cols>
    <col min="1" max="24" width="3.6640625" style="56" customWidth="1"/>
    <col min="25" max="25" width="24.77734375" style="56" bestFit="1" customWidth="1"/>
    <col min="26" max="29" width="3.6640625" style="56" customWidth="1"/>
    <col min="30" max="30" width="29.109375" style="56" bestFit="1" customWidth="1"/>
    <col min="31" max="45" width="3.6640625" style="56" customWidth="1"/>
    <col min="46" max="16384" width="8.6640625" style="56"/>
  </cols>
  <sheetData>
    <row r="1" spans="1:24" ht="15" customHeight="1" x14ac:dyDescent="0.3">
      <c r="A1" s="196" t="s">
        <v>60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</row>
    <row r="2" spans="1:24" ht="15" customHeight="1" x14ac:dyDescent="0.3">
      <c r="A2" s="196" t="s">
        <v>61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</row>
    <row r="3" spans="1:24" ht="15" customHeight="1" x14ac:dyDescent="0.3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</row>
    <row r="4" spans="1:24" ht="15" customHeight="1" x14ac:dyDescent="0.3">
      <c r="A4" s="197" t="s">
        <v>62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</row>
    <row r="5" spans="1:24" ht="15" customHeight="1" x14ac:dyDescent="0.3">
      <c r="A5" s="200">
        <v>20</v>
      </c>
      <c r="B5" s="200"/>
      <c r="C5" s="202" t="str">
        <f>'2-я 1-ВЕТ'!D33</f>
        <v>травня</v>
      </c>
      <c r="D5" s="202"/>
      <c r="E5" s="202"/>
      <c r="F5" s="202"/>
      <c r="G5" s="200">
        <f>'2-я 1-ВЕТ'!S3</f>
        <v>2023</v>
      </c>
      <c r="H5" s="200"/>
      <c r="I5" s="99" t="s">
        <v>137</v>
      </c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</row>
    <row r="7" spans="1:24" ht="15" customHeight="1" x14ac:dyDescent="0.3">
      <c r="A7" s="100"/>
      <c r="B7" s="100"/>
      <c r="C7" s="198" t="s">
        <v>63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</row>
    <row r="8" spans="1:24" ht="15" customHeight="1" x14ac:dyDescent="0.3">
      <c r="A8" s="101" t="s">
        <v>64</v>
      </c>
      <c r="B8" s="100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4" ht="15" customHeight="1" x14ac:dyDescent="0.3">
      <c r="A9" s="100" t="s">
        <v>300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3" t="s">
        <v>301</v>
      </c>
      <c r="Q9" s="100"/>
      <c r="R9" s="100"/>
      <c r="S9" s="100"/>
      <c r="T9" s="100"/>
      <c r="U9" s="100"/>
      <c r="V9" s="100"/>
      <c r="W9" s="100"/>
    </row>
    <row r="10" spans="1:24" ht="15" customHeight="1" x14ac:dyDescent="0.3">
      <c r="A10" s="100" t="s">
        <v>302</v>
      </c>
      <c r="B10" s="100"/>
      <c r="C10" s="100"/>
      <c r="D10" s="100"/>
      <c r="E10" s="100"/>
      <c r="F10" s="100"/>
      <c r="G10" s="113"/>
      <c r="H10" s="100"/>
      <c r="I10" s="100"/>
      <c r="J10" s="100"/>
      <c r="K10" s="103" t="s">
        <v>289</v>
      </c>
      <c r="L10" s="100"/>
      <c r="M10" s="100"/>
      <c r="N10" s="100"/>
      <c r="P10" s="100"/>
      <c r="Q10" s="100"/>
      <c r="R10" s="100"/>
      <c r="S10" s="100"/>
      <c r="T10" s="100"/>
      <c r="U10" s="100"/>
      <c r="V10" s="100"/>
      <c r="W10" s="100"/>
      <c r="X10" s="100"/>
    </row>
    <row r="11" spans="1:24" ht="15.6" x14ac:dyDescent="0.3">
      <c r="A11" s="100" t="s">
        <v>113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13" t="s">
        <v>380</v>
      </c>
      <c r="M11" s="58"/>
      <c r="S11" s="100"/>
      <c r="T11" s="100"/>
      <c r="U11" s="100"/>
      <c r="V11" s="100"/>
      <c r="W11" s="100"/>
      <c r="X11" s="100"/>
    </row>
    <row r="12" spans="1:24" ht="15.6" x14ac:dyDescent="0.3">
      <c r="A12" s="100" t="s">
        <v>114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</row>
    <row r="13" spans="1:24" ht="15.6" x14ac:dyDescent="0.3">
      <c r="A13" s="100" t="s">
        <v>68</v>
      </c>
      <c r="B13" s="100"/>
      <c r="C13" s="100"/>
      <c r="D13" s="100"/>
      <c r="E13" s="199">
        <f>MAX('Список коти R'!A5:A35)</f>
        <v>11</v>
      </c>
      <c r="F13" s="199"/>
      <c r="G13" s="201" t="str">
        <f>IF(COUNTIF(ДОЗА,F26),"голова",IF(COUNTIF(ДОЗИ,F26),"голови","голів"))</f>
        <v>голів</v>
      </c>
      <c r="H13" s="201"/>
      <c r="I13" s="201"/>
      <c r="J13" s="201"/>
      <c r="K13" s="100" t="s">
        <v>239</v>
      </c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</row>
    <row r="14" spans="1:24" ht="15.6" x14ac:dyDescent="0.3">
      <c r="A14" s="100" t="s">
        <v>70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 t="s">
        <v>71</v>
      </c>
      <c r="O14" s="100"/>
      <c r="P14" s="100"/>
      <c r="Q14" s="100"/>
      <c r="R14" s="100"/>
      <c r="S14" s="100"/>
      <c r="T14" s="100"/>
      <c r="U14" s="100"/>
      <c r="V14" s="100"/>
      <c r="W14" s="100"/>
      <c r="X14" s="100"/>
    </row>
    <row r="15" spans="1:24" ht="15.6" x14ac:dyDescent="0.3">
      <c r="A15" s="100" t="s">
        <v>72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4"/>
      <c r="L15" s="104"/>
      <c r="M15" s="104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</row>
    <row r="16" spans="1:24" ht="15.6" x14ac:dyDescent="0.3">
      <c r="A16" s="100" t="s">
        <v>223</v>
      </c>
      <c r="B16" s="105"/>
      <c r="C16" s="104"/>
      <c r="D16" s="104"/>
      <c r="E16" s="104"/>
      <c r="F16" s="106"/>
      <c r="G16" s="106"/>
      <c r="H16" s="106"/>
      <c r="I16" s="106"/>
      <c r="J16" s="106"/>
      <c r="K16" s="106"/>
      <c r="L16" s="106"/>
      <c r="N16" s="187" t="s">
        <v>290</v>
      </c>
      <c r="O16" s="187"/>
      <c r="P16" s="187"/>
      <c r="Q16" s="187"/>
      <c r="T16" s="100"/>
      <c r="U16" s="100"/>
      <c r="V16" s="100"/>
      <c r="W16" s="100"/>
      <c r="X16" s="100"/>
    </row>
    <row r="17" spans="1:27" ht="15.6" x14ac:dyDescent="0.3">
      <c r="A17" s="100"/>
      <c r="B17" s="30" t="s">
        <v>176</v>
      </c>
      <c r="C17" s="30"/>
      <c r="D17" s="30"/>
      <c r="E17" s="30"/>
      <c r="F17" s="188" t="s">
        <v>291</v>
      </c>
      <c r="G17" s="188"/>
      <c r="H17" s="188"/>
      <c r="I17" s="188"/>
      <c r="J17" s="31"/>
      <c r="K17" s="30" t="s">
        <v>269</v>
      </c>
      <c r="L17" s="30"/>
      <c r="M17" s="30"/>
      <c r="N17" s="30"/>
      <c r="O17" s="30"/>
      <c r="P17" s="31"/>
      <c r="Q17" s="31"/>
      <c r="R17" s="33">
        <v>3</v>
      </c>
      <c r="S17" s="30" t="str">
        <f>IF(COUNTIF(ДОЗА,R15),"доза",IF(COUNTIF(ДОЗИ,R17),"дози","доз"))</f>
        <v>дози</v>
      </c>
      <c r="T17" s="100"/>
      <c r="U17" s="100"/>
      <c r="V17" s="100"/>
      <c r="W17" s="100"/>
      <c r="X17" s="100"/>
    </row>
    <row r="18" spans="1:27" ht="15.6" x14ac:dyDescent="0.3">
      <c r="A18" s="100" t="s">
        <v>381</v>
      </c>
      <c r="B18" s="105"/>
      <c r="C18" s="104"/>
      <c r="D18" s="104"/>
      <c r="E18" s="104"/>
      <c r="F18" s="106"/>
      <c r="G18" s="106"/>
      <c r="H18" s="106"/>
      <c r="I18" s="106"/>
      <c r="J18" s="106"/>
      <c r="K18" s="106"/>
      <c r="L18" s="106"/>
      <c r="N18" s="187" t="s">
        <v>382</v>
      </c>
      <c r="O18" s="187"/>
      <c r="P18" s="187"/>
      <c r="Q18" s="187"/>
      <c r="T18" s="100"/>
      <c r="U18" s="100"/>
      <c r="V18" s="100"/>
      <c r="W18" s="100"/>
      <c r="X18" s="100"/>
    </row>
    <row r="19" spans="1:27" ht="15.6" x14ac:dyDescent="0.3">
      <c r="A19" s="100"/>
      <c r="B19" s="30" t="s">
        <v>176</v>
      </c>
      <c r="C19" s="30"/>
      <c r="D19" s="30"/>
      <c r="E19" s="30"/>
      <c r="F19" s="188" t="s">
        <v>383</v>
      </c>
      <c r="G19" s="188"/>
      <c r="H19" s="188"/>
      <c r="I19" s="188"/>
      <c r="J19" s="31"/>
      <c r="K19" s="30" t="s">
        <v>269</v>
      </c>
      <c r="L19" s="30"/>
      <c r="M19" s="30"/>
      <c r="N19" s="30"/>
      <c r="O19" s="30"/>
      <c r="P19" s="31"/>
      <c r="Q19" s="31"/>
      <c r="R19" s="33">
        <v>2</v>
      </c>
      <c r="S19" s="30" t="str">
        <f>IF(COUNTIF(ДОЗА,R17),"доза",IF(COUNTIF(ДОЗИ,R19),"дози","доз"))</f>
        <v>дози</v>
      </c>
      <c r="T19" s="100"/>
      <c r="U19" s="100"/>
      <c r="V19" s="100"/>
      <c r="W19" s="100"/>
      <c r="X19" s="100"/>
    </row>
    <row r="20" spans="1:27" ht="15.6" x14ac:dyDescent="0.3">
      <c r="A20" s="30" t="s">
        <v>324</v>
      </c>
      <c r="B20" s="31"/>
      <c r="C20" s="30"/>
      <c r="D20" s="30"/>
      <c r="E20" s="30"/>
      <c r="F20" s="30"/>
      <c r="G20" s="35"/>
      <c r="H20" s="35"/>
      <c r="I20" s="35"/>
      <c r="J20" s="35"/>
      <c r="K20" s="35"/>
      <c r="L20" s="35"/>
      <c r="M20"/>
      <c r="N20" s="189" t="s">
        <v>292</v>
      </c>
      <c r="O20" s="189"/>
      <c r="P20" s="189"/>
      <c r="Q20" s="189"/>
      <c r="R20" s="38"/>
      <c r="S20"/>
      <c r="T20"/>
      <c r="U20" s="100"/>
      <c r="V20" s="100"/>
      <c r="W20" s="100"/>
      <c r="X20" s="100"/>
    </row>
    <row r="21" spans="1:27" ht="15.6" x14ac:dyDescent="0.3">
      <c r="A21" s="30"/>
      <c r="B21" s="30" t="s">
        <v>116</v>
      </c>
      <c r="C21" s="30"/>
      <c r="D21" s="30"/>
      <c r="E21" s="30"/>
      <c r="F21" s="190" t="s">
        <v>325</v>
      </c>
      <c r="G21" s="190"/>
      <c r="H21" s="190"/>
      <c r="I21" s="190"/>
      <c r="J21" s="35"/>
      <c r="K21" s="30" t="s">
        <v>73</v>
      </c>
      <c r="L21" s="30"/>
      <c r="M21" s="30"/>
      <c r="N21" s="30"/>
      <c r="O21" s="30"/>
      <c r="P21" s="35"/>
      <c r="Q21" s="35"/>
      <c r="R21" s="130">
        <v>5</v>
      </c>
      <c r="S21" s="191" t="str">
        <f>IF(COUNTIF(ДОЗА,R21),"доза",IF(COUNTIF(ДОЗИ,R21),"дози","доз"))</f>
        <v>доз</v>
      </c>
      <c r="T21" s="191"/>
      <c r="U21" s="100"/>
      <c r="V21" s="100"/>
      <c r="W21" s="100"/>
      <c r="X21" s="100"/>
    </row>
    <row r="22" spans="1:27" ht="15.6" x14ac:dyDescent="0.3">
      <c r="A22" s="30" t="s">
        <v>326</v>
      </c>
      <c r="B22" s="31"/>
      <c r="C22" s="30"/>
      <c r="D22" s="30"/>
      <c r="E22" s="30"/>
      <c r="F22" s="30"/>
      <c r="G22" s="35"/>
      <c r="H22" s="35"/>
      <c r="I22" s="35"/>
      <c r="J22" s="35"/>
      <c r="K22" s="35"/>
      <c r="L22" s="35"/>
      <c r="M22"/>
      <c r="N22" s="189" t="s">
        <v>271</v>
      </c>
      <c r="O22" s="189"/>
      <c r="P22" s="189"/>
      <c r="T22"/>
      <c r="U22"/>
    </row>
    <row r="23" spans="1:27" ht="15.6" x14ac:dyDescent="0.3">
      <c r="A23" s="30"/>
      <c r="B23" s="30" t="s">
        <v>116</v>
      </c>
      <c r="C23" s="30"/>
      <c r="D23" s="30"/>
      <c r="E23" s="30"/>
      <c r="F23" s="190" t="s">
        <v>272</v>
      </c>
      <c r="G23" s="190"/>
      <c r="H23" s="190"/>
      <c r="I23" s="190"/>
      <c r="J23" s="35"/>
      <c r="K23" s="30" t="s">
        <v>73</v>
      </c>
      <c r="L23" s="30"/>
      <c r="M23" s="30"/>
      <c r="N23" s="30"/>
      <c r="O23" s="30"/>
      <c r="P23" s="35"/>
      <c r="Q23" s="35"/>
      <c r="R23" s="123">
        <v>1</v>
      </c>
      <c r="S23" s="191" t="str">
        <f>IF(COUNTIF(ДОЗА,R23),"доза",IF(COUNTIF(ДОЗИ,R23),"дози","доз"))</f>
        <v>доза</v>
      </c>
      <c r="T23" s="191"/>
      <c r="U23" s="100"/>
      <c r="V23" s="30"/>
      <c r="W23" s="30"/>
      <c r="X23" s="30"/>
      <c r="Y23"/>
    </row>
    <row r="24" spans="1:27" ht="15.6" x14ac:dyDescent="0.3">
      <c r="A24" s="100" t="s">
        <v>75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4"/>
      <c r="Z24" s="108"/>
      <c r="AA24" s="109"/>
    </row>
    <row r="25" spans="1:27" x14ac:dyDescent="0.3">
      <c r="Z25" s="108"/>
      <c r="AA25" s="109"/>
    </row>
    <row r="26" spans="1:27" ht="15.6" x14ac:dyDescent="0.3">
      <c r="A26" s="100" t="s">
        <v>76</v>
      </c>
      <c r="B26" s="100"/>
      <c r="C26" s="100"/>
      <c r="D26" s="100"/>
      <c r="E26" s="100"/>
      <c r="F26" s="194">
        <f>E13</f>
        <v>11</v>
      </c>
      <c r="G26" s="194"/>
      <c r="H26" s="195" t="str">
        <f>IF(COUNTIF(ДОЗА,F26),"доза",IF(COUNTIF(ДОЗИ,F26),"дози","доз"))</f>
        <v>доз</v>
      </c>
      <c r="I26" s="195"/>
      <c r="J26" s="100" t="s">
        <v>238</v>
      </c>
      <c r="K26" s="100"/>
      <c r="L26" s="100"/>
      <c r="M26" s="100"/>
      <c r="N26" s="100"/>
      <c r="O26" s="100"/>
      <c r="P26" s="100"/>
      <c r="Q26" s="100"/>
      <c r="R26" s="100"/>
      <c r="S26" s="194">
        <f>F26</f>
        <v>11</v>
      </c>
      <c r="T26" s="194"/>
      <c r="U26" s="100" t="s">
        <v>78</v>
      </c>
      <c r="V26" s="100"/>
      <c r="W26" s="100"/>
      <c r="X26" s="100"/>
      <c r="Z26" s="108"/>
      <c r="AA26" s="109"/>
    </row>
    <row r="27" spans="1:27" ht="15.6" x14ac:dyDescent="0.3">
      <c r="A27" s="100"/>
      <c r="B27" s="100" t="s">
        <v>79</v>
      </c>
      <c r="C27" s="100"/>
      <c r="D27" s="100"/>
      <c r="E27" s="100"/>
      <c r="F27" s="100"/>
      <c r="G27" s="100"/>
      <c r="H27" s="100"/>
      <c r="I27" s="194">
        <f>F26*0.5</f>
        <v>5.5</v>
      </c>
      <c r="J27" s="194"/>
      <c r="K27" s="100" t="s">
        <v>80</v>
      </c>
      <c r="L27" s="100"/>
      <c r="M27" s="100"/>
      <c r="N27" s="100"/>
      <c r="O27" s="194">
        <f>F26*0.5</f>
        <v>5.5</v>
      </c>
      <c r="P27" s="194"/>
      <c r="Q27" s="100" t="s">
        <v>81</v>
      </c>
      <c r="R27" s="100"/>
      <c r="S27" s="100"/>
      <c r="T27" s="100"/>
      <c r="U27" s="100"/>
      <c r="V27" s="100"/>
      <c r="W27" s="100"/>
      <c r="X27" s="100"/>
      <c r="Z27" s="108"/>
      <c r="AA27" s="109"/>
    </row>
    <row r="28" spans="1:27" ht="15.6" x14ac:dyDescent="0.3">
      <c r="A28" s="100"/>
      <c r="B28" s="100" t="s">
        <v>82</v>
      </c>
      <c r="C28" s="100"/>
      <c r="D28" s="100"/>
      <c r="E28" s="100"/>
      <c r="F28" s="100"/>
      <c r="G28" s="194">
        <f>F26</f>
        <v>11</v>
      </c>
      <c r="H28" s="194"/>
      <c r="I28" s="195" t="str">
        <f>IF(COUNTIF(ДОЗА,G28),"пара",IF(COUNTIF(ДОЗИ,G28),"парии","пар"))</f>
        <v>пар</v>
      </c>
      <c r="J28" s="195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Z28" s="108"/>
      <c r="AA28" s="109"/>
    </row>
    <row r="29" spans="1:27" ht="15.6" x14ac:dyDescent="0.3">
      <c r="A29" s="100" t="s">
        <v>84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</row>
    <row r="30" spans="1:27" ht="15.6" x14ac:dyDescent="0.3">
      <c r="A30" s="100"/>
      <c r="B30" s="100"/>
      <c r="C30" s="100" t="s">
        <v>85</v>
      </c>
      <c r="D30" s="100"/>
      <c r="E30" s="100"/>
      <c r="F30" s="100"/>
      <c r="G30" s="100"/>
      <c r="H30" s="100"/>
      <c r="I30" s="100"/>
      <c r="J30" s="100"/>
      <c r="K30" s="100"/>
      <c r="L30" s="194">
        <f>F26</f>
        <v>11</v>
      </c>
      <c r="M30" s="194"/>
      <c r="N30" s="100" t="s">
        <v>86</v>
      </c>
      <c r="O30" s="100"/>
      <c r="P30" s="100"/>
      <c r="Q30" s="100"/>
      <c r="R30" s="100"/>
      <c r="S30" s="100"/>
      <c r="T30" s="100"/>
      <c r="U30" s="100"/>
      <c r="V30" s="100"/>
      <c r="W30" s="100"/>
      <c r="X30" s="100"/>
    </row>
    <row r="31" spans="1:27" ht="15.6" x14ac:dyDescent="0.3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10"/>
      <c r="M31" s="11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</row>
    <row r="32" spans="1:27" ht="15.6" x14ac:dyDescent="0.3">
      <c r="A32" s="100" t="s">
        <v>87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</row>
    <row r="33" spans="1:24" ht="15.6" x14ac:dyDescent="0.3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</row>
    <row r="34" spans="1:24" ht="15.6" x14ac:dyDescent="0.3">
      <c r="A34" s="103" t="s">
        <v>88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</row>
    <row r="35" spans="1:24" ht="15.6" x14ac:dyDescent="0.3">
      <c r="A35" s="103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</row>
    <row r="36" spans="1:24" ht="15.6" x14ac:dyDescent="0.3">
      <c r="A36" s="111" t="s">
        <v>89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</row>
    <row r="37" spans="1:24" ht="15.6" x14ac:dyDescent="0.3">
      <c r="A37" s="111"/>
      <c r="B37" s="111" t="s">
        <v>288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3" t="s">
        <v>90</v>
      </c>
      <c r="N37" s="100"/>
      <c r="O37" s="100"/>
      <c r="P37" s="100"/>
      <c r="Q37" s="100"/>
      <c r="R37" s="100"/>
      <c r="S37" s="193" t="s">
        <v>91</v>
      </c>
      <c r="T37" s="193"/>
      <c r="U37" s="193"/>
      <c r="V37" s="193"/>
      <c r="W37" s="193"/>
      <c r="X37" s="100"/>
    </row>
    <row r="38" spans="1:24" ht="15.6" x14ac:dyDescent="0.3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</row>
    <row r="39" spans="1:24" ht="15.6" x14ac:dyDescent="0.3">
      <c r="A39" s="100"/>
      <c r="B39" s="100" t="s">
        <v>92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</row>
    <row r="40" spans="1:24" ht="15.6" x14ac:dyDescent="0.3">
      <c r="A40" s="100"/>
      <c r="B40" s="112" t="s">
        <v>93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3" t="s">
        <v>94</v>
      </c>
      <c r="N40" s="100"/>
      <c r="O40" s="100"/>
      <c r="P40" s="100"/>
      <c r="Q40" s="100"/>
      <c r="R40" s="100"/>
      <c r="S40" s="193" t="s">
        <v>91</v>
      </c>
      <c r="T40" s="193"/>
      <c r="U40" s="193"/>
      <c r="V40" s="193"/>
      <c r="W40" s="193"/>
      <c r="X40" s="100"/>
    </row>
    <row r="41" spans="1:24" ht="15.6" x14ac:dyDescent="0.3">
      <c r="A41" s="100"/>
      <c r="B41" s="112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3"/>
      <c r="N41" s="100"/>
      <c r="O41" s="100"/>
      <c r="P41" s="100"/>
      <c r="Q41" s="100"/>
      <c r="R41" s="100"/>
      <c r="S41" s="128"/>
      <c r="T41" s="128"/>
      <c r="U41" s="128"/>
      <c r="V41" s="128"/>
      <c r="W41" s="128"/>
      <c r="X41" s="100"/>
    </row>
    <row r="42" spans="1:24" ht="15.6" x14ac:dyDescent="0.3">
      <c r="A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</row>
    <row r="43" spans="1:24" ht="15.6" x14ac:dyDescent="0.3">
      <c r="B43" s="111" t="s">
        <v>288</v>
      </c>
      <c r="C43" s="100"/>
      <c r="M43" s="103" t="s">
        <v>289</v>
      </c>
      <c r="S43" s="193" t="s">
        <v>91</v>
      </c>
      <c r="T43" s="193"/>
      <c r="U43" s="193"/>
      <c r="V43" s="193"/>
      <c r="W43" s="193"/>
    </row>
    <row r="44" spans="1:24" ht="15.6" x14ac:dyDescent="0.3">
      <c r="B44" s="112"/>
    </row>
  </sheetData>
  <mergeCells count="30"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N22:P22"/>
    <mergeCell ref="F23:I23"/>
    <mergeCell ref="S23:T23"/>
    <mergeCell ref="S43:W43"/>
    <mergeCell ref="S26:T26"/>
    <mergeCell ref="I27:J27"/>
    <mergeCell ref="O27:P27"/>
    <mergeCell ref="L30:M30"/>
    <mergeCell ref="S37:W37"/>
    <mergeCell ref="H26:I26"/>
    <mergeCell ref="G28:H28"/>
    <mergeCell ref="S40:W40"/>
    <mergeCell ref="I28:J28"/>
    <mergeCell ref="F26:G26"/>
    <mergeCell ref="N16:Q16"/>
    <mergeCell ref="F17:I17"/>
    <mergeCell ref="N20:Q20"/>
    <mergeCell ref="F21:I21"/>
    <mergeCell ref="S21:T21"/>
    <mergeCell ref="N18:Q18"/>
    <mergeCell ref="F19:I19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zoomScaleNormal="100" workbookViewId="0">
      <selection activeCell="B6" sqref="B6:G26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4.77734375" bestFit="1" customWidth="1"/>
    <col min="7" max="7" width="2.44140625" bestFit="1" customWidth="1"/>
    <col min="8" max="11" width="3.33203125" customWidth="1"/>
  </cols>
  <sheetData>
    <row r="2" spans="1:8" ht="18" x14ac:dyDescent="0.3">
      <c r="A2" s="182" t="s">
        <v>95</v>
      </c>
      <c r="B2" s="182"/>
      <c r="C2" s="182"/>
      <c r="D2" s="182"/>
      <c r="E2" s="182"/>
      <c r="F2" s="182"/>
      <c r="G2" s="182"/>
    </row>
    <row r="3" spans="1:8" ht="18" x14ac:dyDescent="0.3">
      <c r="A3" s="182" t="s">
        <v>96</v>
      </c>
      <c r="B3" s="182"/>
      <c r="C3" s="182"/>
      <c r="D3" s="182"/>
      <c r="E3" s="182"/>
      <c r="F3" s="182"/>
      <c r="G3" s="182"/>
    </row>
    <row r="4" spans="1:8" ht="15.6" x14ac:dyDescent="0.3">
      <c r="A4" s="1"/>
      <c r="B4" s="12"/>
      <c r="C4" s="1"/>
      <c r="D4" s="1"/>
      <c r="E4" s="1"/>
      <c r="F4" s="1"/>
    </row>
    <row r="5" spans="1:8" ht="38.25" customHeight="1" x14ac:dyDescent="0.3">
      <c r="A5" s="126" t="s">
        <v>97</v>
      </c>
      <c r="B5" s="134" t="s">
        <v>98</v>
      </c>
      <c r="C5" s="134" t="s">
        <v>99</v>
      </c>
      <c r="D5" s="203" t="s">
        <v>100</v>
      </c>
      <c r="E5" s="203"/>
      <c r="F5" s="203"/>
      <c r="G5" s="203"/>
    </row>
    <row r="6" spans="1:8" ht="15.6" customHeight="1" x14ac:dyDescent="0.3">
      <c r="A6" s="74">
        <v>1</v>
      </c>
      <c r="B6" s="78" t="s">
        <v>384</v>
      </c>
      <c r="C6" s="78" t="s">
        <v>385</v>
      </c>
      <c r="D6" s="78" t="s">
        <v>296</v>
      </c>
      <c r="E6" s="78" t="s">
        <v>309</v>
      </c>
      <c r="F6" s="78" t="s">
        <v>386</v>
      </c>
      <c r="G6" s="79" t="s">
        <v>102</v>
      </c>
      <c r="H6" s="73"/>
    </row>
    <row r="7" spans="1:8" ht="15.6" customHeight="1" x14ac:dyDescent="0.3">
      <c r="A7" s="74">
        <f>IF(ISBLANK(B7),"",A6+1)</f>
        <v>2</v>
      </c>
      <c r="B7" s="78" t="s">
        <v>365</v>
      </c>
      <c r="C7" s="78" t="s">
        <v>366</v>
      </c>
      <c r="D7" s="78" t="s">
        <v>367</v>
      </c>
      <c r="E7" s="78" t="s">
        <v>103</v>
      </c>
      <c r="F7" s="78" t="s">
        <v>287</v>
      </c>
      <c r="G7" s="79" t="s">
        <v>102</v>
      </c>
      <c r="H7" s="73"/>
    </row>
    <row r="8" spans="1:8" ht="15.6" customHeight="1" x14ac:dyDescent="0.3">
      <c r="A8" s="74">
        <f t="shared" ref="A8:A43" si="0">IF(ISBLANK(B8),"",A7+1)</f>
        <v>3</v>
      </c>
      <c r="B8" s="78" t="s">
        <v>368</v>
      </c>
      <c r="C8" s="78" t="s">
        <v>369</v>
      </c>
      <c r="D8" s="78" t="s">
        <v>370</v>
      </c>
      <c r="E8" s="78" t="s">
        <v>103</v>
      </c>
      <c r="F8" s="78" t="s">
        <v>371</v>
      </c>
      <c r="G8" s="79" t="s">
        <v>102</v>
      </c>
      <c r="H8" s="73"/>
    </row>
    <row r="9" spans="1:8" ht="15.6" customHeight="1" x14ac:dyDescent="0.3">
      <c r="A9" s="74">
        <f t="shared" si="0"/>
        <v>4</v>
      </c>
      <c r="B9" s="78" t="s">
        <v>273</v>
      </c>
      <c r="C9" s="78" t="s">
        <v>274</v>
      </c>
      <c r="D9" s="78" t="s">
        <v>322</v>
      </c>
      <c r="E9" s="78" t="s">
        <v>103</v>
      </c>
      <c r="F9" s="78" t="s">
        <v>293</v>
      </c>
      <c r="G9" s="79" t="s">
        <v>104</v>
      </c>
      <c r="H9" s="73"/>
    </row>
    <row r="10" spans="1:8" ht="15.6" customHeight="1" x14ac:dyDescent="0.3">
      <c r="A10" s="74">
        <f t="shared" si="0"/>
        <v>5</v>
      </c>
      <c r="B10" s="78" t="s">
        <v>330</v>
      </c>
      <c r="C10" s="78" t="s">
        <v>331</v>
      </c>
      <c r="D10" s="78" t="s">
        <v>332</v>
      </c>
      <c r="E10" s="78" t="s">
        <v>103</v>
      </c>
      <c r="F10" s="78" t="s">
        <v>372</v>
      </c>
      <c r="G10" s="79" t="s">
        <v>104</v>
      </c>
      <c r="H10" s="73"/>
    </row>
    <row r="11" spans="1:8" ht="15.6" customHeight="1" x14ac:dyDescent="0.3">
      <c r="A11" s="74">
        <f t="shared" si="0"/>
        <v>6</v>
      </c>
      <c r="B11" s="78" t="s">
        <v>273</v>
      </c>
      <c r="C11" s="78" t="s">
        <v>274</v>
      </c>
      <c r="D11" s="78" t="s">
        <v>387</v>
      </c>
      <c r="E11" s="78" t="s">
        <v>103</v>
      </c>
      <c r="F11" s="78" t="s">
        <v>234</v>
      </c>
      <c r="G11" s="79" t="s">
        <v>104</v>
      </c>
      <c r="H11" s="73"/>
    </row>
    <row r="12" spans="1:8" ht="15.6" customHeight="1" x14ac:dyDescent="0.3">
      <c r="A12" s="74">
        <f t="shared" si="0"/>
        <v>7</v>
      </c>
      <c r="B12" s="78" t="s">
        <v>273</v>
      </c>
      <c r="C12" s="78" t="s">
        <v>274</v>
      </c>
      <c r="D12" s="78" t="s">
        <v>323</v>
      </c>
      <c r="E12" s="78" t="s">
        <v>103</v>
      </c>
      <c r="F12" s="78" t="s">
        <v>235</v>
      </c>
      <c r="G12" s="79" t="s">
        <v>102</v>
      </c>
      <c r="H12" s="73"/>
    </row>
    <row r="13" spans="1:8" ht="15.6" customHeight="1" x14ac:dyDescent="0.3">
      <c r="A13" s="74">
        <f t="shared" si="0"/>
        <v>8</v>
      </c>
      <c r="B13" s="78" t="s">
        <v>373</v>
      </c>
      <c r="C13" s="78" t="s">
        <v>374</v>
      </c>
      <c r="D13" s="78" t="s">
        <v>375</v>
      </c>
      <c r="E13" s="78" t="s">
        <v>306</v>
      </c>
      <c r="F13" s="78" t="s">
        <v>235</v>
      </c>
      <c r="G13" s="79" t="s">
        <v>104</v>
      </c>
      <c r="H13" s="73"/>
    </row>
    <row r="14" spans="1:8" ht="15.6" customHeight="1" x14ac:dyDescent="0.3">
      <c r="A14" s="74">
        <f t="shared" si="0"/>
        <v>9</v>
      </c>
      <c r="B14" s="78" t="s">
        <v>273</v>
      </c>
      <c r="C14" s="78" t="s">
        <v>274</v>
      </c>
      <c r="D14" s="78" t="s">
        <v>388</v>
      </c>
      <c r="E14" s="78" t="s">
        <v>103</v>
      </c>
      <c r="F14" s="78" t="s">
        <v>329</v>
      </c>
      <c r="G14" s="79" t="s">
        <v>104</v>
      </c>
      <c r="H14" s="73"/>
    </row>
    <row r="15" spans="1:8" ht="15.6" customHeight="1" x14ac:dyDescent="0.3">
      <c r="A15" s="74">
        <f t="shared" si="0"/>
        <v>10</v>
      </c>
      <c r="B15" s="78" t="s">
        <v>327</v>
      </c>
      <c r="C15" s="78" t="s">
        <v>389</v>
      </c>
      <c r="D15" s="78" t="s">
        <v>328</v>
      </c>
      <c r="E15" s="78" t="s">
        <v>103</v>
      </c>
      <c r="F15" s="78" t="s">
        <v>358</v>
      </c>
      <c r="G15" s="79" t="s">
        <v>102</v>
      </c>
      <c r="H15" s="73"/>
    </row>
    <row r="16" spans="1:8" ht="15.6" customHeight="1" x14ac:dyDescent="0.3">
      <c r="A16" s="74">
        <f t="shared" si="0"/>
        <v>11</v>
      </c>
      <c r="B16" s="78" t="s">
        <v>333</v>
      </c>
      <c r="C16" s="78" t="s">
        <v>334</v>
      </c>
      <c r="D16" s="78" t="s">
        <v>335</v>
      </c>
      <c r="E16" s="78" t="s">
        <v>306</v>
      </c>
      <c r="F16" s="78" t="s">
        <v>358</v>
      </c>
      <c r="G16" s="79" t="s">
        <v>104</v>
      </c>
      <c r="H16" s="73"/>
    </row>
    <row r="17" spans="1:8" s="73" customFormat="1" ht="15.6" customHeight="1" x14ac:dyDescent="0.3">
      <c r="A17" s="74">
        <f t="shared" si="0"/>
        <v>12</v>
      </c>
      <c r="B17" s="78" t="s">
        <v>336</v>
      </c>
      <c r="C17" s="78" t="s">
        <v>390</v>
      </c>
      <c r="D17" s="78" t="s">
        <v>337</v>
      </c>
      <c r="E17" s="78" t="s">
        <v>103</v>
      </c>
      <c r="F17" s="78" t="s">
        <v>358</v>
      </c>
      <c r="G17" s="79" t="s">
        <v>104</v>
      </c>
    </row>
    <row r="18" spans="1:8" ht="15.6" customHeight="1" x14ac:dyDescent="0.3">
      <c r="A18" s="74">
        <f t="shared" si="0"/>
        <v>13</v>
      </c>
      <c r="B18" s="78" t="s">
        <v>333</v>
      </c>
      <c r="C18" s="78" t="s">
        <v>334</v>
      </c>
      <c r="D18" s="78" t="s">
        <v>335</v>
      </c>
      <c r="E18" s="78" t="s">
        <v>306</v>
      </c>
      <c r="F18" s="78" t="s">
        <v>358</v>
      </c>
      <c r="G18" s="79" t="s">
        <v>104</v>
      </c>
      <c r="H18" s="73"/>
    </row>
    <row r="19" spans="1:8" ht="15.6" customHeight="1" x14ac:dyDescent="0.3">
      <c r="A19" s="74">
        <f t="shared" si="0"/>
        <v>14</v>
      </c>
      <c r="B19" s="78" t="s">
        <v>391</v>
      </c>
      <c r="C19" s="78" t="s">
        <v>392</v>
      </c>
      <c r="D19" s="78" t="s">
        <v>393</v>
      </c>
      <c r="E19" s="78" t="s">
        <v>103</v>
      </c>
      <c r="F19" s="78" t="s">
        <v>329</v>
      </c>
      <c r="G19" s="79" t="s">
        <v>102</v>
      </c>
      <c r="H19" s="73"/>
    </row>
    <row r="20" spans="1:8" ht="15.6" customHeight="1" x14ac:dyDescent="0.3">
      <c r="A20" s="74">
        <f t="shared" si="0"/>
        <v>15</v>
      </c>
      <c r="B20" s="78" t="s">
        <v>394</v>
      </c>
      <c r="C20" s="78" t="s">
        <v>395</v>
      </c>
      <c r="D20" s="78" t="s">
        <v>396</v>
      </c>
      <c r="E20" s="78" t="s">
        <v>268</v>
      </c>
      <c r="F20" s="78" t="s">
        <v>235</v>
      </c>
      <c r="G20" s="79" t="s">
        <v>104</v>
      </c>
      <c r="H20" s="73"/>
    </row>
    <row r="21" spans="1:8" ht="15.6" customHeight="1" x14ac:dyDescent="0.3">
      <c r="A21" s="74">
        <f t="shared" si="0"/>
        <v>16</v>
      </c>
      <c r="B21" s="78" t="s">
        <v>307</v>
      </c>
      <c r="C21" s="78" t="s">
        <v>308</v>
      </c>
      <c r="D21" s="78" t="s">
        <v>296</v>
      </c>
      <c r="E21" s="78" t="s">
        <v>309</v>
      </c>
      <c r="F21" s="78" t="s">
        <v>173</v>
      </c>
      <c r="G21" s="79" t="s">
        <v>102</v>
      </c>
      <c r="H21" s="73"/>
    </row>
    <row r="22" spans="1:8" ht="15.6" customHeight="1" x14ac:dyDescent="0.3">
      <c r="A22" s="74">
        <f t="shared" si="0"/>
        <v>17</v>
      </c>
      <c r="B22" s="78" t="s">
        <v>397</v>
      </c>
      <c r="C22" s="78" t="s">
        <v>398</v>
      </c>
      <c r="D22" s="78" t="s">
        <v>399</v>
      </c>
      <c r="E22" s="78" t="s">
        <v>103</v>
      </c>
      <c r="F22" s="78" t="s">
        <v>329</v>
      </c>
      <c r="G22" s="79" t="s">
        <v>104</v>
      </c>
      <c r="H22" s="73"/>
    </row>
    <row r="23" spans="1:8" ht="15.6" customHeight="1" x14ac:dyDescent="0.3">
      <c r="A23" s="74">
        <f t="shared" si="0"/>
        <v>18</v>
      </c>
      <c r="B23" s="78" t="s">
        <v>391</v>
      </c>
      <c r="C23" s="78" t="s">
        <v>392</v>
      </c>
      <c r="D23" s="78" t="s">
        <v>393</v>
      </c>
      <c r="E23" s="78" t="s">
        <v>103</v>
      </c>
      <c r="F23" s="78" t="s">
        <v>329</v>
      </c>
      <c r="G23" s="79" t="s">
        <v>102</v>
      </c>
      <c r="H23" s="73"/>
    </row>
    <row r="24" spans="1:8" ht="15.6" customHeight="1" x14ac:dyDescent="0.3">
      <c r="A24" s="74">
        <f t="shared" si="0"/>
        <v>19</v>
      </c>
      <c r="B24" s="78" t="s">
        <v>394</v>
      </c>
      <c r="C24" s="78" t="s">
        <v>395</v>
      </c>
      <c r="D24" s="78" t="s">
        <v>396</v>
      </c>
      <c r="E24" s="78" t="s">
        <v>268</v>
      </c>
      <c r="F24" s="78" t="s">
        <v>235</v>
      </c>
      <c r="G24" s="79" t="s">
        <v>104</v>
      </c>
      <c r="H24" s="73"/>
    </row>
    <row r="25" spans="1:8" ht="15.6" customHeight="1" x14ac:dyDescent="0.3">
      <c r="A25" s="74">
        <f t="shared" si="0"/>
        <v>20</v>
      </c>
      <c r="B25" s="78" t="s">
        <v>359</v>
      </c>
      <c r="C25" s="78" t="s">
        <v>360</v>
      </c>
      <c r="D25" s="78" t="s">
        <v>361</v>
      </c>
      <c r="E25" s="78" t="s">
        <v>268</v>
      </c>
      <c r="F25" s="78" t="s">
        <v>287</v>
      </c>
      <c r="G25" s="79" t="s">
        <v>102</v>
      </c>
      <c r="H25" s="73"/>
    </row>
    <row r="26" spans="1:8" ht="15.6" customHeight="1" x14ac:dyDescent="0.3">
      <c r="A26" s="74">
        <f t="shared" si="0"/>
        <v>21</v>
      </c>
      <c r="B26" s="78" t="s">
        <v>362</v>
      </c>
      <c r="C26" s="78" t="s">
        <v>363</v>
      </c>
      <c r="D26" s="78" t="s">
        <v>364</v>
      </c>
      <c r="E26" s="78" t="s">
        <v>268</v>
      </c>
      <c r="F26" s="78" t="s">
        <v>287</v>
      </c>
      <c r="G26" s="79" t="s">
        <v>104</v>
      </c>
      <c r="H26" s="73"/>
    </row>
    <row r="27" spans="1:8" ht="15.6" customHeight="1" x14ac:dyDescent="0.3">
      <c r="A27" s="74" t="str">
        <f t="shared" si="0"/>
        <v/>
      </c>
      <c r="B27" s="78"/>
      <c r="C27" s="78"/>
      <c r="D27" s="78"/>
      <c r="E27" s="78"/>
      <c r="F27" s="78"/>
      <c r="G27" s="79"/>
      <c r="H27" s="73"/>
    </row>
    <row r="28" spans="1:8" ht="15.6" customHeight="1" x14ac:dyDescent="0.3">
      <c r="A28" s="72" t="str">
        <f t="shared" si="0"/>
        <v/>
      </c>
      <c r="B28" s="78"/>
      <c r="C28" s="78"/>
      <c r="D28" s="78"/>
      <c r="E28" s="78"/>
      <c r="F28" s="78"/>
      <c r="G28" s="79"/>
      <c r="H28" s="73"/>
    </row>
    <row r="29" spans="1:8" ht="15.6" customHeight="1" x14ac:dyDescent="0.3">
      <c r="A29" s="72" t="str">
        <f t="shared" si="0"/>
        <v/>
      </c>
      <c r="B29" s="78"/>
      <c r="C29" s="78"/>
      <c r="D29" s="78"/>
      <c r="E29" s="78"/>
      <c r="F29" s="78"/>
      <c r="G29" s="79"/>
      <c r="H29" s="73"/>
    </row>
    <row r="30" spans="1:8" ht="15.6" customHeight="1" x14ac:dyDescent="0.3">
      <c r="A30" s="72" t="str">
        <f t="shared" si="0"/>
        <v/>
      </c>
      <c r="B30" s="78"/>
      <c r="C30" s="78"/>
      <c r="D30" s="78"/>
      <c r="E30" s="78"/>
      <c r="F30" s="78"/>
      <c r="G30" s="79"/>
      <c r="H30" s="73"/>
    </row>
    <row r="31" spans="1:8" ht="15.6" customHeight="1" x14ac:dyDescent="0.3">
      <c r="A31" s="72" t="str">
        <f t="shared" si="0"/>
        <v/>
      </c>
      <c r="B31" s="78"/>
      <c r="C31" s="78"/>
      <c r="D31" s="78"/>
      <c r="E31" s="78"/>
      <c r="F31" s="78"/>
      <c r="G31" s="79"/>
      <c r="H31" s="73"/>
    </row>
    <row r="32" spans="1:8" ht="15.6" customHeight="1" x14ac:dyDescent="0.3">
      <c r="A32" s="72" t="str">
        <f t="shared" si="0"/>
        <v/>
      </c>
      <c r="B32" s="78"/>
      <c r="C32" s="78"/>
      <c r="D32" s="78"/>
      <c r="E32" s="78"/>
      <c r="F32" s="78"/>
      <c r="G32" s="79"/>
      <c r="H32" s="73"/>
    </row>
    <row r="33" spans="1:8" ht="15.6" customHeight="1" x14ac:dyDescent="0.3">
      <c r="A33" s="72" t="str">
        <f t="shared" si="0"/>
        <v/>
      </c>
      <c r="B33" s="78"/>
      <c r="C33" s="78"/>
      <c r="D33" s="78"/>
      <c r="E33" s="78"/>
      <c r="F33" s="78"/>
      <c r="G33" s="79"/>
      <c r="H33" s="73"/>
    </row>
    <row r="34" spans="1:8" ht="15.6" customHeight="1" x14ac:dyDescent="0.3">
      <c r="A34" s="72" t="str">
        <f t="shared" si="0"/>
        <v/>
      </c>
      <c r="B34" s="78"/>
      <c r="C34" s="78"/>
      <c r="D34" s="78"/>
      <c r="E34" s="78"/>
      <c r="F34" s="78"/>
      <c r="G34" s="79"/>
    </row>
    <row r="35" spans="1:8" ht="15.6" customHeight="1" x14ac:dyDescent="0.3">
      <c r="A35" s="72" t="str">
        <f t="shared" si="0"/>
        <v/>
      </c>
      <c r="B35" s="78"/>
      <c r="C35" s="78"/>
      <c r="D35" s="78"/>
      <c r="E35" s="78"/>
      <c r="F35" s="78"/>
      <c r="G35" s="79"/>
    </row>
    <row r="36" spans="1:8" ht="15.6" customHeight="1" x14ac:dyDescent="0.3">
      <c r="A36" s="72" t="str">
        <f t="shared" si="0"/>
        <v/>
      </c>
      <c r="B36" s="78"/>
      <c r="C36" s="78"/>
      <c r="D36" s="78"/>
      <c r="E36" s="78"/>
      <c r="F36" s="78"/>
      <c r="G36" s="79"/>
    </row>
    <row r="37" spans="1:8" ht="15.6" customHeight="1" x14ac:dyDescent="0.3">
      <c r="A37" s="72" t="str">
        <f t="shared" si="0"/>
        <v/>
      </c>
      <c r="B37" s="78"/>
      <c r="C37" s="78"/>
      <c r="D37" s="78"/>
      <c r="E37" s="78"/>
      <c r="F37" s="78"/>
      <c r="G37" s="79"/>
    </row>
    <row r="38" spans="1:8" ht="15.6" customHeight="1" x14ac:dyDescent="0.3">
      <c r="A38" s="72" t="str">
        <f t="shared" si="0"/>
        <v/>
      </c>
      <c r="B38" s="78"/>
      <c r="C38" s="78"/>
      <c r="D38" s="78"/>
      <c r="E38" s="78"/>
      <c r="F38" s="78"/>
      <c r="G38" s="79"/>
    </row>
    <row r="39" spans="1:8" ht="15.6" customHeight="1" x14ac:dyDescent="0.3">
      <c r="A39" s="72" t="str">
        <f t="shared" si="0"/>
        <v/>
      </c>
      <c r="B39" s="78"/>
      <c r="C39" s="78"/>
      <c r="D39" s="78"/>
      <c r="E39" s="78"/>
      <c r="F39" s="78"/>
      <c r="G39" s="79"/>
    </row>
    <row r="40" spans="1:8" ht="15.6" customHeight="1" x14ac:dyDescent="0.3">
      <c r="A40" s="72" t="str">
        <f t="shared" si="0"/>
        <v/>
      </c>
      <c r="B40" s="78"/>
      <c r="C40" s="78"/>
      <c r="D40" s="78"/>
      <c r="E40" s="78"/>
      <c r="F40" s="78"/>
      <c r="G40" s="79"/>
    </row>
    <row r="41" spans="1:8" ht="15.6" customHeight="1" x14ac:dyDescent="0.3">
      <c r="A41" s="72" t="str">
        <f t="shared" si="0"/>
        <v/>
      </c>
      <c r="B41" s="78"/>
      <c r="C41" s="78"/>
      <c r="D41" s="78"/>
      <c r="E41" s="78"/>
      <c r="F41" s="78"/>
      <c r="G41" s="79"/>
    </row>
    <row r="42" spans="1:8" ht="15.6" customHeight="1" x14ac:dyDescent="0.3">
      <c r="A42" s="72" t="str">
        <f t="shared" si="0"/>
        <v/>
      </c>
      <c r="B42" s="78"/>
      <c r="C42" s="78"/>
      <c r="D42" s="78"/>
      <c r="E42" s="78"/>
      <c r="F42" s="78"/>
      <c r="G42" s="79"/>
    </row>
    <row r="43" spans="1:8" ht="15.6" customHeight="1" x14ac:dyDescent="0.3">
      <c r="A43" s="72" t="str">
        <f t="shared" si="0"/>
        <v/>
      </c>
      <c r="B43" s="78"/>
      <c r="C43" s="78"/>
      <c r="D43" s="78"/>
      <c r="E43" s="78"/>
      <c r="F43" s="78"/>
      <c r="G43" s="79"/>
    </row>
    <row r="44" spans="1:8" ht="15.6" customHeight="1" x14ac:dyDescent="0.3"/>
    <row r="45" spans="1:8" ht="15.6" customHeight="1" x14ac:dyDescent="0.3"/>
    <row r="46" spans="1:8" ht="15.6" customHeight="1" x14ac:dyDescent="0.3"/>
    <row r="47" spans="1:8" ht="15.6" customHeight="1" x14ac:dyDescent="0.3"/>
    <row r="48" spans="1: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6"/>
  <sheetViews>
    <sheetView topLeftCell="A28" zoomScaleNormal="100" workbookViewId="0">
      <selection activeCell="N28" sqref="N28"/>
    </sheetView>
  </sheetViews>
  <sheetFormatPr defaultColWidth="8.6640625" defaultRowHeight="14.4" x14ac:dyDescent="0.3"/>
  <cols>
    <col min="1" max="28" width="3.6640625" customWidth="1"/>
    <col min="29" max="29" width="28.6640625" bestFit="1" customWidth="1"/>
    <col min="30" max="30" width="3.21875" bestFit="1" customWidth="1"/>
  </cols>
  <sheetData>
    <row r="1" spans="1:31" x14ac:dyDescent="0.3">
      <c r="A1" s="208" t="s">
        <v>60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</row>
    <row r="2" spans="1:31" x14ac:dyDescent="0.3">
      <c r="A2" s="208" t="s">
        <v>61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</row>
    <row r="3" spans="1:31" ht="15" customHeight="1" x14ac:dyDescent="0.3">
      <c r="A3" s="209" t="s">
        <v>62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5"/>
      <c r="Z3" s="5"/>
      <c r="AA3" s="5"/>
    </row>
    <row r="4" spans="1:31" ht="15" customHeight="1" x14ac:dyDescent="0.4">
      <c r="A4" s="211">
        <v>20</v>
      </c>
      <c r="B4" s="211"/>
      <c r="C4" s="212" t="str">
        <f>'2-я 1-ВЕТ'!D33</f>
        <v>травня</v>
      </c>
      <c r="D4" s="212"/>
      <c r="E4" s="212"/>
      <c r="F4" s="212"/>
      <c r="G4" s="211">
        <f>'2-я 1-ВЕТ'!S3</f>
        <v>2023</v>
      </c>
      <c r="H4" s="211"/>
      <c r="I4" s="77" t="s">
        <v>137</v>
      </c>
      <c r="J4" s="77"/>
      <c r="K4" s="77"/>
      <c r="L4" s="77"/>
      <c r="M4" s="77"/>
      <c r="N4" s="77"/>
      <c r="O4" s="77"/>
      <c r="P4" s="77"/>
      <c r="Q4" s="77"/>
      <c r="R4" s="90"/>
      <c r="S4" s="90"/>
      <c r="T4" s="90"/>
      <c r="U4" s="90"/>
      <c r="V4" s="90"/>
      <c r="W4" s="90"/>
      <c r="X4" s="90"/>
      <c r="Y4" s="6"/>
      <c r="Z4" s="7"/>
      <c r="AA4" s="7"/>
    </row>
    <row r="6" spans="1:31" s="1" customFormat="1" ht="15.6" x14ac:dyDescent="0.3">
      <c r="C6" s="210" t="s">
        <v>63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9"/>
      <c r="AC6"/>
      <c r="AD6"/>
      <c r="AE6"/>
    </row>
    <row r="7" spans="1:31" s="1" customFormat="1" ht="15.6" x14ac:dyDescent="0.3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/>
      <c r="AD7"/>
      <c r="AE7"/>
    </row>
    <row r="8" spans="1:31" s="1" customFormat="1" ht="15.6" x14ac:dyDescent="0.3">
      <c r="A8" s="1" t="s">
        <v>300</v>
      </c>
      <c r="P8" s="12" t="s">
        <v>301</v>
      </c>
      <c r="AC8"/>
      <c r="AD8"/>
      <c r="AE8"/>
    </row>
    <row r="9" spans="1:31" s="1" customFormat="1" ht="15.6" x14ac:dyDescent="0.3">
      <c r="A9" s="100" t="s">
        <v>302</v>
      </c>
      <c r="B9" s="100"/>
      <c r="C9" s="100"/>
      <c r="D9" s="100"/>
      <c r="E9" s="100"/>
      <c r="F9" s="100"/>
      <c r="G9" s="113"/>
      <c r="H9" s="100"/>
      <c r="I9" s="100"/>
      <c r="J9" s="100"/>
      <c r="K9" s="103" t="s">
        <v>289</v>
      </c>
      <c r="L9" s="100"/>
      <c r="M9" s="60"/>
      <c r="N9" s="60"/>
      <c r="AC9"/>
      <c r="AD9"/>
      <c r="AE9"/>
    </row>
    <row r="10" spans="1:31" s="1" customFormat="1" ht="15.6" x14ac:dyDescent="0.3">
      <c r="A10" s="1" t="s">
        <v>65</v>
      </c>
      <c r="L10" s="12" t="str">
        <f>'Акт коты R'!L11</f>
        <v xml:space="preserve"> 21.04.2022 по 20.05.2023 року </v>
      </c>
      <c r="AB10" s="13"/>
      <c r="AC10"/>
      <c r="AD10"/>
      <c r="AE10"/>
    </row>
    <row r="11" spans="1:31" s="1" customFormat="1" ht="15.6" x14ac:dyDescent="0.3">
      <c r="A11" s="1" t="s">
        <v>66</v>
      </c>
      <c r="AB11" s="13"/>
      <c r="AC11"/>
      <c r="AD11"/>
      <c r="AE11"/>
    </row>
    <row r="12" spans="1:31" s="1" customFormat="1" ht="15.6" x14ac:dyDescent="0.3">
      <c r="B12" s="12" t="s">
        <v>67</v>
      </c>
      <c r="AB12" s="13"/>
      <c r="AC12"/>
      <c r="AD12"/>
      <c r="AE12"/>
    </row>
    <row r="13" spans="1:31" s="1" customFormat="1" ht="15.6" x14ac:dyDescent="0.3">
      <c r="A13" s="1" t="s">
        <v>68</v>
      </c>
      <c r="E13" s="206">
        <f>MAX('Список коти PCHCh'!A6:A45)</f>
        <v>21</v>
      </c>
      <c r="F13" s="206"/>
      <c r="G13" s="1" t="s">
        <v>69</v>
      </c>
      <c r="AB13" s="13"/>
      <c r="AC13"/>
      <c r="AD13"/>
      <c r="AE13"/>
    </row>
    <row r="14" spans="1:31" s="1" customFormat="1" ht="15.6" x14ac:dyDescent="0.3">
      <c r="A14" s="1" t="s">
        <v>70</v>
      </c>
      <c r="N14" s="1" t="s">
        <v>71</v>
      </c>
      <c r="AB14" s="13"/>
      <c r="AC14"/>
      <c r="AD14"/>
      <c r="AE14"/>
    </row>
    <row r="15" spans="1:31" ht="15.6" x14ac:dyDescent="0.3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9"/>
    </row>
    <row r="16" spans="1:31" ht="15.6" x14ac:dyDescent="0.3">
      <c r="A16" s="1" t="s">
        <v>275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/>
      <c r="N16" s="1"/>
      <c r="O16" s="18"/>
      <c r="P16" s="19"/>
      <c r="Q16" s="19"/>
      <c r="R16" s="19"/>
      <c r="S16" s="1"/>
      <c r="T16" s="179" t="s">
        <v>294</v>
      </c>
      <c r="U16" s="179"/>
      <c r="V16" s="179"/>
      <c r="W16" s="179"/>
      <c r="AB16" s="39"/>
    </row>
    <row r="17" spans="1:28" ht="15.6" x14ac:dyDescent="0.3">
      <c r="A17" s="1"/>
      <c r="B17" s="19" t="s">
        <v>176</v>
      </c>
      <c r="C17" s="19"/>
      <c r="D17" s="1"/>
      <c r="E17" s="1"/>
      <c r="F17" s="207" t="s">
        <v>277</v>
      </c>
      <c r="G17" s="207"/>
      <c r="H17" s="207"/>
      <c r="I17" s="16"/>
      <c r="J17" s="1" t="s">
        <v>73</v>
      </c>
      <c r="K17" s="1"/>
      <c r="L17" s="1"/>
      <c r="M17" s="1"/>
      <c r="N17" s="1"/>
      <c r="O17" s="1"/>
      <c r="P17" s="1"/>
      <c r="Q17" s="14">
        <v>1</v>
      </c>
      <c r="R17" s="13" t="str">
        <f>IF(COUNTIF(ДОЗА,Q17),"доза",IF(COUNTIF(ДОЗИ,Q17),"дози","доз"))</f>
        <v>доза</v>
      </c>
      <c r="S17" s="15"/>
      <c r="T17" s="1"/>
      <c r="U17" s="1"/>
      <c r="V17" s="1"/>
      <c r="W17" s="1"/>
      <c r="AB17" s="39"/>
    </row>
    <row r="18" spans="1:28" ht="15.6" x14ac:dyDescent="0.3">
      <c r="A18" s="1" t="s">
        <v>310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/>
      <c r="N18" s="1"/>
      <c r="O18" s="18"/>
      <c r="P18" s="19"/>
      <c r="Q18" s="19"/>
      <c r="R18" s="19"/>
      <c r="S18" s="1"/>
      <c r="T18" s="179" t="s">
        <v>295</v>
      </c>
      <c r="U18" s="179"/>
      <c r="V18" s="179"/>
      <c r="W18" s="179"/>
      <c r="AB18" s="39"/>
    </row>
    <row r="19" spans="1:28" ht="15.6" x14ac:dyDescent="0.3">
      <c r="A19" s="1"/>
      <c r="B19" s="19" t="s">
        <v>176</v>
      </c>
      <c r="C19" s="19"/>
      <c r="D19" s="1"/>
      <c r="E19" s="1"/>
      <c r="F19" s="207" t="s">
        <v>279</v>
      </c>
      <c r="G19" s="207"/>
      <c r="H19" s="207"/>
      <c r="I19" s="16"/>
      <c r="J19" s="1" t="s">
        <v>73</v>
      </c>
      <c r="K19" s="1"/>
      <c r="L19" s="1"/>
      <c r="M19" s="1"/>
      <c r="N19" s="1"/>
      <c r="O19" s="1"/>
      <c r="P19" s="1"/>
      <c r="Q19" s="14">
        <v>8</v>
      </c>
      <c r="R19" s="13" t="str">
        <f>IF(COUNTIF(ДОЗА,Q19),"доза",IF(COUNTIF(ДОЗИ,Q19),"дози","доз"))</f>
        <v>доз</v>
      </c>
      <c r="S19" s="15"/>
      <c r="T19" s="1"/>
      <c r="U19" s="1"/>
      <c r="V19" s="1"/>
      <c r="W19" s="1"/>
      <c r="AB19" s="39"/>
    </row>
    <row r="20" spans="1:28" ht="15.6" x14ac:dyDescent="0.3">
      <c r="A20" s="1" t="s">
        <v>311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P20" s="1"/>
      <c r="Q20" s="1"/>
      <c r="R20" s="1"/>
      <c r="S20" s="1"/>
      <c r="T20" s="179" t="s">
        <v>280</v>
      </c>
      <c r="U20" s="179"/>
      <c r="V20" s="179"/>
      <c r="W20" s="179"/>
      <c r="AB20" s="39"/>
    </row>
    <row r="21" spans="1:28" ht="15.6" x14ac:dyDescent="0.3">
      <c r="A21" s="1"/>
      <c r="B21" s="19" t="s">
        <v>176</v>
      </c>
      <c r="C21" s="19"/>
      <c r="D21" s="1"/>
      <c r="E21" s="1"/>
      <c r="F21" s="207" t="s">
        <v>276</v>
      </c>
      <c r="G21" s="207"/>
      <c r="H21" s="207"/>
      <c r="I21" s="16"/>
      <c r="J21" s="1" t="s">
        <v>73</v>
      </c>
      <c r="K21" s="1"/>
      <c r="L21" s="1"/>
      <c r="M21" s="1"/>
      <c r="N21" s="1"/>
      <c r="O21" s="1"/>
      <c r="P21" s="1"/>
      <c r="Q21" s="14">
        <v>3</v>
      </c>
      <c r="R21" s="13" t="str">
        <f>IF(COUNTIF(ДОЗА,Q21),"доза",IF(COUNTIF(ДОЗИ,Q21),"дози","доз"))</f>
        <v>дози</v>
      </c>
      <c r="S21" s="15"/>
      <c r="T21" s="1"/>
      <c r="U21" s="1"/>
      <c r="V21" s="1"/>
      <c r="W21" s="1"/>
      <c r="AB21" s="39"/>
    </row>
    <row r="22" spans="1:28" ht="15.6" x14ac:dyDescent="0.3">
      <c r="A22" s="1" t="s">
        <v>338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P22" s="1"/>
      <c r="Q22" s="1"/>
      <c r="R22" s="1"/>
      <c r="S22" s="1"/>
      <c r="T22" s="179">
        <v>603273</v>
      </c>
      <c r="U22" s="179"/>
      <c r="V22" s="179"/>
      <c r="W22" s="179"/>
      <c r="AB22" s="39"/>
    </row>
    <row r="23" spans="1:28" ht="15.6" x14ac:dyDescent="0.3">
      <c r="A23" s="1"/>
      <c r="B23" s="19" t="s">
        <v>176</v>
      </c>
      <c r="C23" s="19"/>
      <c r="D23" s="1"/>
      <c r="E23" s="1"/>
      <c r="F23" s="207" t="s">
        <v>339</v>
      </c>
      <c r="G23" s="207"/>
      <c r="H23" s="207"/>
      <c r="I23" s="16"/>
      <c r="J23" s="1" t="s">
        <v>73</v>
      </c>
      <c r="K23" s="1"/>
      <c r="L23" s="1"/>
      <c r="M23" s="1"/>
      <c r="N23" s="1"/>
      <c r="O23" s="1"/>
      <c r="P23" s="1"/>
      <c r="Q23" s="14">
        <v>8</v>
      </c>
      <c r="R23" s="13" t="str">
        <f>IF(COUNTIF(ДОЗА,Q23),"доза",IF(COUNTIF(ДОЗИ,Q23),"дози","доз"))</f>
        <v>доз</v>
      </c>
      <c r="S23" s="15"/>
      <c r="T23" s="1"/>
      <c r="U23" s="1"/>
      <c r="V23" s="1"/>
      <c r="W23" s="1"/>
      <c r="AB23" s="39"/>
    </row>
    <row r="24" spans="1:28" ht="15.6" x14ac:dyDescent="0.3">
      <c r="A24" s="1" t="s">
        <v>400</v>
      </c>
      <c r="B24" s="1"/>
      <c r="C24" s="1"/>
      <c r="D24" s="1"/>
      <c r="E24" s="1"/>
      <c r="F24" s="1"/>
      <c r="G24" s="1"/>
      <c r="H24" s="1"/>
      <c r="I24" s="1"/>
      <c r="J24" s="1"/>
      <c r="K24" s="13"/>
      <c r="L24" s="13"/>
      <c r="P24" s="1"/>
      <c r="Q24" s="1"/>
      <c r="R24" s="1"/>
      <c r="S24" s="1"/>
      <c r="T24" s="179" t="s">
        <v>401</v>
      </c>
      <c r="U24" s="179"/>
      <c r="V24" s="179"/>
      <c r="W24" s="179"/>
      <c r="AB24" s="39"/>
    </row>
    <row r="25" spans="1:28" ht="15.6" x14ac:dyDescent="0.3">
      <c r="A25" s="1"/>
      <c r="B25" s="19" t="s">
        <v>176</v>
      </c>
      <c r="C25" s="19"/>
      <c r="D25" s="1"/>
      <c r="E25" s="1"/>
      <c r="F25" s="207" t="s">
        <v>339</v>
      </c>
      <c r="G25" s="207"/>
      <c r="H25" s="207"/>
      <c r="I25" s="16"/>
      <c r="J25" s="1" t="s">
        <v>73</v>
      </c>
      <c r="K25" s="1"/>
      <c r="L25" s="1"/>
      <c r="M25" s="1"/>
      <c r="N25" s="1"/>
      <c r="O25" s="1"/>
      <c r="P25" s="1"/>
      <c r="Q25" s="14">
        <v>1</v>
      </c>
      <c r="R25" s="13" t="str">
        <f>IF(COUNTIF(ДОЗА,Q25),"доза",IF(COUNTIF(ДОЗИ,Q25),"дози","доз"))</f>
        <v>доза</v>
      </c>
      <c r="S25" s="15"/>
      <c r="T25" s="1"/>
      <c r="U25" s="1"/>
      <c r="V25" s="1"/>
      <c r="W25" s="1"/>
      <c r="AB25" s="39"/>
    </row>
    <row r="26" spans="1:28" ht="15.6" x14ac:dyDescent="0.3">
      <c r="A26" s="1" t="s">
        <v>75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8" ht="15.6" x14ac:dyDescent="0.3">
      <c r="A27" s="3"/>
      <c r="B27" s="8"/>
      <c r="C27" s="8"/>
      <c r="D27" s="8"/>
      <c r="E27" s="8"/>
      <c r="F27" s="8"/>
      <c r="G27" s="8"/>
      <c r="H27" s="20"/>
      <c r="I27" s="20"/>
      <c r="J27" s="20"/>
      <c r="K27" s="20"/>
      <c r="L27" s="20"/>
      <c r="M27" s="21"/>
      <c r="N27" s="21"/>
      <c r="O27" s="20"/>
      <c r="P27" s="20"/>
      <c r="Q27" s="20"/>
      <c r="R27" s="3"/>
      <c r="S27" s="3"/>
      <c r="T27" s="3"/>
      <c r="U27" s="3"/>
      <c r="V27" s="3"/>
      <c r="W27" s="3"/>
      <c r="X27" s="3"/>
    </row>
    <row r="28" spans="1:28" ht="15.6" x14ac:dyDescent="0.3">
      <c r="A28" s="1" t="s">
        <v>76</v>
      </c>
      <c r="B28" s="1"/>
      <c r="C28" s="1"/>
      <c r="D28" s="1"/>
      <c r="E28" s="1"/>
      <c r="F28" s="205">
        <f>E13</f>
        <v>21</v>
      </c>
      <c r="G28" s="205"/>
      <c r="H28" s="1" t="s">
        <v>77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205">
        <f>F28</f>
        <v>21</v>
      </c>
      <c r="T28" s="205"/>
      <c r="U28" s="1" t="s">
        <v>78</v>
      </c>
      <c r="V28" s="1"/>
      <c r="W28" s="3"/>
      <c r="X28" s="3"/>
    </row>
    <row r="29" spans="1:28" ht="15.6" x14ac:dyDescent="0.3">
      <c r="A29" s="1"/>
      <c r="B29" s="1" t="s">
        <v>79</v>
      </c>
      <c r="C29" s="1"/>
      <c r="D29" s="1"/>
      <c r="E29" s="1"/>
      <c r="F29" s="1"/>
      <c r="G29" s="1"/>
      <c r="H29" s="1"/>
      <c r="I29" s="205">
        <f>F28*0.5</f>
        <v>10.5</v>
      </c>
      <c r="J29" s="205"/>
      <c r="K29" s="1" t="s">
        <v>80</v>
      </c>
      <c r="L29" s="1"/>
      <c r="M29" s="1"/>
      <c r="N29" s="1"/>
      <c r="O29" s="205">
        <f>F28*0.5</f>
        <v>10.5</v>
      </c>
      <c r="P29" s="205"/>
      <c r="Q29" s="1" t="s">
        <v>81</v>
      </c>
      <c r="R29" s="1"/>
      <c r="S29" s="1"/>
      <c r="T29" s="1"/>
      <c r="U29" s="1"/>
      <c r="V29" s="1"/>
      <c r="W29" s="3"/>
      <c r="X29" s="3"/>
    </row>
    <row r="30" spans="1:28" ht="15.6" x14ac:dyDescent="0.3">
      <c r="A30" s="1"/>
      <c r="B30" s="1" t="s">
        <v>82</v>
      </c>
      <c r="C30" s="1"/>
      <c r="D30" s="1"/>
      <c r="E30" s="1"/>
      <c r="F30" s="1"/>
      <c r="G30" s="205">
        <f>F28</f>
        <v>21</v>
      </c>
      <c r="H30" s="205"/>
      <c r="I30" s="1" t="s">
        <v>83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6" x14ac:dyDescent="0.3">
      <c r="A31" s="1"/>
      <c r="B31" s="1"/>
      <c r="C31" s="1"/>
      <c r="D31" s="1"/>
      <c r="E31" s="1"/>
      <c r="F31" s="1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6" x14ac:dyDescent="0.3">
      <c r="A32" s="1" t="s">
        <v>84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6" x14ac:dyDescent="0.3">
      <c r="A33" s="1"/>
      <c r="B33" s="1"/>
      <c r="C33" s="1" t="s">
        <v>85</v>
      </c>
      <c r="D33" s="1"/>
      <c r="E33" s="1"/>
      <c r="F33" s="1"/>
      <c r="G33" s="1"/>
      <c r="H33" s="1"/>
      <c r="I33" s="1"/>
      <c r="J33" s="1"/>
      <c r="K33" s="1"/>
      <c r="L33" s="205">
        <f>F28</f>
        <v>21</v>
      </c>
      <c r="M33" s="205"/>
      <c r="N33" s="1" t="s">
        <v>86</v>
      </c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22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6" x14ac:dyDescent="0.3">
      <c r="A35" s="1" t="s">
        <v>87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6" x14ac:dyDescent="0.3">
      <c r="A37" s="12" t="s">
        <v>88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9" spans="1:24" ht="15.6" x14ac:dyDescent="0.3">
      <c r="A39" s="23" t="s">
        <v>89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6" x14ac:dyDescent="0.3">
      <c r="A40" s="23"/>
      <c r="B40" s="111" t="s">
        <v>288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2" t="s">
        <v>90</v>
      </c>
      <c r="N40" s="1"/>
      <c r="O40" s="1"/>
      <c r="P40" s="1"/>
      <c r="Q40" s="1"/>
      <c r="R40" s="1"/>
      <c r="S40" s="204" t="s">
        <v>91</v>
      </c>
      <c r="T40" s="204"/>
      <c r="U40" s="204"/>
      <c r="V40" s="204"/>
      <c r="W40" s="204"/>
    </row>
    <row r="41" spans="1:24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6" x14ac:dyDescent="0.3">
      <c r="A42" s="1"/>
      <c r="B42" s="1" t="s">
        <v>92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6" x14ac:dyDescent="0.3">
      <c r="A43" s="1"/>
      <c r="B43" s="24" t="s">
        <v>93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2" t="s">
        <v>94</v>
      </c>
      <c r="N43" s="1"/>
      <c r="O43" s="1"/>
      <c r="P43" s="1"/>
      <c r="Q43" s="1"/>
      <c r="R43" s="1"/>
      <c r="S43" s="204" t="s">
        <v>91</v>
      </c>
      <c r="T43" s="204"/>
      <c r="U43" s="204"/>
      <c r="V43" s="204"/>
      <c r="W43" s="204"/>
    </row>
    <row r="45" spans="1:24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6" x14ac:dyDescent="0.3">
      <c r="A46" s="1"/>
      <c r="B46" s="111" t="s">
        <v>288</v>
      </c>
      <c r="C46" s="100"/>
      <c r="D46" s="56"/>
      <c r="E46" s="56"/>
      <c r="F46" s="56"/>
      <c r="G46" s="56"/>
      <c r="H46" s="56"/>
      <c r="I46" s="56"/>
      <c r="J46" s="56"/>
      <c r="K46" s="56"/>
      <c r="L46" s="56"/>
      <c r="M46" s="103" t="s">
        <v>289</v>
      </c>
      <c r="N46" s="56"/>
      <c r="O46" s="56"/>
      <c r="P46" s="56"/>
      <c r="Q46" s="56"/>
      <c r="R46" s="56"/>
      <c r="S46" s="193" t="s">
        <v>91</v>
      </c>
      <c r="T46" s="193"/>
      <c r="U46" s="193"/>
      <c r="V46" s="193"/>
      <c r="W46" s="193"/>
    </row>
  </sheetData>
  <mergeCells count="27">
    <mergeCell ref="A1:X1"/>
    <mergeCell ref="A2:X2"/>
    <mergeCell ref="A3:X3"/>
    <mergeCell ref="C6:X6"/>
    <mergeCell ref="A4:B4"/>
    <mergeCell ref="C4:F4"/>
    <mergeCell ref="G4:H4"/>
    <mergeCell ref="F28:G28"/>
    <mergeCell ref="S28:T28"/>
    <mergeCell ref="E13:F13"/>
    <mergeCell ref="T18:W18"/>
    <mergeCell ref="F19:H19"/>
    <mergeCell ref="T20:W20"/>
    <mergeCell ref="F21:H21"/>
    <mergeCell ref="T16:W16"/>
    <mergeCell ref="F17:H17"/>
    <mergeCell ref="T22:W22"/>
    <mergeCell ref="F23:H23"/>
    <mergeCell ref="T24:W24"/>
    <mergeCell ref="F25:H25"/>
    <mergeCell ref="S43:W43"/>
    <mergeCell ref="S46:W46"/>
    <mergeCell ref="I29:J29"/>
    <mergeCell ref="O29:P29"/>
    <mergeCell ref="G30:H30"/>
    <mergeCell ref="L33:M33"/>
    <mergeCell ref="S40:W40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zoomScaleNormal="100" workbookViewId="0">
      <selection activeCell="B5" sqref="B5:G27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86" t="s">
        <v>120</v>
      </c>
      <c r="B2" s="186"/>
      <c r="C2" s="186"/>
      <c r="D2" s="186"/>
      <c r="E2" s="186"/>
      <c r="F2" s="186"/>
      <c r="G2" s="186"/>
      <c r="H2" s="55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0" t="s">
        <v>97</v>
      </c>
      <c r="B4" s="71" t="s">
        <v>98</v>
      </c>
      <c r="C4" s="136" t="s">
        <v>99</v>
      </c>
      <c r="D4" s="185" t="s">
        <v>100</v>
      </c>
      <c r="E4" s="185"/>
      <c r="F4" s="185"/>
      <c r="G4" s="185"/>
    </row>
    <row r="5" spans="1:8" ht="15.6" x14ac:dyDescent="0.3">
      <c r="A5" s="74">
        <v>1</v>
      </c>
      <c r="B5" s="78" t="s">
        <v>402</v>
      </c>
      <c r="C5" s="78" t="s">
        <v>403</v>
      </c>
      <c r="D5" s="78" t="s">
        <v>404</v>
      </c>
      <c r="E5" s="78" t="s">
        <v>342</v>
      </c>
      <c r="F5" s="79" t="s">
        <v>235</v>
      </c>
      <c r="G5" s="79" t="s">
        <v>102</v>
      </c>
      <c r="H5" s="73"/>
    </row>
    <row r="6" spans="1:8" ht="15.6" x14ac:dyDescent="0.3">
      <c r="A6" s="74">
        <f>IF(ISBLANK(B6),"",A5+1)</f>
        <v>2</v>
      </c>
      <c r="B6" s="78" t="s">
        <v>373</v>
      </c>
      <c r="C6" s="78" t="s">
        <v>374</v>
      </c>
      <c r="D6" s="78" t="s">
        <v>405</v>
      </c>
      <c r="E6" s="78" t="s">
        <v>406</v>
      </c>
      <c r="F6" s="79" t="s">
        <v>174</v>
      </c>
      <c r="G6" s="79" t="s">
        <v>104</v>
      </c>
      <c r="H6" s="73"/>
    </row>
    <row r="7" spans="1:8" ht="15.75" customHeight="1" x14ac:dyDescent="0.3">
      <c r="A7" s="74">
        <f t="shared" ref="A7:A31" si="0">IF(ISBLANK(B7),"",A6+1)</f>
        <v>3</v>
      </c>
      <c r="B7" s="78" t="s">
        <v>313</v>
      </c>
      <c r="C7" s="78" t="s">
        <v>314</v>
      </c>
      <c r="D7" s="78" t="s">
        <v>315</v>
      </c>
      <c r="E7" s="78" t="s">
        <v>316</v>
      </c>
      <c r="F7" s="79" t="s">
        <v>173</v>
      </c>
      <c r="G7" s="79" t="s">
        <v>104</v>
      </c>
      <c r="H7" s="73"/>
    </row>
    <row r="8" spans="1:8" ht="15.6" x14ac:dyDescent="0.3">
      <c r="A8" s="74">
        <f t="shared" si="0"/>
        <v>4</v>
      </c>
      <c r="B8" s="78" t="s">
        <v>355</v>
      </c>
      <c r="C8" s="78" t="s">
        <v>356</v>
      </c>
      <c r="D8" s="78" t="s">
        <v>407</v>
      </c>
      <c r="E8" s="78" t="s">
        <v>342</v>
      </c>
      <c r="F8" s="79" t="s">
        <v>297</v>
      </c>
      <c r="G8" s="79" t="s">
        <v>102</v>
      </c>
      <c r="H8" s="73"/>
    </row>
    <row r="9" spans="1:8" ht="15.6" x14ac:dyDescent="0.3">
      <c r="A9" s="74">
        <f t="shared" si="0"/>
        <v>5</v>
      </c>
      <c r="B9" s="78" t="s">
        <v>408</v>
      </c>
      <c r="C9" s="78" t="s">
        <v>409</v>
      </c>
      <c r="D9" s="78" t="s">
        <v>410</v>
      </c>
      <c r="E9" s="78" t="s">
        <v>283</v>
      </c>
      <c r="F9" s="79" t="s">
        <v>235</v>
      </c>
      <c r="G9" s="79" t="s">
        <v>102</v>
      </c>
      <c r="H9" s="73"/>
    </row>
    <row r="10" spans="1:8" ht="15.75" customHeight="1" x14ac:dyDescent="0.3">
      <c r="A10" s="74">
        <f t="shared" ref="A10:A15" si="1">IF(ISBLANK(B10),"",A9+1)</f>
        <v>6</v>
      </c>
      <c r="B10" s="78" t="s">
        <v>411</v>
      </c>
      <c r="C10" s="78" t="s">
        <v>412</v>
      </c>
      <c r="D10" s="78" t="s">
        <v>413</v>
      </c>
      <c r="E10" s="78" t="s">
        <v>414</v>
      </c>
      <c r="F10" s="79" t="s">
        <v>234</v>
      </c>
      <c r="G10" s="79" t="s">
        <v>104</v>
      </c>
      <c r="H10" s="73"/>
    </row>
    <row r="11" spans="1:8" ht="15.6" x14ac:dyDescent="0.3">
      <c r="A11" s="74">
        <f t="shared" si="1"/>
        <v>7</v>
      </c>
      <c r="B11" s="78" t="s">
        <v>415</v>
      </c>
      <c r="C11" s="78" t="s">
        <v>416</v>
      </c>
      <c r="D11" s="78" t="s">
        <v>417</v>
      </c>
      <c r="E11" s="78" t="s">
        <v>418</v>
      </c>
      <c r="F11" s="79" t="s">
        <v>235</v>
      </c>
      <c r="G11" s="79" t="s">
        <v>104</v>
      </c>
      <c r="H11" s="73"/>
    </row>
    <row r="12" spans="1:8" ht="15.6" x14ac:dyDescent="0.3">
      <c r="A12" s="74">
        <f t="shared" si="1"/>
        <v>8</v>
      </c>
      <c r="B12" s="78" t="s">
        <v>419</v>
      </c>
      <c r="C12" s="78" t="s">
        <v>420</v>
      </c>
      <c r="D12" s="78" t="s">
        <v>421</v>
      </c>
      <c r="E12" s="78" t="s">
        <v>422</v>
      </c>
      <c r="F12" s="79" t="s">
        <v>235</v>
      </c>
      <c r="G12" s="79" t="s">
        <v>104</v>
      </c>
      <c r="H12" s="73"/>
    </row>
    <row r="13" spans="1:8" ht="15.6" x14ac:dyDescent="0.3">
      <c r="A13" s="74">
        <f t="shared" si="1"/>
        <v>9</v>
      </c>
      <c r="B13" s="78" t="s">
        <v>423</v>
      </c>
      <c r="C13" s="78" t="s">
        <v>424</v>
      </c>
      <c r="D13" s="78" t="s">
        <v>425</v>
      </c>
      <c r="E13" s="78" t="s">
        <v>426</v>
      </c>
      <c r="F13" s="79" t="s">
        <v>297</v>
      </c>
      <c r="G13" s="79" t="s">
        <v>102</v>
      </c>
      <c r="H13" s="73"/>
    </row>
    <row r="14" spans="1:8" ht="15.6" x14ac:dyDescent="0.3">
      <c r="A14" s="74">
        <f t="shared" si="1"/>
        <v>10</v>
      </c>
      <c r="B14" s="78" t="s">
        <v>423</v>
      </c>
      <c r="C14" s="78" t="s">
        <v>424</v>
      </c>
      <c r="D14" s="78" t="s">
        <v>427</v>
      </c>
      <c r="E14" s="78" t="s">
        <v>103</v>
      </c>
      <c r="F14" s="79" t="s">
        <v>234</v>
      </c>
      <c r="G14" s="79" t="s">
        <v>104</v>
      </c>
      <c r="H14" s="73"/>
    </row>
    <row r="15" spans="1:8" ht="15.6" x14ac:dyDescent="0.3">
      <c r="A15" s="74">
        <f t="shared" si="1"/>
        <v>11</v>
      </c>
      <c r="B15" s="78" t="s">
        <v>428</v>
      </c>
      <c r="C15" s="78" t="s">
        <v>429</v>
      </c>
      <c r="D15" s="78" t="s">
        <v>430</v>
      </c>
      <c r="E15" s="78" t="s">
        <v>103</v>
      </c>
      <c r="F15" s="79" t="s">
        <v>320</v>
      </c>
      <c r="G15" s="79" t="s">
        <v>104</v>
      </c>
      <c r="H15" s="73"/>
    </row>
    <row r="16" spans="1:8" ht="15.6" x14ac:dyDescent="0.3">
      <c r="A16" s="74">
        <f t="shared" si="0"/>
        <v>12</v>
      </c>
      <c r="B16" s="78" t="s">
        <v>431</v>
      </c>
      <c r="C16" s="78" t="s">
        <v>432</v>
      </c>
      <c r="D16" s="78" t="s">
        <v>433</v>
      </c>
      <c r="E16" s="78" t="s">
        <v>286</v>
      </c>
      <c r="F16" s="79" t="s">
        <v>297</v>
      </c>
      <c r="G16" s="79" t="s">
        <v>104</v>
      </c>
      <c r="H16" s="73"/>
    </row>
    <row r="17" spans="1:8" ht="15.6" x14ac:dyDescent="0.3">
      <c r="A17" s="135">
        <f t="shared" si="0"/>
        <v>13</v>
      </c>
      <c r="B17" s="78" t="s">
        <v>434</v>
      </c>
      <c r="C17" s="78" t="s">
        <v>435</v>
      </c>
      <c r="D17" s="78" t="s">
        <v>436</v>
      </c>
      <c r="E17" s="78" t="s">
        <v>341</v>
      </c>
      <c r="F17" s="79" t="s">
        <v>267</v>
      </c>
      <c r="G17" s="79" t="s">
        <v>102</v>
      </c>
      <c r="H17" s="73"/>
    </row>
    <row r="18" spans="1:8" ht="15.6" x14ac:dyDescent="0.3">
      <c r="A18" s="135">
        <f t="shared" si="0"/>
        <v>14</v>
      </c>
      <c r="B18" s="78" t="s">
        <v>437</v>
      </c>
      <c r="C18" s="78" t="s">
        <v>438</v>
      </c>
      <c r="D18" s="78" t="s">
        <v>439</v>
      </c>
      <c r="E18" s="78" t="s">
        <v>270</v>
      </c>
      <c r="F18" s="79" t="s">
        <v>267</v>
      </c>
      <c r="G18" s="79" t="s">
        <v>102</v>
      </c>
    </row>
    <row r="19" spans="1:8" ht="15.6" x14ac:dyDescent="0.3">
      <c r="A19" s="135">
        <f t="shared" si="0"/>
        <v>15</v>
      </c>
      <c r="B19" s="78" t="s">
        <v>440</v>
      </c>
      <c r="C19" s="78" t="s">
        <v>441</v>
      </c>
      <c r="D19" s="78" t="s">
        <v>442</v>
      </c>
      <c r="E19" s="78" t="s">
        <v>342</v>
      </c>
      <c r="F19" s="79" t="s">
        <v>371</v>
      </c>
      <c r="G19" s="79" t="s">
        <v>102</v>
      </c>
    </row>
    <row r="20" spans="1:8" ht="15.6" x14ac:dyDescent="0.3">
      <c r="A20" s="135">
        <f t="shared" si="0"/>
        <v>16</v>
      </c>
      <c r="B20" s="132" t="s">
        <v>443</v>
      </c>
      <c r="C20" s="132" t="s">
        <v>444</v>
      </c>
      <c r="D20" s="132" t="s">
        <v>445</v>
      </c>
      <c r="E20" s="132" t="s">
        <v>103</v>
      </c>
      <c r="F20" s="140" t="s">
        <v>234</v>
      </c>
      <c r="G20" s="79" t="s">
        <v>104</v>
      </c>
    </row>
    <row r="21" spans="1:8" ht="15.6" x14ac:dyDescent="0.3">
      <c r="A21" s="135">
        <f t="shared" si="0"/>
        <v>17</v>
      </c>
      <c r="B21" s="78" t="s">
        <v>411</v>
      </c>
      <c r="C21" s="78" t="s">
        <v>412</v>
      </c>
      <c r="D21" s="78" t="s">
        <v>446</v>
      </c>
      <c r="E21" s="78" t="s">
        <v>414</v>
      </c>
      <c r="F21" s="79" t="s">
        <v>447</v>
      </c>
      <c r="G21" s="79" t="s">
        <v>102</v>
      </c>
    </row>
    <row r="22" spans="1:8" ht="15.6" x14ac:dyDescent="0.3">
      <c r="A22" s="135">
        <f t="shared" si="0"/>
        <v>18</v>
      </c>
      <c r="B22" s="78" t="s">
        <v>448</v>
      </c>
      <c r="C22" s="78" t="s">
        <v>449</v>
      </c>
      <c r="D22" s="78" t="s">
        <v>450</v>
      </c>
      <c r="E22" s="78" t="s">
        <v>103</v>
      </c>
      <c r="F22" s="79" t="s">
        <v>320</v>
      </c>
      <c r="G22" s="79" t="s">
        <v>104</v>
      </c>
    </row>
    <row r="23" spans="1:8" ht="15.75" customHeight="1" x14ac:dyDescent="0.3">
      <c r="A23" s="135">
        <f t="shared" si="0"/>
        <v>19</v>
      </c>
      <c r="B23" s="78" t="s">
        <v>451</v>
      </c>
      <c r="C23" s="78" t="s">
        <v>452</v>
      </c>
      <c r="D23" s="78" t="s">
        <v>453</v>
      </c>
      <c r="E23" s="78" t="s">
        <v>103</v>
      </c>
      <c r="F23" s="79" t="s">
        <v>267</v>
      </c>
      <c r="G23" s="79" t="s">
        <v>102</v>
      </c>
    </row>
    <row r="24" spans="1:8" ht="15.6" x14ac:dyDescent="0.3">
      <c r="A24" s="135">
        <f t="shared" si="0"/>
        <v>20</v>
      </c>
      <c r="B24" s="78" t="s">
        <v>454</v>
      </c>
      <c r="C24" s="78" t="s">
        <v>455</v>
      </c>
      <c r="D24" s="78" t="s">
        <v>456</v>
      </c>
      <c r="E24" s="78" t="s">
        <v>340</v>
      </c>
      <c r="F24" s="79" t="s">
        <v>267</v>
      </c>
      <c r="G24" s="79" t="s">
        <v>104</v>
      </c>
    </row>
    <row r="25" spans="1:8" ht="15.6" x14ac:dyDescent="0.3">
      <c r="A25" s="135">
        <f t="shared" si="0"/>
        <v>21</v>
      </c>
      <c r="B25" s="78" t="s">
        <v>457</v>
      </c>
      <c r="C25" s="78" t="s">
        <v>458</v>
      </c>
      <c r="D25" s="78" t="s">
        <v>459</v>
      </c>
      <c r="E25" s="78" t="s">
        <v>270</v>
      </c>
      <c r="F25" s="79" t="s">
        <v>447</v>
      </c>
      <c r="G25" s="79" t="s">
        <v>104</v>
      </c>
    </row>
    <row r="26" spans="1:8" ht="15.6" x14ac:dyDescent="0.3">
      <c r="A26" s="135">
        <f t="shared" si="0"/>
        <v>22</v>
      </c>
      <c r="B26" s="78" t="s">
        <v>460</v>
      </c>
      <c r="C26" s="78" t="s">
        <v>461</v>
      </c>
      <c r="D26" s="78" t="s">
        <v>462</v>
      </c>
      <c r="E26" s="78" t="s">
        <v>103</v>
      </c>
      <c r="F26" s="79" t="s">
        <v>319</v>
      </c>
      <c r="G26" s="79" t="s">
        <v>104</v>
      </c>
    </row>
    <row r="27" spans="1:8" ht="15.6" x14ac:dyDescent="0.3">
      <c r="A27" s="135">
        <f t="shared" si="0"/>
        <v>23</v>
      </c>
      <c r="B27" s="78" t="s">
        <v>463</v>
      </c>
      <c r="C27" s="78" t="s">
        <v>464</v>
      </c>
      <c r="D27" s="78" t="s">
        <v>465</v>
      </c>
      <c r="E27" s="78" t="s">
        <v>283</v>
      </c>
      <c r="F27" s="79" t="s">
        <v>371</v>
      </c>
      <c r="G27" s="79" t="s">
        <v>104</v>
      </c>
    </row>
    <row r="28" spans="1:8" ht="15.6" x14ac:dyDescent="0.3">
      <c r="A28" s="135" t="str">
        <f t="shared" si="0"/>
        <v/>
      </c>
      <c r="B28" s="78"/>
      <c r="C28" s="78"/>
      <c r="D28" s="78"/>
      <c r="E28" s="78"/>
      <c r="F28" s="79"/>
      <c r="G28" s="79"/>
    </row>
    <row r="29" spans="1:8" ht="15.6" x14ac:dyDescent="0.3">
      <c r="A29" s="135" t="str">
        <f t="shared" si="0"/>
        <v/>
      </c>
      <c r="B29" s="78"/>
      <c r="C29" s="78"/>
      <c r="D29" s="78"/>
      <c r="E29" s="78"/>
      <c r="F29" s="78"/>
      <c r="G29" s="79"/>
    </row>
    <row r="30" spans="1:8" ht="15.6" x14ac:dyDescent="0.3">
      <c r="A30" s="135" t="str">
        <f t="shared" si="0"/>
        <v/>
      </c>
      <c r="B30" s="78"/>
      <c r="C30" s="78"/>
      <c r="D30" s="78"/>
      <c r="E30" s="78"/>
      <c r="F30" s="78"/>
      <c r="G30" s="79"/>
    </row>
    <row r="31" spans="1:8" ht="15.6" x14ac:dyDescent="0.3">
      <c r="A31" s="135" t="str">
        <f t="shared" si="0"/>
        <v/>
      </c>
      <c r="B31" s="78"/>
      <c r="C31" s="78"/>
      <c r="D31" s="78"/>
      <c r="E31" s="78"/>
      <c r="F31" s="78"/>
      <c r="G31" s="79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3"/>
  <sheetViews>
    <sheetView zoomScaleNormal="100" workbookViewId="0">
      <selection activeCell="Z23" sqref="Z23"/>
    </sheetView>
  </sheetViews>
  <sheetFormatPr defaultColWidth="8.6640625" defaultRowHeight="14.4" x14ac:dyDescent="0.3"/>
  <cols>
    <col min="1" max="30" width="3.33203125" customWidth="1"/>
    <col min="31" max="31" width="32.77734375" bestFit="1" customWidth="1"/>
    <col min="32" max="32" width="3" bestFit="1" customWidth="1"/>
  </cols>
  <sheetData>
    <row r="1" spans="1:25" ht="15" customHeight="1" x14ac:dyDescent="0.3">
      <c r="A1" s="217" t="s">
        <v>60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</row>
    <row r="2" spans="1:25" ht="15" customHeight="1" x14ac:dyDescent="0.3">
      <c r="A2" s="91" t="s">
        <v>61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</row>
    <row r="3" spans="1:25" ht="15.6" x14ac:dyDescent="0.3">
      <c r="A3" s="217" t="s">
        <v>62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</row>
    <row r="4" spans="1:25" ht="15.6" x14ac:dyDescent="0.3">
      <c r="A4" s="211">
        <v>20</v>
      </c>
      <c r="B4" s="211"/>
      <c r="C4" s="212" t="str">
        <f>'2-я 1-ВЕТ'!D33</f>
        <v>травня</v>
      </c>
      <c r="D4" s="212"/>
      <c r="E4" s="212"/>
      <c r="F4" s="212"/>
      <c r="G4" s="211">
        <f>'2-я 1-ВЕТ'!S3</f>
        <v>2023</v>
      </c>
      <c r="H4" s="211"/>
      <c r="I4" s="77" t="s">
        <v>137</v>
      </c>
      <c r="J4" s="77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5" ht="15.6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5" ht="15.6" x14ac:dyDescent="0.3">
      <c r="A6" s="30"/>
      <c r="B6" s="30"/>
      <c r="C6" s="218" t="s">
        <v>63</v>
      </c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</row>
    <row r="7" spans="1:25" ht="15.6" x14ac:dyDescent="0.3">
      <c r="A7" s="30" t="s">
        <v>303</v>
      </c>
      <c r="B7" s="30"/>
      <c r="C7" s="32"/>
      <c r="D7" s="32"/>
      <c r="E7" s="32"/>
      <c r="F7" s="32"/>
      <c r="G7" s="32"/>
      <c r="H7" s="32"/>
      <c r="I7" s="32"/>
      <c r="J7" s="32"/>
      <c r="K7" s="145" t="s">
        <v>304</v>
      </c>
      <c r="L7" s="32"/>
      <c r="M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5" ht="15.6" x14ac:dyDescent="0.3">
      <c r="A8" s="30" t="s">
        <v>300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40" t="s">
        <v>305</v>
      </c>
      <c r="S8" s="30"/>
      <c r="T8" s="30"/>
      <c r="U8" s="30"/>
      <c r="V8" s="30"/>
      <c r="W8" s="30"/>
      <c r="X8" s="30"/>
    </row>
    <row r="9" spans="1:25" ht="15.6" x14ac:dyDescent="0.3">
      <c r="A9" s="100" t="s">
        <v>302</v>
      </c>
      <c r="B9" s="100"/>
      <c r="C9" s="100"/>
      <c r="D9" s="100"/>
      <c r="E9" s="100"/>
      <c r="F9" s="100"/>
      <c r="G9" s="113"/>
      <c r="H9" s="100"/>
      <c r="I9" s="100"/>
      <c r="J9" s="100"/>
      <c r="K9" s="103" t="s">
        <v>289</v>
      </c>
      <c r="L9" s="10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5" ht="15.6" x14ac:dyDescent="0.3">
      <c r="A10" s="30" t="s">
        <v>118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0" t="str">
        <f>'Акт коты PCHCh'!L10</f>
        <v xml:space="preserve"> 21.04.2022 по 20.05.2023 року 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5" ht="15.6" x14ac:dyDescent="0.3">
      <c r="A11" s="30" t="s">
        <v>119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5" ht="15.6" x14ac:dyDescent="0.3">
      <c r="A12" s="216" t="s">
        <v>68</v>
      </c>
      <c r="B12" s="216"/>
      <c r="C12" s="216"/>
      <c r="D12" s="216"/>
      <c r="E12" s="33">
        <f>MAX('Списки собак R'!A5:A43)</f>
        <v>23</v>
      </c>
      <c r="F12" s="30" t="s">
        <v>69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5" ht="15.6" x14ac:dyDescent="0.3">
      <c r="A13" s="30" t="s">
        <v>70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30"/>
      <c r="O13" s="30" t="s">
        <v>71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5" ht="15.6" x14ac:dyDescent="0.3">
      <c r="A14" s="30" t="s">
        <v>72</v>
      </c>
      <c r="B14" s="30"/>
      <c r="C14" s="30"/>
      <c r="D14" s="30"/>
      <c r="E14" s="30"/>
      <c r="F14" s="30"/>
      <c r="G14" s="30"/>
      <c r="H14" s="30"/>
      <c r="I14" s="30"/>
      <c r="J14" s="30"/>
      <c r="K14" s="34"/>
      <c r="L14" s="3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5" ht="15.6" x14ac:dyDescent="0.3">
      <c r="A15" s="100" t="s">
        <v>223</v>
      </c>
      <c r="B15" s="105"/>
      <c r="C15" s="104"/>
      <c r="D15" s="104"/>
      <c r="E15" s="104"/>
      <c r="F15" s="106"/>
      <c r="G15" s="106"/>
      <c r="H15" s="106"/>
      <c r="I15" s="106"/>
      <c r="J15" s="106"/>
      <c r="K15" s="106"/>
      <c r="L15" s="106"/>
      <c r="P15" s="104"/>
      <c r="Q15" s="107"/>
      <c r="V15" s="187" t="s">
        <v>312</v>
      </c>
      <c r="W15" s="187"/>
      <c r="X15" s="187"/>
      <c r="Y15" s="187"/>
    </row>
    <row r="16" spans="1:25" ht="15.6" x14ac:dyDescent="0.3">
      <c r="A16" s="100"/>
      <c r="B16" s="30" t="s">
        <v>176</v>
      </c>
      <c r="C16" s="30"/>
      <c r="D16" s="30"/>
      <c r="E16" s="30"/>
      <c r="F16" s="188" t="s">
        <v>272</v>
      </c>
      <c r="G16" s="188"/>
      <c r="H16" s="188"/>
      <c r="I16" s="188"/>
      <c r="J16" s="31"/>
      <c r="K16" s="30" t="s">
        <v>269</v>
      </c>
      <c r="L16" s="30"/>
      <c r="M16" s="30"/>
      <c r="N16" s="30"/>
      <c r="O16" s="30"/>
      <c r="P16" s="31"/>
      <c r="Q16" s="31"/>
      <c r="R16" s="33">
        <v>4</v>
      </c>
      <c r="S16" s="30" t="str">
        <f>IF(COUNTIF(ДОЗА,R16),"доза",IF(COUNTIF(ДОЗИ,R16),"дози","доз"))</f>
        <v>дози</v>
      </c>
      <c r="U16" s="30"/>
      <c r="V16" s="30"/>
      <c r="W16" s="30"/>
      <c r="X16" s="30"/>
    </row>
    <row r="17" spans="1:30" ht="15.6" x14ac:dyDescent="0.3">
      <c r="A17" s="30" t="s">
        <v>466</v>
      </c>
      <c r="B17" s="31"/>
      <c r="C17" s="30"/>
      <c r="D17" s="30"/>
      <c r="E17" s="30"/>
      <c r="F17" s="30"/>
      <c r="G17" s="35"/>
      <c r="H17" s="35"/>
      <c r="I17" s="35"/>
      <c r="J17" s="35"/>
      <c r="K17" s="35"/>
      <c r="L17" s="35"/>
      <c r="N17" s="37"/>
      <c r="R17" s="38"/>
      <c r="V17" s="189" t="s">
        <v>292</v>
      </c>
      <c r="W17" s="189"/>
      <c r="X17" s="189"/>
      <c r="Y17" s="189"/>
    </row>
    <row r="18" spans="1:30" ht="15.6" x14ac:dyDescent="0.3">
      <c r="A18" s="30"/>
      <c r="B18" s="30" t="s">
        <v>116</v>
      </c>
      <c r="C18" s="30"/>
      <c r="D18" s="30"/>
      <c r="E18" s="30"/>
      <c r="F18" s="190" t="s">
        <v>346</v>
      </c>
      <c r="G18" s="190"/>
      <c r="H18" s="190"/>
      <c r="I18" s="190"/>
      <c r="J18" s="35"/>
      <c r="K18" s="30" t="s">
        <v>73</v>
      </c>
      <c r="L18" s="30"/>
      <c r="M18" s="30"/>
      <c r="N18" s="30"/>
      <c r="O18" s="30"/>
      <c r="P18" s="35"/>
      <c r="Q18" s="35"/>
      <c r="R18" s="125">
        <v>1</v>
      </c>
      <c r="S18" s="191" t="str">
        <f>IF(COUNTIF(ДОЗА,R18),"доза",IF(COUNTIF(ДОЗИ,R18),"дози","доз"))</f>
        <v>доза</v>
      </c>
      <c r="T18" s="191"/>
      <c r="U18" s="100"/>
      <c r="V18" s="30"/>
      <c r="W18" s="30"/>
      <c r="X18" s="30"/>
    </row>
    <row r="19" spans="1:30" ht="15.6" x14ac:dyDescent="0.3">
      <c r="A19" s="30" t="s">
        <v>467</v>
      </c>
      <c r="B19" s="31"/>
      <c r="C19" s="30"/>
      <c r="D19" s="30"/>
      <c r="E19" s="30"/>
      <c r="F19" s="30"/>
      <c r="G19" s="35"/>
      <c r="H19" s="35"/>
      <c r="I19" s="35"/>
      <c r="J19" s="35"/>
      <c r="K19" s="35"/>
      <c r="L19" s="35"/>
      <c r="N19" s="37"/>
      <c r="R19" s="38"/>
      <c r="V19" s="189" t="s">
        <v>298</v>
      </c>
      <c r="W19" s="189"/>
      <c r="X19" s="189"/>
      <c r="Y19" s="189"/>
    </row>
    <row r="20" spans="1:30" ht="15.6" x14ac:dyDescent="0.3">
      <c r="A20" s="30"/>
      <c r="B20" s="30" t="s">
        <v>116</v>
      </c>
      <c r="C20" s="30"/>
      <c r="D20" s="30"/>
      <c r="E20" s="30"/>
      <c r="F20" s="190" t="s">
        <v>281</v>
      </c>
      <c r="G20" s="190"/>
      <c r="H20" s="190"/>
      <c r="I20" s="190"/>
      <c r="J20" s="35"/>
      <c r="K20" s="30" t="s">
        <v>73</v>
      </c>
      <c r="L20" s="30"/>
      <c r="M20" s="30"/>
      <c r="N20" s="30"/>
      <c r="O20" s="30"/>
      <c r="P20" s="35"/>
      <c r="Q20" s="35"/>
      <c r="R20" s="130">
        <v>6</v>
      </c>
      <c r="S20" s="191" t="str">
        <f>IF(COUNTIF(ДОЗА,R20),"доза",IF(COUNTIF(ДОЗИ,R20),"дози","доз"))</f>
        <v>доз</v>
      </c>
      <c r="T20" s="191"/>
      <c r="U20" s="100"/>
      <c r="V20" s="30"/>
      <c r="W20" s="30"/>
      <c r="X20" s="30"/>
    </row>
    <row r="21" spans="1:30" ht="15.6" x14ac:dyDescent="0.3">
      <c r="A21" s="30" t="s">
        <v>468</v>
      </c>
      <c r="B21" s="31"/>
      <c r="C21" s="30"/>
      <c r="D21" s="30"/>
      <c r="E21" s="30"/>
      <c r="F21" s="30"/>
      <c r="G21" s="35"/>
      <c r="H21" s="35"/>
      <c r="I21" s="35"/>
      <c r="J21" s="35"/>
      <c r="K21" s="35"/>
      <c r="L21" s="35"/>
      <c r="N21" s="37"/>
      <c r="R21" s="38"/>
      <c r="V21" s="189" t="s">
        <v>469</v>
      </c>
      <c r="W21" s="189"/>
      <c r="X21" s="189"/>
      <c r="Y21" s="189"/>
    </row>
    <row r="22" spans="1:30" ht="15.6" x14ac:dyDescent="0.3">
      <c r="A22" s="30"/>
      <c r="B22" s="30" t="s">
        <v>116</v>
      </c>
      <c r="C22" s="30"/>
      <c r="D22" s="30"/>
      <c r="E22" s="30"/>
      <c r="F22" s="190" t="s">
        <v>470</v>
      </c>
      <c r="G22" s="190"/>
      <c r="H22" s="190"/>
      <c r="I22" s="190"/>
      <c r="J22" s="35"/>
      <c r="K22" s="30" t="s">
        <v>73</v>
      </c>
      <c r="L22" s="30"/>
      <c r="M22" s="30"/>
      <c r="N22" s="30"/>
      <c r="O22" s="30"/>
      <c r="P22" s="35"/>
      <c r="Q22" s="35"/>
      <c r="R22" s="149">
        <v>9</v>
      </c>
      <c r="S22" s="191" t="str">
        <f>IF(COUNTIF(ДОЗА,R22),"доза",IF(COUNTIF(ДОЗИ,R22),"дози","доз"))</f>
        <v>доз</v>
      </c>
      <c r="T22" s="191"/>
      <c r="U22" s="100"/>
      <c r="V22" s="30"/>
      <c r="W22" s="30"/>
      <c r="X22" s="30"/>
    </row>
    <row r="23" spans="1:30" ht="15.6" x14ac:dyDescent="0.3">
      <c r="A23" s="100" t="s">
        <v>471</v>
      </c>
      <c r="B23" s="105"/>
      <c r="C23" s="104"/>
      <c r="D23" s="104"/>
      <c r="E23" s="104"/>
      <c r="F23" s="106"/>
      <c r="G23" s="106"/>
      <c r="H23" s="106"/>
      <c r="I23" s="106"/>
      <c r="J23" s="106"/>
      <c r="K23" s="106"/>
      <c r="L23" s="106"/>
      <c r="M23" s="56"/>
      <c r="N23" s="187" t="s">
        <v>472</v>
      </c>
      <c r="O23" s="187"/>
      <c r="P23" s="187"/>
      <c r="Q23" s="187"/>
      <c r="R23" s="56"/>
      <c r="S23" s="56"/>
    </row>
    <row r="24" spans="1:30" ht="15.6" x14ac:dyDescent="0.3">
      <c r="A24" s="100"/>
      <c r="B24" s="30" t="s">
        <v>176</v>
      </c>
      <c r="C24" s="30"/>
      <c r="D24" s="30"/>
      <c r="E24" s="30"/>
      <c r="F24" s="188" t="s">
        <v>473</v>
      </c>
      <c r="G24" s="188"/>
      <c r="H24" s="188"/>
      <c r="I24" s="188"/>
      <c r="J24" s="31"/>
      <c r="K24" s="30" t="s">
        <v>269</v>
      </c>
      <c r="L24" s="30"/>
      <c r="M24" s="30"/>
      <c r="N24" s="30"/>
      <c r="O24" s="30"/>
      <c r="P24" s="31"/>
      <c r="Q24" s="31"/>
      <c r="R24" s="33">
        <v>2</v>
      </c>
      <c r="S24" s="30" t="str">
        <f>IF(COUNTIF(ДОЗА,R22),"доза",IF(COUNTIF(ДОЗИ,R24),"дози","доз"))</f>
        <v>дози</v>
      </c>
    </row>
    <row r="25" spans="1:30" ht="15.6" x14ac:dyDescent="0.3">
      <c r="A25" s="30" t="s">
        <v>474</v>
      </c>
      <c r="B25" s="31"/>
      <c r="C25" s="30"/>
      <c r="D25" s="30"/>
      <c r="E25" s="30"/>
      <c r="F25" s="30"/>
      <c r="G25" s="35"/>
      <c r="H25" s="35"/>
      <c r="I25" s="35"/>
      <c r="J25" s="35"/>
      <c r="K25" s="35"/>
      <c r="L25" s="35"/>
      <c r="N25" s="189" t="s">
        <v>271</v>
      </c>
      <c r="O25" s="189"/>
      <c r="P25" s="189"/>
      <c r="Q25" s="56"/>
      <c r="R25" s="56"/>
      <c r="S25" s="56"/>
    </row>
    <row r="26" spans="1:30" ht="15.6" x14ac:dyDescent="0.3">
      <c r="A26" s="30"/>
      <c r="B26" s="30" t="s">
        <v>116</v>
      </c>
      <c r="C26" s="30"/>
      <c r="D26" s="30"/>
      <c r="E26" s="30"/>
      <c r="F26" s="190" t="s">
        <v>272</v>
      </c>
      <c r="G26" s="190"/>
      <c r="H26" s="190"/>
      <c r="I26" s="190"/>
      <c r="J26" s="35"/>
      <c r="K26" s="30" t="s">
        <v>73</v>
      </c>
      <c r="L26" s="30"/>
      <c r="M26" s="30"/>
      <c r="N26" s="30"/>
      <c r="O26" s="30"/>
      <c r="P26" s="35"/>
      <c r="Q26" s="35"/>
      <c r="R26" s="149">
        <v>1</v>
      </c>
      <c r="S26" s="191" t="str">
        <f>IF(COUNTIF(ДОЗА,R26),"доза",IF(COUNTIF(ДОЗИ,R26),"дози","доз"))</f>
        <v>доза</v>
      </c>
      <c r="T26" s="191"/>
      <c r="U26" s="100"/>
    </row>
    <row r="27" spans="1:30" ht="15.6" x14ac:dyDescent="0.3">
      <c r="A27" s="30"/>
      <c r="B27" s="30"/>
      <c r="C27" s="30"/>
      <c r="D27" s="30"/>
      <c r="E27" s="30"/>
      <c r="F27" s="137"/>
      <c r="G27" s="137"/>
      <c r="H27" s="137"/>
      <c r="I27" s="137"/>
      <c r="J27" s="35"/>
      <c r="K27" s="30"/>
      <c r="L27" s="30"/>
      <c r="M27" s="30"/>
      <c r="N27" s="30"/>
      <c r="O27" s="30"/>
      <c r="P27" s="35"/>
      <c r="Q27" s="35"/>
      <c r="R27" s="139"/>
      <c r="S27" s="138"/>
      <c r="T27" s="138"/>
      <c r="U27" s="100"/>
      <c r="V27" s="100"/>
      <c r="W27" s="30"/>
      <c r="X27" s="30"/>
    </row>
    <row r="28" spans="1:30" ht="15.6" x14ac:dyDescent="0.3">
      <c r="A28" s="30" t="s">
        <v>75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Z28" s="39"/>
      <c r="AA28" s="39"/>
      <c r="AB28" s="39"/>
      <c r="AC28" s="39"/>
      <c r="AD28" s="39"/>
    </row>
    <row r="29" spans="1:30" ht="15.6" x14ac:dyDescent="0.3">
      <c r="A29" s="30" t="s">
        <v>76</v>
      </c>
      <c r="B29" s="30"/>
      <c r="C29" s="30"/>
      <c r="D29" s="30"/>
      <c r="E29" s="213">
        <f>E12</f>
        <v>23</v>
      </c>
      <c r="F29" s="213"/>
      <c r="G29" s="30" t="s">
        <v>77</v>
      </c>
      <c r="I29" s="30"/>
      <c r="J29" s="30"/>
      <c r="K29" s="30"/>
      <c r="L29" s="30"/>
      <c r="M29" s="30"/>
      <c r="N29" s="30"/>
      <c r="O29" s="30"/>
      <c r="P29" s="214">
        <f>E29</f>
        <v>23</v>
      </c>
      <c r="Q29" s="214"/>
      <c r="R29" s="30" t="s">
        <v>78</v>
      </c>
      <c r="V29" s="30"/>
      <c r="W29" s="30"/>
      <c r="X29" s="30"/>
    </row>
    <row r="30" spans="1:30" ht="15.6" x14ac:dyDescent="0.3">
      <c r="A30" s="30"/>
      <c r="B30" s="30" t="s">
        <v>79</v>
      </c>
      <c r="C30" s="30"/>
      <c r="D30" s="30"/>
      <c r="E30" s="30"/>
      <c r="F30" s="30"/>
      <c r="G30" s="30"/>
      <c r="H30" s="213">
        <f>E29*0.5</f>
        <v>11.5</v>
      </c>
      <c r="I30" s="213"/>
      <c r="J30" s="30" t="s">
        <v>80</v>
      </c>
      <c r="K30" s="30"/>
      <c r="L30" s="30"/>
      <c r="M30" s="213">
        <f>E29*0.5</f>
        <v>11.5</v>
      </c>
      <c r="N30" s="213"/>
      <c r="O30" s="30" t="s">
        <v>81</v>
      </c>
      <c r="R30" s="30"/>
      <c r="S30" s="30"/>
      <c r="T30" s="30"/>
      <c r="U30" s="30"/>
      <c r="V30" s="30"/>
      <c r="W30" s="30"/>
      <c r="X30" s="30"/>
    </row>
    <row r="31" spans="1:30" ht="15.6" x14ac:dyDescent="0.3">
      <c r="A31" s="30"/>
      <c r="B31" s="30" t="s">
        <v>82</v>
      </c>
      <c r="C31" s="30"/>
      <c r="D31" s="30"/>
      <c r="E31" s="30"/>
      <c r="F31" s="213">
        <f>E29</f>
        <v>23</v>
      </c>
      <c r="G31" s="213"/>
      <c r="H31" s="30" t="s">
        <v>83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30" ht="15.6" x14ac:dyDescent="0.3">
      <c r="A32" s="30" t="s">
        <v>84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5.6" x14ac:dyDescent="0.3">
      <c r="A33" s="30"/>
      <c r="B33" s="30"/>
      <c r="C33" s="30" t="s">
        <v>85</v>
      </c>
      <c r="D33" s="30"/>
      <c r="E33" s="30"/>
      <c r="F33" s="30"/>
      <c r="G33" s="30"/>
      <c r="H33" s="30"/>
      <c r="I33" s="30"/>
      <c r="J33" s="213">
        <f>E29</f>
        <v>23</v>
      </c>
      <c r="K33" s="213"/>
      <c r="L33" s="30" t="s">
        <v>86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5.6" x14ac:dyDescent="0.3">
      <c r="A34" s="30" t="s">
        <v>87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.6" x14ac:dyDescent="0.3">
      <c r="A35" s="4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5.6" x14ac:dyDescent="0.3">
      <c r="A36" s="23" t="s">
        <v>89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.6" x14ac:dyDescent="0.3">
      <c r="A37" s="23"/>
      <c r="B37" s="111" t="s">
        <v>288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40" t="s">
        <v>90</v>
      </c>
      <c r="N37" s="30"/>
      <c r="O37" s="30"/>
      <c r="P37" s="30"/>
      <c r="Q37" s="30"/>
      <c r="R37" s="30"/>
      <c r="S37" s="215" t="s">
        <v>91</v>
      </c>
      <c r="T37" s="215"/>
      <c r="U37" s="215"/>
      <c r="V37" s="215"/>
      <c r="W37" s="215"/>
      <c r="X37" s="30"/>
    </row>
    <row r="38" spans="1:24" ht="15.6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5.6" x14ac:dyDescent="0.3">
      <c r="A39" s="30"/>
      <c r="B39" s="30" t="s">
        <v>92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5.6" x14ac:dyDescent="0.3">
      <c r="A40" s="30"/>
      <c r="B40" s="24" t="s">
        <v>93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40" t="s">
        <v>94</v>
      </c>
      <c r="N40" s="30"/>
      <c r="O40" s="30"/>
      <c r="P40" s="30"/>
      <c r="Q40" s="30"/>
      <c r="R40" s="30"/>
      <c r="S40" s="215" t="s">
        <v>91</v>
      </c>
      <c r="T40" s="215"/>
      <c r="U40" s="215"/>
      <c r="V40" s="215"/>
      <c r="W40" s="215"/>
      <c r="X40" s="30"/>
    </row>
    <row r="42" spans="1:24" ht="15.6" x14ac:dyDescent="0.3">
      <c r="B42" s="1"/>
    </row>
    <row r="43" spans="1:24" ht="15.6" x14ac:dyDescent="0.3">
      <c r="B43" s="111" t="s">
        <v>288</v>
      </c>
      <c r="C43" s="100"/>
      <c r="D43" s="56"/>
      <c r="E43" s="56"/>
      <c r="F43" s="56"/>
      <c r="G43" s="56"/>
      <c r="H43" s="56"/>
      <c r="I43" s="56"/>
      <c r="J43" s="56"/>
      <c r="K43" s="56"/>
      <c r="L43" s="56"/>
      <c r="M43" s="103" t="s">
        <v>289</v>
      </c>
      <c r="N43" s="56"/>
      <c r="O43" s="56"/>
      <c r="P43" s="56"/>
      <c r="Q43" s="56"/>
      <c r="R43" s="56"/>
      <c r="S43" s="193" t="s">
        <v>91</v>
      </c>
      <c r="T43" s="193"/>
      <c r="U43" s="193"/>
      <c r="V43" s="193"/>
      <c r="W43" s="193"/>
    </row>
  </sheetData>
  <mergeCells count="32">
    <mergeCell ref="N25:P25"/>
    <mergeCell ref="S26:T26"/>
    <mergeCell ref="V21:Y21"/>
    <mergeCell ref="F22:I22"/>
    <mergeCell ref="S22:T22"/>
    <mergeCell ref="N23:Q23"/>
    <mergeCell ref="F24:I24"/>
    <mergeCell ref="A12:D12"/>
    <mergeCell ref="F16:I16"/>
    <mergeCell ref="V15:Y15"/>
    <mergeCell ref="A1:X1"/>
    <mergeCell ref="A3:X3"/>
    <mergeCell ref="C6:X6"/>
    <mergeCell ref="A4:B4"/>
    <mergeCell ref="C4:F4"/>
    <mergeCell ref="G4:H4"/>
    <mergeCell ref="S43:W43"/>
    <mergeCell ref="F31:G31"/>
    <mergeCell ref="J33:K33"/>
    <mergeCell ref="S37:W37"/>
    <mergeCell ref="H30:I30"/>
    <mergeCell ref="M30:N30"/>
    <mergeCell ref="E29:F29"/>
    <mergeCell ref="P29:Q29"/>
    <mergeCell ref="S40:W40"/>
    <mergeCell ref="S18:T18"/>
    <mergeCell ref="S20:T20"/>
    <mergeCell ref="V19:Y19"/>
    <mergeCell ref="F20:I20"/>
    <mergeCell ref="F18:I18"/>
    <mergeCell ref="V17:Y17"/>
    <mergeCell ref="F26:I2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5"/>
  <sheetViews>
    <sheetView topLeftCell="A37" zoomScaleNormal="100" workbookViewId="0">
      <selection activeCell="C57" sqref="C57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82" t="s">
        <v>128</v>
      </c>
      <c r="B2" s="182"/>
      <c r="C2" s="182"/>
      <c r="D2" s="182"/>
      <c r="E2" s="182"/>
      <c r="F2" s="182"/>
      <c r="G2" s="182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8" x14ac:dyDescent="0.3">
      <c r="A3" s="184" t="s">
        <v>129</v>
      </c>
      <c r="B3" s="184"/>
      <c r="C3" s="184"/>
      <c r="D3" s="184"/>
      <c r="E3" s="184"/>
      <c r="F3" s="184"/>
      <c r="G3" s="18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38.25" customHeight="1" x14ac:dyDescent="0.3">
      <c r="A4" s="70" t="s">
        <v>97</v>
      </c>
      <c r="B4" s="71" t="s">
        <v>98</v>
      </c>
      <c r="C4" s="75" t="s">
        <v>99</v>
      </c>
      <c r="D4" s="185" t="s">
        <v>100</v>
      </c>
      <c r="E4" s="185"/>
      <c r="F4" s="185"/>
      <c r="G4" s="185"/>
    </row>
    <row r="5" spans="1:26" s="73" customFormat="1" ht="15.75" customHeight="1" x14ac:dyDescent="0.3">
      <c r="A5" s="74">
        <v>1</v>
      </c>
      <c r="B5" s="78" t="s">
        <v>475</v>
      </c>
      <c r="C5" s="78" t="s">
        <v>476</v>
      </c>
      <c r="D5" s="78" t="s">
        <v>477</v>
      </c>
      <c r="E5" s="78" t="s">
        <v>478</v>
      </c>
      <c r="F5" s="79" t="s">
        <v>174</v>
      </c>
      <c r="G5" s="79" t="s">
        <v>104</v>
      </c>
    </row>
    <row r="6" spans="1:26" s="73" customFormat="1" ht="15.75" customHeight="1" x14ac:dyDescent="0.3">
      <c r="A6" s="72">
        <f>IF(ISBLANK(B6),"",A5+1)</f>
        <v>2</v>
      </c>
      <c r="B6" s="78" t="s">
        <v>475</v>
      </c>
      <c r="C6" s="78" t="s">
        <v>476</v>
      </c>
      <c r="D6" s="78" t="s">
        <v>477</v>
      </c>
      <c r="E6" s="78" t="s">
        <v>478</v>
      </c>
      <c r="F6" s="79" t="s">
        <v>174</v>
      </c>
      <c r="G6" s="79" t="s">
        <v>104</v>
      </c>
    </row>
    <row r="7" spans="1:26" s="73" customFormat="1" ht="15.75" customHeight="1" x14ac:dyDescent="0.3">
      <c r="A7" s="72">
        <f t="shared" ref="A7:A55" si="0">IF(ISBLANK(B7),"",A6+1)</f>
        <v>3</v>
      </c>
      <c r="B7" s="78" t="s">
        <v>313</v>
      </c>
      <c r="C7" s="78" t="s">
        <v>314</v>
      </c>
      <c r="D7" s="78" t="s">
        <v>315</v>
      </c>
      <c r="E7" s="78" t="s">
        <v>316</v>
      </c>
      <c r="F7" s="79" t="s">
        <v>173</v>
      </c>
      <c r="G7" s="79" t="s">
        <v>104</v>
      </c>
    </row>
    <row r="8" spans="1:26" s="73" customFormat="1" ht="15.75" customHeight="1" x14ac:dyDescent="0.3">
      <c r="A8" s="72">
        <f t="shared" si="0"/>
        <v>4</v>
      </c>
      <c r="B8" s="78" t="s">
        <v>408</v>
      </c>
      <c r="C8" s="78" t="s">
        <v>409</v>
      </c>
      <c r="D8" s="78" t="s">
        <v>410</v>
      </c>
      <c r="E8" s="78" t="s">
        <v>283</v>
      </c>
      <c r="F8" s="79" t="s">
        <v>235</v>
      </c>
      <c r="G8" s="79" t="s">
        <v>102</v>
      </c>
    </row>
    <row r="9" spans="1:26" s="73" customFormat="1" ht="15.75" customHeight="1" x14ac:dyDescent="0.3">
      <c r="A9" s="72">
        <f t="shared" si="0"/>
        <v>5</v>
      </c>
      <c r="B9" s="78" t="s">
        <v>313</v>
      </c>
      <c r="C9" s="78" t="s">
        <v>314</v>
      </c>
      <c r="D9" s="78" t="s">
        <v>315</v>
      </c>
      <c r="E9" s="78" t="s">
        <v>316</v>
      </c>
      <c r="F9" s="79" t="s">
        <v>173</v>
      </c>
      <c r="G9" s="79" t="s">
        <v>104</v>
      </c>
    </row>
    <row r="10" spans="1:26" s="73" customFormat="1" ht="15.75" customHeight="1" x14ac:dyDescent="0.3">
      <c r="A10" s="72">
        <f t="shared" si="0"/>
        <v>6</v>
      </c>
      <c r="B10" s="78" t="s">
        <v>408</v>
      </c>
      <c r="C10" s="78" t="s">
        <v>409</v>
      </c>
      <c r="D10" s="78" t="s">
        <v>410</v>
      </c>
      <c r="E10" s="78" t="s">
        <v>283</v>
      </c>
      <c r="F10" s="79" t="s">
        <v>235</v>
      </c>
      <c r="G10" s="79" t="s">
        <v>102</v>
      </c>
    </row>
    <row r="11" spans="1:26" s="73" customFormat="1" ht="15.75" customHeight="1" x14ac:dyDescent="0.3">
      <c r="A11" s="72">
        <f t="shared" si="0"/>
        <v>7</v>
      </c>
      <c r="B11" s="78" t="s">
        <v>355</v>
      </c>
      <c r="C11" s="78" t="s">
        <v>356</v>
      </c>
      <c r="D11" s="78" t="s">
        <v>407</v>
      </c>
      <c r="E11" s="78" t="s">
        <v>342</v>
      </c>
      <c r="F11" s="79" t="s">
        <v>297</v>
      </c>
      <c r="G11" s="79" t="s">
        <v>102</v>
      </c>
    </row>
    <row r="12" spans="1:26" s="73" customFormat="1" ht="15.75" customHeight="1" x14ac:dyDescent="0.3">
      <c r="A12" s="72">
        <f t="shared" si="0"/>
        <v>8</v>
      </c>
      <c r="B12" s="78" t="s">
        <v>479</v>
      </c>
      <c r="C12" s="78" t="s">
        <v>480</v>
      </c>
      <c r="D12" s="78" t="s">
        <v>481</v>
      </c>
      <c r="E12" s="78" t="s">
        <v>482</v>
      </c>
      <c r="F12" s="79" t="s">
        <v>267</v>
      </c>
      <c r="G12" s="79" t="s">
        <v>102</v>
      </c>
    </row>
    <row r="13" spans="1:26" s="73" customFormat="1" ht="15.75" customHeight="1" x14ac:dyDescent="0.3">
      <c r="A13" s="72">
        <f t="shared" si="0"/>
        <v>9</v>
      </c>
      <c r="B13" s="78" t="s">
        <v>373</v>
      </c>
      <c r="C13" s="78" t="s">
        <v>374</v>
      </c>
      <c r="D13" s="78" t="s">
        <v>405</v>
      </c>
      <c r="E13" s="78" t="s">
        <v>406</v>
      </c>
      <c r="F13" s="79" t="s">
        <v>174</v>
      </c>
      <c r="G13" s="79" t="s">
        <v>104</v>
      </c>
    </row>
    <row r="14" spans="1:26" s="73" customFormat="1" ht="15.75" customHeight="1" x14ac:dyDescent="0.3">
      <c r="A14" s="72">
        <f t="shared" si="0"/>
        <v>10</v>
      </c>
      <c r="B14" s="78" t="s">
        <v>402</v>
      </c>
      <c r="C14" s="78" t="s">
        <v>403</v>
      </c>
      <c r="D14" s="78" t="s">
        <v>404</v>
      </c>
      <c r="E14" s="78" t="s">
        <v>342</v>
      </c>
      <c r="F14" s="79" t="s">
        <v>235</v>
      </c>
      <c r="G14" s="79" t="s">
        <v>102</v>
      </c>
    </row>
    <row r="15" spans="1:26" s="73" customFormat="1" ht="15.75" customHeight="1" x14ac:dyDescent="0.3">
      <c r="A15" s="72">
        <f t="shared" si="0"/>
        <v>11</v>
      </c>
      <c r="B15" s="78" t="s">
        <v>483</v>
      </c>
      <c r="C15" s="78" t="s">
        <v>484</v>
      </c>
      <c r="D15" s="78" t="s">
        <v>485</v>
      </c>
      <c r="E15" s="78" t="s">
        <v>486</v>
      </c>
      <c r="F15" s="79" t="s">
        <v>234</v>
      </c>
      <c r="G15" s="79" t="s">
        <v>104</v>
      </c>
    </row>
    <row r="16" spans="1:26" s="73" customFormat="1" ht="15.75" customHeight="1" x14ac:dyDescent="0.3">
      <c r="A16" s="72">
        <f t="shared" si="0"/>
        <v>12</v>
      </c>
      <c r="B16" s="78" t="s">
        <v>411</v>
      </c>
      <c r="C16" s="78" t="s">
        <v>412</v>
      </c>
      <c r="D16" s="78" t="s">
        <v>413</v>
      </c>
      <c r="E16" s="78" t="s">
        <v>414</v>
      </c>
      <c r="F16" s="79" t="s">
        <v>234</v>
      </c>
      <c r="G16" s="79" t="s">
        <v>104</v>
      </c>
    </row>
    <row r="17" spans="1:7" s="73" customFormat="1" ht="15.75" customHeight="1" x14ac:dyDescent="0.3">
      <c r="A17" s="72">
        <f t="shared" si="0"/>
        <v>13</v>
      </c>
      <c r="B17" s="78" t="s">
        <v>411</v>
      </c>
      <c r="C17" s="78" t="s">
        <v>412</v>
      </c>
      <c r="D17" s="78" t="s">
        <v>413</v>
      </c>
      <c r="E17" s="78" t="s">
        <v>414</v>
      </c>
      <c r="F17" s="79" t="s">
        <v>234</v>
      </c>
      <c r="G17" s="79" t="s">
        <v>104</v>
      </c>
    </row>
    <row r="18" spans="1:7" s="73" customFormat="1" ht="15.75" customHeight="1" x14ac:dyDescent="0.3">
      <c r="A18" s="72">
        <f t="shared" si="0"/>
        <v>14</v>
      </c>
      <c r="B18" s="78" t="s">
        <v>402</v>
      </c>
      <c r="C18" s="78" t="s">
        <v>403</v>
      </c>
      <c r="D18" s="78" t="s">
        <v>404</v>
      </c>
      <c r="E18" s="78" t="s">
        <v>342</v>
      </c>
      <c r="F18" s="79" t="s">
        <v>235</v>
      </c>
      <c r="G18" s="79" t="s">
        <v>102</v>
      </c>
    </row>
    <row r="19" spans="1:7" s="73" customFormat="1" ht="15.75" customHeight="1" x14ac:dyDescent="0.3">
      <c r="A19" s="72">
        <f t="shared" si="0"/>
        <v>15</v>
      </c>
      <c r="B19" s="78" t="s">
        <v>483</v>
      </c>
      <c r="C19" s="78" t="s">
        <v>484</v>
      </c>
      <c r="D19" s="78" t="s">
        <v>485</v>
      </c>
      <c r="E19" s="78" t="s">
        <v>486</v>
      </c>
      <c r="F19" s="79" t="s">
        <v>234</v>
      </c>
      <c r="G19" s="79" t="s">
        <v>104</v>
      </c>
    </row>
    <row r="20" spans="1:7" s="73" customFormat="1" ht="15.75" customHeight="1" x14ac:dyDescent="0.3">
      <c r="A20" s="72">
        <f t="shared" si="0"/>
        <v>16</v>
      </c>
      <c r="B20" s="78" t="s">
        <v>355</v>
      </c>
      <c r="C20" s="78" t="s">
        <v>356</v>
      </c>
      <c r="D20" s="78" t="s">
        <v>407</v>
      </c>
      <c r="E20" s="78" t="s">
        <v>342</v>
      </c>
      <c r="F20" s="79" t="s">
        <v>297</v>
      </c>
      <c r="G20" s="79" t="s">
        <v>102</v>
      </c>
    </row>
    <row r="21" spans="1:7" s="73" customFormat="1" ht="15.75" customHeight="1" x14ac:dyDescent="0.3">
      <c r="A21" s="72">
        <f t="shared" si="0"/>
        <v>17</v>
      </c>
      <c r="B21" s="78" t="s">
        <v>479</v>
      </c>
      <c r="C21" s="78" t="s">
        <v>480</v>
      </c>
      <c r="D21" s="78" t="s">
        <v>481</v>
      </c>
      <c r="E21" s="78" t="s">
        <v>482</v>
      </c>
      <c r="F21" s="79" t="s">
        <v>267</v>
      </c>
      <c r="G21" s="79" t="s">
        <v>102</v>
      </c>
    </row>
    <row r="22" spans="1:7" s="73" customFormat="1" ht="15.75" customHeight="1" x14ac:dyDescent="0.3">
      <c r="A22" s="72">
        <f t="shared" si="0"/>
        <v>18</v>
      </c>
      <c r="B22" s="78" t="s">
        <v>483</v>
      </c>
      <c r="C22" s="78" t="s">
        <v>484</v>
      </c>
      <c r="D22" s="78" t="s">
        <v>485</v>
      </c>
      <c r="E22" s="78" t="s">
        <v>486</v>
      </c>
      <c r="F22" s="79" t="s">
        <v>234</v>
      </c>
      <c r="G22" s="79" t="s">
        <v>104</v>
      </c>
    </row>
    <row r="23" spans="1:7" s="73" customFormat="1" ht="15.75" customHeight="1" x14ac:dyDescent="0.3">
      <c r="A23" s="72">
        <f t="shared" si="0"/>
        <v>19</v>
      </c>
      <c r="B23" s="78" t="s">
        <v>373</v>
      </c>
      <c r="C23" s="78" t="s">
        <v>374</v>
      </c>
      <c r="D23" s="78" t="s">
        <v>405</v>
      </c>
      <c r="E23" s="78" t="s">
        <v>406</v>
      </c>
      <c r="F23" s="79" t="s">
        <v>174</v>
      </c>
      <c r="G23" s="79" t="s">
        <v>104</v>
      </c>
    </row>
    <row r="24" spans="1:7" s="73" customFormat="1" ht="15.75" customHeight="1" x14ac:dyDescent="0.3">
      <c r="A24" s="72">
        <f t="shared" si="0"/>
        <v>20</v>
      </c>
      <c r="B24" s="78" t="s">
        <v>440</v>
      </c>
      <c r="C24" s="78" t="s">
        <v>441</v>
      </c>
      <c r="D24" s="78" t="s">
        <v>442</v>
      </c>
      <c r="E24" s="78" t="s">
        <v>342</v>
      </c>
      <c r="F24" s="79" t="s">
        <v>371</v>
      </c>
      <c r="G24" s="79" t="s">
        <v>102</v>
      </c>
    </row>
    <row r="25" spans="1:7" s="73" customFormat="1" ht="15.75" customHeight="1" x14ac:dyDescent="0.3">
      <c r="A25" s="72">
        <f t="shared" si="0"/>
        <v>21</v>
      </c>
      <c r="B25" s="78" t="s">
        <v>419</v>
      </c>
      <c r="C25" s="78" t="s">
        <v>420</v>
      </c>
      <c r="D25" s="78" t="s">
        <v>421</v>
      </c>
      <c r="E25" s="78" t="s">
        <v>422</v>
      </c>
      <c r="F25" s="79" t="s">
        <v>235</v>
      </c>
      <c r="G25" s="79" t="s">
        <v>104</v>
      </c>
    </row>
    <row r="26" spans="1:7" s="73" customFormat="1" ht="15.75" customHeight="1" x14ac:dyDescent="0.3">
      <c r="A26" s="72">
        <f t="shared" si="0"/>
        <v>22</v>
      </c>
      <c r="B26" s="78" t="s">
        <v>423</v>
      </c>
      <c r="C26" s="78" t="s">
        <v>424</v>
      </c>
      <c r="D26" s="78" t="s">
        <v>427</v>
      </c>
      <c r="E26" s="78" t="s">
        <v>103</v>
      </c>
      <c r="F26" s="79" t="s">
        <v>234</v>
      </c>
      <c r="G26" s="79" t="s">
        <v>104</v>
      </c>
    </row>
    <row r="27" spans="1:7" s="73" customFormat="1" ht="15.75" customHeight="1" x14ac:dyDescent="0.3">
      <c r="A27" s="72">
        <f t="shared" si="0"/>
        <v>23</v>
      </c>
      <c r="B27" s="78" t="s">
        <v>423</v>
      </c>
      <c r="C27" s="78" t="s">
        <v>424</v>
      </c>
      <c r="D27" s="78" t="s">
        <v>425</v>
      </c>
      <c r="E27" s="78" t="s">
        <v>426</v>
      </c>
      <c r="F27" s="79" t="s">
        <v>297</v>
      </c>
      <c r="G27" s="79" t="s">
        <v>102</v>
      </c>
    </row>
    <row r="28" spans="1:7" s="73" customFormat="1" ht="15.75" customHeight="1" x14ac:dyDescent="0.3">
      <c r="A28" s="72">
        <f t="shared" si="0"/>
        <v>24</v>
      </c>
      <c r="B28" s="78" t="s">
        <v>428</v>
      </c>
      <c r="C28" s="78" t="s">
        <v>429</v>
      </c>
      <c r="D28" s="78" t="s">
        <v>430</v>
      </c>
      <c r="E28" s="78" t="s">
        <v>103</v>
      </c>
      <c r="F28" s="79" t="s">
        <v>320</v>
      </c>
      <c r="G28" s="79" t="s">
        <v>104</v>
      </c>
    </row>
    <row r="29" spans="1:7" s="73" customFormat="1" ht="15.75" customHeight="1" x14ac:dyDescent="0.3">
      <c r="A29" s="72">
        <f t="shared" si="0"/>
        <v>25</v>
      </c>
      <c r="B29" s="78" t="s">
        <v>437</v>
      </c>
      <c r="C29" s="78" t="s">
        <v>438</v>
      </c>
      <c r="D29" s="78" t="s">
        <v>439</v>
      </c>
      <c r="E29" s="78" t="s">
        <v>270</v>
      </c>
      <c r="F29" s="79" t="s">
        <v>267</v>
      </c>
      <c r="G29" s="79" t="s">
        <v>102</v>
      </c>
    </row>
    <row r="30" spans="1:7" s="73" customFormat="1" ht="15.75" customHeight="1" x14ac:dyDescent="0.3">
      <c r="A30" s="72">
        <f t="shared" si="0"/>
        <v>26</v>
      </c>
      <c r="B30" s="78" t="s">
        <v>431</v>
      </c>
      <c r="C30" s="78" t="s">
        <v>432</v>
      </c>
      <c r="D30" s="78" t="s">
        <v>433</v>
      </c>
      <c r="E30" s="78" t="s">
        <v>286</v>
      </c>
      <c r="F30" s="79" t="s">
        <v>297</v>
      </c>
      <c r="G30" s="79" t="s">
        <v>104</v>
      </c>
    </row>
    <row r="31" spans="1:7" s="73" customFormat="1" ht="15.75" customHeight="1" x14ac:dyDescent="0.3">
      <c r="A31" s="72">
        <f t="shared" si="0"/>
        <v>27</v>
      </c>
      <c r="B31" s="78" t="s">
        <v>434</v>
      </c>
      <c r="C31" s="78" t="s">
        <v>435</v>
      </c>
      <c r="D31" s="78" t="s">
        <v>436</v>
      </c>
      <c r="E31" s="78" t="s">
        <v>341</v>
      </c>
      <c r="F31" s="79" t="s">
        <v>267</v>
      </c>
      <c r="G31" s="79" t="s">
        <v>102</v>
      </c>
    </row>
    <row r="32" spans="1:7" s="73" customFormat="1" ht="15.75" customHeight="1" x14ac:dyDescent="0.3">
      <c r="A32" s="72">
        <f t="shared" si="0"/>
        <v>28</v>
      </c>
      <c r="B32" s="78" t="s">
        <v>443</v>
      </c>
      <c r="C32" s="78" t="s">
        <v>444</v>
      </c>
      <c r="D32" s="78" t="s">
        <v>445</v>
      </c>
      <c r="E32" s="78" t="s">
        <v>103</v>
      </c>
      <c r="F32" s="78" t="s">
        <v>234</v>
      </c>
      <c r="G32" s="79" t="s">
        <v>104</v>
      </c>
    </row>
    <row r="33" spans="1:10" s="73" customFormat="1" ht="15.75" customHeight="1" x14ac:dyDescent="0.3">
      <c r="A33" s="72">
        <f t="shared" si="0"/>
        <v>29</v>
      </c>
      <c r="B33" s="78" t="s">
        <v>411</v>
      </c>
      <c r="C33" s="78" t="s">
        <v>412</v>
      </c>
      <c r="D33" s="78" t="s">
        <v>446</v>
      </c>
      <c r="E33" s="78" t="s">
        <v>414</v>
      </c>
      <c r="F33" s="78" t="s">
        <v>447</v>
      </c>
      <c r="G33" s="79" t="s">
        <v>102</v>
      </c>
    </row>
    <row r="34" spans="1:10" s="73" customFormat="1" ht="15.75" customHeight="1" x14ac:dyDescent="0.3">
      <c r="A34" s="72">
        <f t="shared" si="0"/>
        <v>30</v>
      </c>
      <c r="B34" s="78" t="s">
        <v>487</v>
      </c>
      <c r="C34" s="78" t="s">
        <v>488</v>
      </c>
      <c r="D34" s="78" t="s">
        <v>489</v>
      </c>
      <c r="E34" s="78" t="s">
        <v>103</v>
      </c>
      <c r="F34" s="78" t="s">
        <v>386</v>
      </c>
      <c r="G34" s="79" t="s">
        <v>104</v>
      </c>
    </row>
    <row r="35" spans="1:10" s="73" customFormat="1" ht="15.75" customHeight="1" x14ac:dyDescent="0.3">
      <c r="A35" s="72">
        <f t="shared" si="0"/>
        <v>31</v>
      </c>
      <c r="B35" s="78" t="s">
        <v>448</v>
      </c>
      <c r="C35" s="78" t="s">
        <v>449</v>
      </c>
      <c r="D35" s="78" t="s">
        <v>450</v>
      </c>
      <c r="E35" s="78" t="s">
        <v>103</v>
      </c>
      <c r="F35" s="78" t="s">
        <v>320</v>
      </c>
      <c r="G35" s="79" t="s">
        <v>104</v>
      </c>
    </row>
    <row r="36" spans="1:10" s="73" customFormat="1" ht="15.75" customHeight="1" x14ac:dyDescent="0.3">
      <c r="A36" s="72">
        <f t="shared" si="0"/>
        <v>32</v>
      </c>
      <c r="B36" s="78" t="s">
        <v>451</v>
      </c>
      <c r="C36" s="78" t="s">
        <v>452</v>
      </c>
      <c r="D36" s="78" t="s">
        <v>453</v>
      </c>
      <c r="E36" s="78" t="s">
        <v>103</v>
      </c>
      <c r="F36" s="78" t="s">
        <v>267</v>
      </c>
      <c r="G36" s="79" t="s">
        <v>102</v>
      </c>
    </row>
    <row r="37" spans="1:10" s="73" customFormat="1" ht="15.75" customHeight="1" x14ac:dyDescent="0.3">
      <c r="A37" s="72">
        <f t="shared" si="0"/>
        <v>33</v>
      </c>
      <c r="B37" s="78" t="s">
        <v>454</v>
      </c>
      <c r="C37" s="78" t="s">
        <v>455</v>
      </c>
      <c r="D37" s="78" t="s">
        <v>456</v>
      </c>
      <c r="E37" s="78" t="s">
        <v>340</v>
      </c>
      <c r="F37" s="78" t="s">
        <v>267</v>
      </c>
      <c r="G37" s="79" t="s">
        <v>104</v>
      </c>
    </row>
    <row r="38" spans="1:10" s="73" customFormat="1" ht="15.75" customHeight="1" x14ac:dyDescent="0.3">
      <c r="A38" s="72">
        <f t="shared" si="0"/>
        <v>34</v>
      </c>
      <c r="B38" s="78" t="s">
        <v>457</v>
      </c>
      <c r="C38" s="78" t="s">
        <v>458</v>
      </c>
      <c r="D38" s="78" t="s">
        <v>459</v>
      </c>
      <c r="E38" s="78" t="s">
        <v>270</v>
      </c>
      <c r="F38" s="78" t="s">
        <v>447</v>
      </c>
      <c r="G38" s="79" t="s">
        <v>104</v>
      </c>
    </row>
    <row r="39" spans="1:10" s="73" customFormat="1" ht="15.75" customHeight="1" x14ac:dyDescent="0.3">
      <c r="A39" s="72">
        <f t="shared" si="0"/>
        <v>35</v>
      </c>
      <c r="B39" s="78" t="s">
        <v>460</v>
      </c>
      <c r="C39" s="78" t="s">
        <v>461</v>
      </c>
      <c r="D39" s="78" t="s">
        <v>462</v>
      </c>
      <c r="E39" s="78" t="s">
        <v>103</v>
      </c>
      <c r="F39" s="78" t="s">
        <v>319</v>
      </c>
      <c r="G39" s="79" t="s">
        <v>104</v>
      </c>
    </row>
    <row r="40" spans="1:10" s="73" customFormat="1" ht="15.75" customHeight="1" x14ac:dyDescent="0.3">
      <c r="A40" s="72">
        <f t="shared" si="0"/>
        <v>36</v>
      </c>
      <c r="B40" s="78" t="s">
        <v>487</v>
      </c>
      <c r="C40" s="78" t="s">
        <v>488</v>
      </c>
      <c r="D40" s="78" t="s">
        <v>489</v>
      </c>
      <c r="E40" s="78" t="s">
        <v>103</v>
      </c>
      <c r="F40" s="78" t="s">
        <v>386</v>
      </c>
      <c r="G40" s="79" t="s">
        <v>104</v>
      </c>
    </row>
    <row r="41" spans="1:10" ht="15.6" x14ac:dyDescent="0.3">
      <c r="A41" s="86">
        <f t="shared" si="0"/>
        <v>37</v>
      </c>
      <c r="B41" s="88" t="s">
        <v>419</v>
      </c>
      <c r="C41" s="88" t="s">
        <v>420</v>
      </c>
      <c r="D41" s="88" t="s">
        <v>421</v>
      </c>
      <c r="E41" s="88" t="s">
        <v>422</v>
      </c>
      <c r="F41" s="89" t="s">
        <v>235</v>
      </c>
      <c r="G41" s="79" t="s">
        <v>104</v>
      </c>
      <c r="H41" s="73"/>
      <c r="I41" s="73"/>
      <c r="J41" s="73"/>
    </row>
    <row r="42" spans="1:10" ht="15.6" x14ac:dyDescent="0.3">
      <c r="A42" s="86">
        <f t="shared" si="0"/>
        <v>38</v>
      </c>
      <c r="B42" s="88" t="s">
        <v>423</v>
      </c>
      <c r="C42" s="88" t="s">
        <v>424</v>
      </c>
      <c r="D42" s="88" t="s">
        <v>425</v>
      </c>
      <c r="E42" s="88" t="s">
        <v>426</v>
      </c>
      <c r="F42" s="89" t="s">
        <v>297</v>
      </c>
      <c r="G42" s="79" t="s">
        <v>102</v>
      </c>
      <c r="H42" s="73"/>
      <c r="I42" s="73"/>
      <c r="J42" s="73"/>
    </row>
    <row r="43" spans="1:10" ht="15.6" x14ac:dyDescent="0.3">
      <c r="A43" s="86">
        <f t="shared" si="0"/>
        <v>39</v>
      </c>
      <c r="B43" s="88" t="s">
        <v>423</v>
      </c>
      <c r="C43" s="88" t="s">
        <v>424</v>
      </c>
      <c r="D43" s="88" t="s">
        <v>427</v>
      </c>
      <c r="E43" s="88" t="s">
        <v>103</v>
      </c>
      <c r="F43" s="89" t="s">
        <v>234</v>
      </c>
      <c r="G43" s="79" t="s">
        <v>104</v>
      </c>
      <c r="H43" s="73"/>
      <c r="I43" s="73"/>
      <c r="J43" s="73"/>
    </row>
    <row r="44" spans="1:10" ht="15.6" x14ac:dyDescent="0.3">
      <c r="A44" s="86">
        <f t="shared" si="0"/>
        <v>40</v>
      </c>
      <c r="B44" s="88" t="s">
        <v>428</v>
      </c>
      <c r="C44" s="88" t="s">
        <v>429</v>
      </c>
      <c r="D44" s="88" t="s">
        <v>430</v>
      </c>
      <c r="E44" s="88" t="s">
        <v>103</v>
      </c>
      <c r="F44" s="89" t="s">
        <v>320</v>
      </c>
      <c r="G44" s="79" t="s">
        <v>104</v>
      </c>
      <c r="H44" s="73"/>
      <c r="I44" s="73"/>
      <c r="J44" s="73"/>
    </row>
    <row r="45" spans="1:10" ht="15.6" x14ac:dyDescent="0.3">
      <c r="A45" s="86">
        <f t="shared" si="0"/>
        <v>41</v>
      </c>
      <c r="B45" s="88" t="s">
        <v>431</v>
      </c>
      <c r="C45" s="88" t="s">
        <v>432</v>
      </c>
      <c r="D45" s="88" t="s">
        <v>433</v>
      </c>
      <c r="E45" s="88" t="s">
        <v>286</v>
      </c>
      <c r="F45" s="89" t="s">
        <v>297</v>
      </c>
      <c r="G45" s="79" t="s">
        <v>104</v>
      </c>
      <c r="H45" s="73"/>
      <c r="I45" s="73"/>
      <c r="J45" s="73"/>
    </row>
    <row r="46" spans="1:10" ht="15.6" x14ac:dyDescent="0.3">
      <c r="A46" s="86">
        <f t="shared" si="0"/>
        <v>42</v>
      </c>
      <c r="B46" s="88" t="s">
        <v>434</v>
      </c>
      <c r="C46" s="88" t="s">
        <v>435</v>
      </c>
      <c r="D46" s="88" t="s">
        <v>436</v>
      </c>
      <c r="E46" s="88" t="s">
        <v>341</v>
      </c>
      <c r="F46" s="89" t="s">
        <v>267</v>
      </c>
      <c r="G46" s="79" t="s">
        <v>102</v>
      </c>
      <c r="H46" s="73"/>
      <c r="I46" s="73"/>
      <c r="J46" s="73"/>
    </row>
    <row r="47" spans="1:10" ht="15.6" x14ac:dyDescent="0.3">
      <c r="A47" s="148">
        <f t="shared" si="0"/>
        <v>43</v>
      </c>
      <c r="B47" s="88" t="s">
        <v>437</v>
      </c>
      <c r="C47" s="88" t="s">
        <v>438</v>
      </c>
      <c r="D47" s="88" t="s">
        <v>439</v>
      </c>
      <c r="E47" s="88" t="s">
        <v>270</v>
      </c>
      <c r="F47" s="150" t="s">
        <v>267</v>
      </c>
      <c r="G47" s="79" t="s">
        <v>102</v>
      </c>
      <c r="H47" s="73"/>
      <c r="I47" s="73"/>
      <c r="J47" s="73"/>
    </row>
    <row r="48" spans="1:10" ht="15.6" x14ac:dyDescent="0.3">
      <c r="A48" s="148">
        <f t="shared" si="0"/>
        <v>44</v>
      </c>
      <c r="B48" s="88" t="s">
        <v>440</v>
      </c>
      <c r="C48" s="88" t="s">
        <v>441</v>
      </c>
      <c r="D48" s="88" t="s">
        <v>442</v>
      </c>
      <c r="E48" s="88" t="s">
        <v>342</v>
      </c>
      <c r="F48" s="150" t="s">
        <v>371</v>
      </c>
      <c r="G48" s="79" t="s">
        <v>102</v>
      </c>
      <c r="H48" s="73"/>
      <c r="I48" s="73"/>
      <c r="J48" s="73"/>
    </row>
    <row r="49" spans="1:10" ht="15.6" x14ac:dyDescent="0.3">
      <c r="A49" s="148">
        <f t="shared" si="0"/>
        <v>45</v>
      </c>
      <c r="B49" s="88" t="s">
        <v>443</v>
      </c>
      <c r="C49" s="88" t="s">
        <v>444</v>
      </c>
      <c r="D49" s="88" t="s">
        <v>445</v>
      </c>
      <c r="E49" s="88" t="s">
        <v>103</v>
      </c>
      <c r="F49" s="150" t="s">
        <v>234</v>
      </c>
      <c r="G49" s="79" t="s">
        <v>104</v>
      </c>
      <c r="H49" s="73"/>
      <c r="I49" s="73"/>
      <c r="J49" s="73"/>
    </row>
    <row r="50" spans="1:10" ht="15.6" x14ac:dyDescent="0.3">
      <c r="A50" s="148">
        <f t="shared" si="0"/>
        <v>46</v>
      </c>
      <c r="B50" s="88" t="s">
        <v>411</v>
      </c>
      <c r="C50" s="88" t="s">
        <v>412</v>
      </c>
      <c r="D50" s="88" t="s">
        <v>446</v>
      </c>
      <c r="E50" s="88" t="s">
        <v>414</v>
      </c>
      <c r="F50" s="150" t="s">
        <v>447</v>
      </c>
      <c r="G50" s="79" t="s">
        <v>102</v>
      </c>
      <c r="H50" s="73"/>
      <c r="I50" s="73"/>
      <c r="J50" s="73"/>
    </row>
    <row r="51" spans="1:10" ht="15.6" x14ac:dyDescent="0.3">
      <c r="A51" s="148">
        <f t="shared" si="0"/>
        <v>47</v>
      </c>
      <c r="B51" s="88" t="s">
        <v>448</v>
      </c>
      <c r="C51" s="88" t="s">
        <v>449</v>
      </c>
      <c r="D51" s="88" t="s">
        <v>450</v>
      </c>
      <c r="E51" s="88" t="s">
        <v>103</v>
      </c>
      <c r="F51" s="150" t="s">
        <v>320</v>
      </c>
      <c r="G51" s="79" t="s">
        <v>104</v>
      </c>
      <c r="H51" s="73"/>
      <c r="I51" s="73"/>
      <c r="J51" s="73"/>
    </row>
    <row r="52" spans="1:10" ht="15.6" x14ac:dyDescent="0.3">
      <c r="A52" s="148">
        <f t="shared" si="0"/>
        <v>48</v>
      </c>
      <c r="B52" s="88" t="s">
        <v>451</v>
      </c>
      <c r="C52" s="88" t="s">
        <v>452</v>
      </c>
      <c r="D52" s="88" t="s">
        <v>453</v>
      </c>
      <c r="E52" s="88" t="s">
        <v>103</v>
      </c>
      <c r="F52" s="150" t="s">
        <v>267</v>
      </c>
      <c r="G52" s="79" t="s">
        <v>102</v>
      </c>
    </row>
    <row r="53" spans="1:10" ht="15.6" x14ac:dyDescent="0.3">
      <c r="A53" s="148">
        <f t="shared" si="0"/>
        <v>49</v>
      </c>
      <c r="B53" s="88" t="s">
        <v>454</v>
      </c>
      <c r="C53" s="88" t="s">
        <v>455</v>
      </c>
      <c r="D53" s="88" t="s">
        <v>456</v>
      </c>
      <c r="E53" s="88" t="s">
        <v>340</v>
      </c>
      <c r="F53" s="150" t="s">
        <v>267</v>
      </c>
      <c r="G53" s="79" t="s">
        <v>104</v>
      </c>
    </row>
    <row r="54" spans="1:10" ht="15.6" x14ac:dyDescent="0.3">
      <c r="A54" s="148">
        <f t="shared" si="0"/>
        <v>50</v>
      </c>
      <c r="B54" s="88" t="s">
        <v>457</v>
      </c>
      <c r="C54" s="88" t="s">
        <v>458</v>
      </c>
      <c r="D54" s="88" t="s">
        <v>459</v>
      </c>
      <c r="E54" s="88" t="s">
        <v>270</v>
      </c>
      <c r="F54" s="150" t="s">
        <v>447</v>
      </c>
      <c r="G54" s="79" t="s">
        <v>104</v>
      </c>
    </row>
    <row r="55" spans="1:10" ht="15.6" x14ac:dyDescent="0.3">
      <c r="A55" s="148">
        <f t="shared" si="0"/>
        <v>51</v>
      </c>
      <c r="B55" s="88" t="s">
        <v>460</v>
      </c>
      <c r="C55" s="88" t="s">
        <v>461</v>
      </c>
      <c r="D55" s="88" t="s">
        <v>462</v>
      </c>
      <c r="E55" s="88" t="s">
        <v>103</v>
      </c>
      <c r="F55" s="150" t="s">
        <v>319</v>
      </c>
      <c r="G55" s="79" t="s">
        <v>104</v>
      </c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">
      <formula1>qw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Связ.выпад. 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2023-05-23T20:35:42Z</cp:lastPrinted>
  <dcterms:created xsi:type="dcterms:W3CDTF">2015-06-05T18:19:34Z</dcterms:created>
  <dcterms:modified xsi:type="dcterms:W3CDTF">2023-05-23T20:35:49Z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