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Аркуш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<sst xmlns="http://schemas.openxmlformats.org/spreadsheetml/2006/main" count="39" uniqueCount="25">
  <si>
    <t xml:space="preserve">Дата</t>
  </si>
  <si>
    <t xml:space="preserve">Сумма</t>
  </si>
  <si>
    <t xml:space="preserve">Среднее в 1 мес</t>
  </si>
  <si>
    <t xml:space="preserve">2 дня-10%</t>
  </si>
  <si>
    <t xml:space="preserve">3 дня-10%</t>
  </si>
  <si>
    <t xml:space="preserve">3,5 дня-10%</t>
  </si>
  <si>
    <t xml:space="preserve">Аренда</t>
  </si>
  <si>
    <t xml:space="preserve">Ком.услуги</t>
  </si>
  <si>
    <t xml:space="preserve">ЗП  врача С.Ю.</t>
  </si>
  <si>
    <t xml:space="preserve">ЗП  врача другого-10%</t>
  </si>
  <si>
    <t xml:space="preserve">Асистенты все(300грн/смена)</t>
  </si>
  <si>
    <t xml:space="preserve">Антону</t>
  </si>
  <si>
    <t xml:space="preserve">Расходные мат.</t>
  </si>
  <si>
    <t xml:space="preserve">Лаборатория</t>
  </si>
  <si>
    <t xml:space="preserve">ЗП Диана</t>
  </si>
  <si>
    <t xml:space="preserve">ЗП бухгалтер</t>
  </si>
  <si>
    <t xml:space="preserve">Охрана</t>
  </si>
  <si>
    <t xml:space="preserve">Интернет</t>
  </si>
  <si>
    <t xml:space="preserve">Реклама</t>
  </si>
  <si>
    <t xml:space="preserve">Телефоны</t>
  </si>
  <si>
    <t xml:space="preserve">мусор</t>
  </si>
  <si>
    <t xml:space="preserve">ковер</t>
  </si>
  <si>
    <t xml:space="preserve">налог</t>
  </si>
  <si>
    <t xml:space="preserve">Всего расходы:</t>
  </si>
  <si>
    <t xml:space="preserve">Остается для клиники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</si>
</sst>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DD/MM/YY;@"/>
    <numFmt numFmtId="166" formatCode="#,##0&quot; ₽&quot;"/>
    <numFmt numFmtId="167" formatCode="#,##0\ [$грн.-422];[RED]\-#,##0\ [$грн.-422]"/>
    <numFmt numFmtId="168" formatCode="#,##0\ _₽"/>
    <numFmt numFmtId="169" formatCode="#,##0.00\ [$₽-419];[RED]\-#,##0.00\ [$₽-419]"/>
  </numFmts>
  <fonts count="8">
    <font>
      <sz val="11"/>
      <color rgb="FF000000"/>
      <name val="Calibri"/>
      <family val="2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color rgb="FF000000"/>
      <name val="Arial"/>
      <family val="2"/>
      <charset val="204"/>
    </font>
    <font>
      <sz val="14"/>
      <color rgb="FF000000"/>
      <name val="Calibri"/>
      <family val="2"/>
      <charset val="1"/>
    </font>
    <font>
      <b val="true"/>
      <sz val="12"/>
      <color rgb="FF000000"/>
      <name val="Calibri"/>
      <family val="2"/>
      <charset val="204"/>
    </font>
    <font>
      <b val="true"/>
      <sz val="14"/>
      <color rgb="FF000000"/>
      <name val="Calibri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BFBFBF"/>
        <bgColor rgb="FFCCCCCC"/>
      </patternFill>
    </fill>
    <fill>
      <patternFill patternType="solid">
        <fgColor rgb="FF00B0F0"/>
        <bgColor rgb="FF33CCCC"/>
      </patternFill>
    </fill>
    <fill>
      <patternFill patternType="solid">
        <fgColor rgb="FFFF0000"/>
        <bgColor rgb="FF993300"/>
      </patternFill>
    </fill>
    <fill>
      <patternFill patternType="solid">
        <fgColor rgb="FFFFFF00"/>
        <bgColor rgb="FFFFFF00"/>
      </patternFill>
    </fill>
    <fill>
      <patternFill patternType="solid">
        <fgColor rgb="FF9DC3E6"/>
        <bgColor rgb="FFBFBFBF"/>
      </patternFill>
    </fill>
    <fill>
      <patternFill patternType="solid">
        <fgColor rgb="FFC5E0B4"/>
        <bgColor rgb="FFCCCCCC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 diagonalUp="false" diagonalDown="false"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medium"/>
      <right style="medium"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6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4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5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5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6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6" fillId="7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5E0B4"/>
      <rgbColor rgb="FFFFFF99"/>
      <rgbColor rgb="FF9DC3E6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W56"/>
  <sheetViews>
    <sheetView showFormulas="false" showGridLines="true" showRowColHeaders="true" showZeros="true" rightToLeft="false" tabSelected="true" showOutlineSymbols="true" defaultGridColor="true" view="normal" topLeftCell="A34" colorId="64" zoomScale="100" zoomScaleNormal="100" zoomScalePageLayoutView="100" workbookViewId="0">
      <selection pane="topLeft" activeCell="M48" activeCellId="0" sqref="M48"/>
    </sheetView>
  </sheetViews>
  <sheetFormatPr defaultColWidth="8.6953125" defaultRowHeight="15" zeroHeight="false" outlineLevelRow="0" outlineLevelCol="0"/>
  <cols>
    <col collapsed="false" customWidth="true" hidden="false" outlineLevel="0" max="2" min="2" style="0" width="11.25"/>
    <col collapsed="false" customWidth="true" hidden="false" outlineLevel="0" max="3" min="3" style="0" width="5.01"/>
    <col collapsed="false" customWidth="true" hidden="false" outlineLevel="0" max="4" min="4" style="0" width="10.13"/>
    <col collapsed="false" customWidth="true" hidden="false" outlineLevel="0" max="5" min="5" style="0" width="11.43"/>
    <col collapsed="false" customWidth="true" hidden="false" outlineLevel="0" max="6" min="6" style="0" width="5.28"/>
    <col collapsed="false" customWidth="true" hidden="false" outlineLevel="0" max="7" min="7" style="0" width="9.35"/>
    <col collapsed="false" customWidth="true" hidden="false" outlineLevel="0" max="8" min="8" style="0" width="12.22"/>
    <col collapsed="false" customWidth="true" hidden="false" outlineLevel="0" max="9" min="9" style="0" width="10.41"/>
    <col collapsed="false" customWidth="true" hidden="false" outlineLevel="0" max="10" min="10" style="0" width="11.25"/>
    <col collapsed="false" customWidth="true" hidden="false" outlineLevel="0" max="11" min="11" style="0" width="12.56"/>
    <col collapsed="false" customWidth="true" hidden="false" outlineLevel="0" max="14" min="14" style="0" width="11.43"/>
    <col collapsed="false" customWidth="true" hidden="false" outlineLevel="0" max="17" min="17" style="0" width="12.78"/>
    <col collapsed="false" customWidth="true" hidden="false" outlineLevel="0" max="20" min="20" style="0" width="12.78"/>
    <col collapsed="false" customWidth="true" hidden="false" outlineLevel="0" max="23" min="23" style="0" width="12.37"/>
  </cols>
  <sheetData>
    <row r="2" customFormat="false" ht="15.75" hidden="false" customHeight="false" outlineLevel="0" collapsed="false">
      <c r="A2" s="1" t="s">
        <v>0</v>
      </c>
      <c r="B2" s="1" t="s">
        <v>1</v>
      </c>
      <c r="D2" s="1" t="s">
        <v>0</v>
      </c>
      <c r="E2" s="1" t="s">
        <v>1</v>
      </c>
      <c r="G2" s="1" t="s">
        <v>0</v>
      </c>
      <c r="H2" s="1" t="s">
        <v>1</v>
      </c>
      <c r="J2" s="1" t="s">
        <v>0</v>
      </c>
      <c r="K2" s="1" t="s">
        <v>1</v>
      </c>
      <c r="M2" s="1" t="s">
        <v>0</v>
      </c>
      <c r="N2" s="1" t="s">
        <v>1</v>
      </c>
      <c r="P2" s="1" t="s">
        <v>0</v>
      </c>
      <c r="Q2" s="1" t="s">
        <v>1</v>
      </c>
      <c r="S2" s="1" t="s">
        <v>0</v>
      </c>
      <c r="T2" s="1" t="s">
        <v>1</v>
      </c>
      <c r="V2" s="1" t="s">
        <v>0</v>
      </c>
      <c r="W2" s="1" t="s">
        <v>1</v>
      </c>
    </row>
    <row r="3" customFormat="false" ht="15.75" hidden="false" customHeight="false" outlineLevel="0" collapsed="false">
      <c r="A3" s="2" t="n">
        <v>43466</v>
      </c>
      <c r="B3" s="3" t="n">
        <v>130</v>
      </c>
      <c r="D3" s="2" t="n">
        <v>43497</v>
      </c>
      <c r="E3" s="0" t="n">
        <v>3795</v>
      </c>
      <c r="G3" s="2" t="n">
        <v>43525</v>
      </c>
      <c r="H3" s="0" t="n">
        <v>5350</v>
      </c>
      <c r="J3" s="2" t="n">
        <v>43556</v>
      </c>
      <c r="K3" s="0" t="n">
        <v>7645</v>
      </c>
      <c r="M3" s="2" t="n">
        <v>43586</v>
      </c>
      <c r="N3" s="3" t="n">
        <v>780</v>
      </c>
      <c r="P3" s="2" t="n">
        <v>43617</v>
      </c>
      <c r="Q3" s="3" t="n">
        <v>1550</v>
      </c>
      <c r="S3" s="2" t="n">
        <v>43647</v>
      </c>
      <c r="T3" s="3" t="n">
        <v>4659</v>
      </c>
      <c r="V3" s="2" t="n">
        <v>43678</v>
      </c>
      <c r="W3" s="3" t="n">
        <v>3050</v>
      </c>
    </row>
    <row r="4" customFormat="false" ht="15.75" hidden="false" customHeight="false" outlineLevel="0" collapsed="false">
      <c r="A4" s="2" t="n">
        <v>43467</v>
      </c>
      <c r="B4" s="3" t="n">
        <v>2615</v>
      </c>
      <c r="D4" s="2" t="n">
        <v>43498</v>
      </c>
      <c r="E4" s="0" t="n">
        <v>2190</v>
      </c>
      <c r="G4" s="2" t="n">
        <v>43526</v>
      </c>
      <c r="H4" s="0" t="n">
        <v>3940</v>
      </c>
      <c r="J4" s="2" t="n">
        <v>43557</v>
      </c>
      <c r="K4" s="0" t="n">
        <v>2700</v>
      </c>
      <c r="M4" s="2" t="n">
        <v>43587</v>
      </c>
      <c r="N4" s="3" t="n">
        <v>2600</v>
      </c>
      <c r="P4" s="2" t="n">
        <v>43618</v>
      </c>
      <c r="Q4" s="3" t="n">
        <v>2000</v>
      </c>
      <c r="S4" s="2" t="n">
        <v>43648</v>
      </c>
      <c r="T4" s="3" t="n">
        <v>3555</v>
      </c>
      <c r="V4" s="2" t="n">
        <v>43679</v>
      </c>
      <c r="W4" s="3" t="n">
        <v>2007</v>
      </c>
    </row>
    <row r="5" customFormat="false" ht="15.75" hidden="false" customHeight="false" outlineLevel="0" collapsed="false">
      <c r="A5" s="2" t="n">
        <v>43468</v>
      </c>
      <c r="B5" s="3" t="n">
        <v>2736</v>
      </c>
      <c r="D5" s="2" t="n">
        <v>43499</v>
      </c>
      <c r="E5" s="0" t="n">
        <v>1300</v>
      </c>
      <c r="G5" s="2" t="n">
        <v>43527</v>
      </c>
      <c r="H5" s="0" t="n">
        <v>7495</v>
      </c>
      <c r="J5" s="2" t="n">
        <v>43558</v>
      </c>
      <c r="K5" s="0" t="n">
        <v>2500</v>
      </c>
      <c r="M5" s="2" t="n">
        <v>43588</v>
      </c>
      <c r="N5" s="3" t="n">
        <v>2035</v>
      </c>
      <c r="P5" s="2" t="n">
        <v>43619</v>
      </c>
      <c r="Q5" s="3" t="n">
        <v>2890</v>
      </c>
      <c r="S5" s="2" t="n">
        <v>43649</v>
      </c>
      <c r="T5" s="3" t="n">
        <v>5535</v>
      </c>
      <c r="V5" s="2" t="n">
        <v>43680</v>
      </c>
      <c r="W5" s="3" t="n">
        <v>1520</v>
      </c>
    </row>
    <row r="6" customFormat="false" ht="15.75" hidden="false" customHeight="false" outlineLevel="0" collapsed="false">
      <c r="A6" s="2" t="n">
        <v>43469</v>
      </c>
      <c r="B6" s="3" t="n">
        <v>2643</v>
      </c>
      <c r="D6" s="2" t="n">
        <v>43500</v>
      </c>
      <c r="E6" s="0" t="n">
        <v>2340</v>
      </c>
      <c r="G6" s="2" t="n">
        <v>43528</v>
      </c>
      <c r="H6" s="0" t="n">
        <v>9255</v>
      </c>
      <c r="J6" s="2" t="n">
        <v>43559</v>
      </c>
      <c r="K6" s="0" t="n">
        <v>4510</v>
      </c>
      <c r="M6" s="2" t="n">
        <v>43589</v>
      </c>
      <c r="N6" s="3" t="n">
        <v>3219</v>
      </c>
      <c r="P6" s="2" t="n">
        <v>43620</v>
      </c>
      <c r="Q6" s="3" t="n">
        <v>3340</v>
      </c>
      <c r="S6" s="2" t="n">
        <v>43650</v>
      </c>
      <c r="T6" s="3" t="n">
        <v>2975</v>
      </c>
      <c r="V6" s="2" t="n">
        <v>43681</v>
      </c>
      <c r="W6" s="3" t="n">
        <v>3045</v>
      </c>
    </row>
    <row r="7" customFormat="false" ht="15.75" hidden="false" customHeight="false" outlineLevel="0" collapsed="false">
      <c r="A7" s="2" t="n">
        <v>43470</v>
      </c>
      <c r="B7" s="3" t="n">
        <v>935</v>
      </c>
      <c r="D7" s="2" t="n">
        <v>43501</v>
      </c>
      <c r="E7" s="0" t="n">
        <v>1240</v>
      </c>
      <c r="G7" s="2" t="n">
        <v>43529</v>
      </c>
      <c r="H7" s="0" t="n">
        <v>6900</v>
      </c>
      <c r="J7" s="2" t="n">
        <v>43560</v>
      </c>
      <c r="K7" s="0" t="n">
        <v>4305</v>
      </c>
      <c r="M7" s="2" t="n">
        <v>43590</v>
      </c>
      <c r="N7" s="3" t="n">
        <v>1650</v>
      </c>
      <c r="P7" s="2" t="n">
        <v>43621</v>
      </c>
      <c r="Q7" s="3" t="n">
        <v>3760</v>
      </c>
      <c r="S7" s="2" t="n">
        <v>43651</v>
      </c>
      <c r="T7" s="3" t="n">
        <v>6005</v>
      </c>
      <c r="V7" s="2" t="n">
        <v>43682</v>
      </c>
      <c r="W7" s="3" t="n">
        <v>6770</v>
      </c>
    </row>
    <row r="8" customFormat="false" ht="15.75" hidden="false" customHeight="false" outlineLevel="0" collapsed="false">
      <c r="A8" s="2" t="n">
        <v>43471</v>
      </c>
      <c r="B8" s="3" t="n">
        <v>3500</v>
      </c>
      <c r="D8" s="2" t="n">
        <v>43502</v>
      </c>
      <c r="E8" s="0" t="n">
        <v>760</v>
      </c>
      <c r="G8" s="2" t="n">
        <v>43530</v>
      </c>
      <c r="H8" s="0" t="n">
        <v>2725</v>
      </c>
      <c r="J8" s="2" t="n">
        <v>43561</v>
      </c>
      <c r="K8" s="0" t="n">
        <v>2985</v>
      </c>
      <c r="M8" s="2" t="n">
        <v>43591</v>
      </c>
      <c r="N8" s="3" t="n">
        <v>7245</v>
      </c>
      <c r="P8" s="2" t="n">
        <v>43622</v>
      </c>
      <c r="Q8" s="3" t="n">
        <v>3117</v>
      </c>
      <c r="S8" s="2" t="n">
        <v>43652</v>
      </c>
      <c r="T8" s="3" t="n">
        <v>7559</v>
      </c>
      <c r="V8" s="2" t="n">
        <v>43683</v>
      </c>
      <c r="W8" s="3" t="n">
        <v>1510</v>
      </c>
    </row>
    <row r="9" customFormat="false" ht="15.75" hidden="false" customHeight="false" outlineLevel="0" collapsed="false">
      <c r="A9" s="2" t="n">
        <v>43472</v>
      </c>
      <c r="B9" s="3" t="n">
        <v>1415</v>
      </c>
      <c r="D9" s="2" t="n">
        <v>43503</v>
      </c>
      <c r="E9" s="0" t="n">
        <v>940</v>
      </c>
      <c r="G9" s="2" t="n">
        <v>43531</v>
      </c>
      <c r="H9" s="0" t="n">
        <v>1060</v>
      </c>
      <c r="J9" s="2" t="n">
        <v>43562</v>
      </c>
      <c r="K9" s="0" t="n">
        <v>8470</v>
      </c>
      <c r="M9" s="2" t="n">
        <v>43592</v>
      </c>
      <c r="N9" s="3" t="n">
        <v>4565</v>
      </c>
      <c r="P9" s="2" t="n">
        <v>43623</v>
      </c>
      <c r="Q9" s="3" t="n">
        <v>1177</v>
      </c>
      <c r="S9" s="2" t="n">
        <v>43653</v>
      </c>
      <c r="T9" s="3" t="n">
        <v>6019</v>
      </c>
      <c r="V9" s="2" t="n">
        <v>43684</v>
      </c>
      <c r="W9" s="3" t="n">
        <v>2680</v>
      </c>
    </row>
    <row r="10" customFormat="false" ht="15.75" hidden="false" customHeight="false" outlineLevel="0" collapsed="false">
      <c r="A10" s="2" t="n">
        <v>43473</v>
      </c>
      <c r="B10" s="3" t="n">
        <v>2575</v>
      </c>
      <c r="D10" s="2" t="n">
        <v>43504</v>
      </c>
      <c r="E10" s="0" t="n">
        <v>2468</v>
      </c>
      <c r="G10" s="2" t="n">
        <v>43532</v>
      </c>
      <c r="H10" s="0" t="n">
        <v>2855</v>
      </c>
      <c r="J10" s="2" t="n">
        <v>43563</v>
      </c>
      <c r="K10" s="0" t="n">
        <v>2510</v>
      </c>
      <c r="M10" s="2" t="n">
        <v>43593</v>
      </c>
      <c r="N10" s="3" t="n">
        <v>1800</v>
      </c>
      <c r="P10" s="2" t="n">
        <v>43624</v>
      </c>
      <c r="Q10" s="3" t="n">
        <v>3235</v>
      </c>
      <c r="S10" s="2" t="n">
        <v>43654</v>
      </c>
      <c r="T10" s="3" t="n">
        <v>5150</v>
      </c>
      <c r="V10" s="2" t="n">
        <v>43685</v>
      </c>
      <c r="W10" s="3" t="n">
        <v>8260</v>
      </c>
    </row>
    <row r="11" customFormat="false" ht="15.75" hidden="false" customHeight="false" outlineLevel="0" collapsed="false">
      <c r="A11" s="2" t="n">
        <v>43474</v>
      </c>
      <c r="B11" s="3" t="n">
        <v>1100</v>
      </c>
      <c r="D11" s="2" t="n">
        <v>43505</v>
      </c>
      <c r="E11" s="0" t="n">
        <v>5960</v>
      </c>
      <c r="G11" s="2" t="n">
        <v>43533</v>
      </c>
      <c r="H11" s="0" t="n">
        <v>2948</v>
      </c>
      <c r="J11" s="2" t="n">
        <v>43564</v>
      </c>
      <c r="K11" s="0" t="n">
        <v>1845</v>
      </c>
      <c r="M11" s="2" t="n">
        <v>43594</v>
      </c>
      <c r="N11" s="3" t="n">
        <v>1500</v>
      </c>
      <c r="P11" s="2" t="n">
        <v>43625</v>
      </c>
      <c r="Q11" s="3" t="n">
        <v>2530</v>
      </c>
      <c r="S11" s="2" t="n">
        <v>43655</v>
      </c>
      <c r="T11" s="3" t="n">
        <v>7628</v>
      </c>
      <c r="V11" s="2" t="n">
        <v>43686</v>
      </c>
      <c r="W11" s="3" t="n">
        <v>3880</v>
      </c>
    </row>
    <row r="12" customFormat="false" ht="15.75" hidden="false" customHeight="false" outlineLevel="0" collapsed="false">
      <c r="A12" s="2" t="n">
        <v>43475</v>
      </c>
      <c r="B12" s="3" t="n">
        <v>220</v>
      </c>
      <c r="D12" s="2" t="n">
        <v>43506</v>
      </c>
      <c r="E12" s="0" t="n">
        <v>1460</v>
      </c>
      <c r="G12" s="2" t="n">
        <v>43534</v>
      </c>
      <c r="H12" s="0" t="n">
        <v>6525</v>
      </c>
      <c r="J12" s="2" t="n">
        <v>43565</v>
      </c>
      <c r="K12" s="0" t="n">
        <v>895</v>
      </c>
      <c r="M12" s="2" t="n">
        <v>43595</v>
      </c>
      <c r="N12" s="3" t="n">
        <v>2950</v>
      </c>
      <c r="P12" s="2" t="n">
        <v>43626</v>
      </c>
      <c r="Q12" s="3" t="n">
        <v>3024</v>
      </c>
      <c r="S12" s="2" t="n">
        <v>43656</v>
      </c>
      <c r="T12" s="3" t="n">
        <v>4170</v>
      </c>
      <c r="V12" s="2" t="n">
        <v>43687</v>
      </c>
      <c r="W12" s="3" t="n">
        <v>5790</v>
      </c>
    </row>
    <row r="13" customFormat="false" ht="15.75" hidden="false" customHeight="false" outlineLevel="0" collapsed="false">
      <c r="A13" s="2" t="n">
        <v>43476</v>
      </c>
      <c r="B13" s="3" t="n">
        <v>3410</v>
      </c>
      <c r="D13" s="2" t="n">
        <v>43507</v>
      </c>
      <c r="E13" s="0" t="n">
        <v>980</v>
      </c>
      <c r="G13" s="2" t="n">
        <v>43535</v>
      </c>
      <c r="H13" s="0" t="n">
        <v>2763</v>
      </c>
      <c r="J13" s="2" t="n">
        <v>43566</v>
      </c>
      <c r="K13" s="0" t="n">
        <v>365</v>
      </c>
      <c r="M13" s="2" t="n">
        <v>43596</v>
      </c>
      <c r="N13" s="3" t="n">
        <v>1225</v>
      </c>
      <c r="P13" s="2" t="n">
        <v>43627</v>
      </c>
      <c r="Q13" s="3" t="n">
        <v>5255</v>
      </c>
      <c r="S13" s="2" t="n">
        <v>43657</v>
      </c>
      <c r="T13" s="3" t="n">
        <v>2900</v>
      </c>
      <c r="V13" s="2" t="n">
        <v>43688</v>
      </c>
      <c r="W13" s="3" t="n">
        <v>5480</v>
      </c>
    </row>
    <row r="14" customFormat="false" ht="15.75" hidden="false" customHeight="false" outlineLevel="0" collapsed="false">
      <c r="A14" s="2" t="n">
        <v>43477</v>
      </c>
      <c r="B14" s="3" t="n">
        <v>6610</v>
      </c>
      <c r="D14" s="2" t="n">
        <v>43508</v>
      </c>
      <c r="E14" s="0" t="n">
        <v>1971</v>
      </c>
      <c r="G14" s="2" t="n">
        <v>43536</v>
      </c>
      <c r="H14" s="0" t="n">
        <v>7845</v>
      </c>
      <c r="J14" s="2" t="n">
        <v>43567</v>
      </c>
      <c r="K14" s="0" t="n">
        <v>3400</v>
      </c>
      <c r="M14" s="2" t="n">
        <v>43597</v>
      </c>
      <c r="N14" s="3" t="n">
        <v>1730</v>
      </c>
      <c r="P14" s="2" t="n">
        <v>43628</v>
      </c>
      <c r="Q14" s="3" t="n">
        <v>5867</v>
      </c>
      <c r="S14" s="2" t="n">
        <v>43658</v>
      </c>
      <c r="T14" s="3" t="n">
        <v>2420</v>
      </c>
      <c r="V14" s="2" t="n">
        <v>43689</v>
      </c>
      <c r="W14" s="3" t="n">
        <v>1830</v>
      </c>
    </row>
    <row r="15" customFormat="false" ht="15.75" hidden="false" customHeight="false" outlineLevel="0" collapsed="false">
      <c r="A15" s="2" t="n">
        <v>43478</v>
      </c>
      <c r="B15" s="3" t="n">
        <v>2935</v>
      </c>
      <c r="D15" s="2" t="n">
        <v>43509</v>
      </c>
      <c r="E15" s="0" t="n">
        <v>2870</v>
      </c>
      <c r="G15" s="2" t="n">
        <v>43537</v>
      </c>
      <c r="H15" s="0" t="n">
        <v>2645</v>
      </c>
      <c r="J15" s="2" t="n">
        <v>43568</v>
      </c>
      <c r="K15" s="0" t="n">
        <v>5710</v>
      </c>
      <c r="M15" s="2" t="n">
        <v>43598</v>
      </c>
      <c r="N15" s="3" t="n">
        <v>2850</v>
      </c>
      <c r="P15" s="2" t="n">
        <v>43629</v>
      </c>
      <c r="Q15" s="3" t="n">
        <v>2540</v>
      </c>
      <c r="S15" s="2" t="n">
        <v>43659</v>
      </c>
      <c r="T15" s="3" t="n">
        <v>5181</v>
      </c>
      <c r="V15" s="2" t="n">
        <v>43690</v>
      </c>
      <c r="W15" s="3" t="n">
        <v>6804</v>
      </c>
    </row>
    <row r="16" customFormat="false" ht="15.75" hidden="false" customHeight="false" outlineLevel="0" collapsed="false">
      <c r="A16" s="2" t="n">
        <v>43479</v>
      </c>
      <c r="B16" s="3" t="n">
        <v>3800</v>
      </c>
      <c r="D16" s="2" t="n">
        <v>43510</v>
      </c>
      <c r="E16" s="0" t="n">
        <v>1640</v>
      </c>
      <c r="G16" s="2" t="n">
        <v>43538</v>
      </c>
      <c r="H16" s="0" t="n">
        <v>6995</v>
      </c>
      <c r="J16" s="2" t="n">
        <v>43569</v>
      </c>
      <c r="K16" s="0" t="n">
        <v>3030</v>
      </c>
      <c r="M16" s="2" t="n">
        <v>43599</v>
      </c>
      <c r="N16" s="3" t="n">
        <v>3500</v>
      </c>
      <c r="P16" s="2" t="n">
        <v>43630</v>
      </c>
      <c r="Q16" s="3" t="n">
        <v>2490</v>
      </c>
      <c r="S16" s="2" t="n">
        <v>43660</v>
      </c>
      <c r="T16" s="3" t="n">
        <v>2011</v>
      </c>
      <c r="V16" s="2" t="n">
        <v>43691</v>
      </c>
      <c r="W16" s="0" t="n">
        <v>5000</v>
      </c>
    </row>
    <row r="17" customFormat="false" ht="15.75" hidden="false" customHeight="false" outlineLevel="0" collapsed="false">
      <c r="A17" s="2" t="n">
        <v>43480</v>
      </c>
      <c r="B17" s="3" t="n">
        <v>4100</v>
      </c>
      <c r="D17" s="2" t="n">
        <v>43511</v>
      </c>
      <c r="E17" s="0" t="n">
        <v>2945</v>
      </c>
      <c r="G17" s="2" t="n">
        <v>43539</v>
      </c>
      <c r="H17" s="0" t="n">
        <v>2810</v>
      </c>
      <c r="J17" s="2" t="n">
        <v>43570</v>
      </c>
      <c r="K17" s="0" t="n">
        <v>3420</v>
      </c>
      <c r="M17" s="2" t="n">
        <v>43600</v>
      </c>
      <c r="N17" s="3" t="n">
        <v>2840</v>
      </c>
      <c r="P17" s="2" t="n">
        <v>43631</v>
      </c>
      <c r="Q17" s="3" t="n">
        <v>4286</v>
      </c>
      <c r="S17" s="2" t="n">
        <v>43661</v>
      </c>
      <c r="T17" s="3" t="n">
        <v>1300</v>
      </c>
      <c r="V17" s="2" t="n">
        <v>43692</v>
      </c>
      <c r="W17" s="0" t="n">
        <v>5000</v>
      </c>
    </row>
    <row r="18" customFormat="false" ht="15.75" hidden="false" customHeight="false" outlineLevel="0" collapsed="false">
      <c r="A18" s="2" t="n">
        <v>43481</v>
      </c>
      <c r="B18" s="3" t="n">
        <v>2300</v>
      </c>
      <c r="D18" s="2" t="n">
        <v>43512</v>
      </c>
      <c r="E18" s="0" t="n">
        <v>8735</v>
      </c>
      <c r="G18" s="2" t="n">
        <v>43540</v>
      </c>
      <c r="H18" s="0" t="n">
        <v>4650</v>
      </c>
      <c r="J18" s="2" t="n">
        <v>43571</v>
      </c>
      <c r="K18" s="0" t="n">
        <v>1530</v>
      </c>
      <c r="M18" s="2" t="n">
        <v>43601</v>
      </c>
      <c r="N18" s="3" t="n">
        <v>1685</v>
      </c>
      <c r="P18" s="2" t="n">
        <v>43632</v>
      </c>
      <c r="Q18" s="3" t="n">
        <v>3660</v>
      </c>
      <c r="S18" s="2" t="n">
        <v>43662</v>
      </c>
      <c r="T18" s="3" t="n">
        <v>3620</v>
      </c>
      <c r="V18" s="2" t="n">
        <v>43693</v>
      </c>
    </row>
    <row r="19" customFormat="false" ht="15.75" hidden="false" customHeight="false" outlineLevel="0" collapsed="false">
      <c r="A19" s="2" t="n">
        <v>43482</v>
      </c>
      <c r="B19" s="3" t="n">
        <v>5215</v>
      </c>
      <c r="D19" s="2" t="n">
        <v>43513</v>
      </c>
      <c r="E19" s="0" t="n">
        <v>6945</v>
      </c>
      <c r="G19" s="2" t="n">
        <v>43541</v>
      </c>
      <c r="H19" s="0" t="n">
        <v>4855</v>
      </c>
      <c r="J19" s="2" t="n">
        <v>43572</v>
      </c>
      <c r="K19" s="0" t="n">
        <v>2190</v>
      </c>
      <c r="M19" s="2" t="n">
        <v>43602</v>
      </c>
      <c r="N19" s="3" t="n">
        <v>2400</v>
      </c>
      <c r="P19" s="2" t="n">
        <v>43633</v>
      </c>
      <c r="Q19" s="3" t="n">
        <v>3180</v>
      </c>
      <c r="S19" s="2" t="n">
        <v>43663</v>
      </c>
      <c r="T19" s="3" t="n">
        <v>5370</v>
      </c>
      <c r="V19" s="2" t="n">
        <v>43694</v>
      </c>
    </row>
    <row r="20" customFormat="false" ht="15.75" hidden="false" customHeight="false" outlineLevel="0" collapsed="false">
      <c r="A20" s="2" t="n">
        <v>43483</v>
      </c>
      <c r="B20" s="3" t="n">
        <v>1595</v>
      </c>
      <c r="D20" s="2" t="n">
        <v>43514</v>
      </c>
      <c r="E20" s="0" t="n">
        <v>5715</v>
      </c>
      <c r="G20" s="2" t="n">
        <v>43542</v>
      </c>
      <c r="H20" s="0" t="n">
        <v>3240</v>
      </c>
      <c r="J20" s="2" t="n">
        <v>43573</v>
      </c>
      <c r="K20" s="0" t="n">
        <v>320</v>
      </c>
      <c r="M20" s="2" t="n">
        <v>43603</v>
      </c>
      <c r="N20" s="3" t="n">
        <v>2760</v>
      </c>
      <c r="P20" s="2" t="n">
        <v>43634</v>
      </c>
      <c r="Q20" s="3" t="n">
        <v>3230</v>
      </c>
      <c r="S20" s="2" t="n">
        <v>43664</v>
      </c>
      <c r="T20" s="3" t="n">
        <v>1340</v>
      </c>
      <c r="V20" s="2" t="n">
        <v>43695</v>
      </c>
    </row>
    <row r="21" customFormat="false" ht="15.75" hidden="false" customHeight="false" outlineLevel="0" collapsed="false">
      <c r="A21" s="2" t="n">
        <v>43484</v>
      </c>
      <c r="B21" s="3" t="n">
        <v>2345</v>
      </c>
      <c r="D21" s="2" t="n">
        <v>43515</v>
      </c>
      <c r="E21" s="0" t="n">
        <v>6680</v>
      </c>
      <c r="G21" s="2" t="n">
        <v>43543</v>
      </c>
      <c r="H21" s="0" t="n">
        <v>4935</v>
      </c>
      <c r="J21" s="2" t="n">
        <v>43574</v>
      </c>
      <c r="K21" s="0" t="n">
        <v>3425</v>
      </c>
      <c r="M21" s="2" t="n">
        <v>43604</v>
      </c>
      <c r="N21" s="3" t="n">
        <v>3835</v>
      </c>
      <c r="P21" s="2" t="n">
        <v>43635</v>
      </c>
      <c r="Q21" s="3" t="n">
        <v>5600</v>
      </c>
      <c r="S21" s="2" t="n">
        <v>43665</v>
      </c>
      <c r="T21" s="3" t="n">
        <v>2740</v>
      </c>
      <c r="V21" s="2" t="n">
        <v>43696</v>
      </c>
    </row>
    <row r="22" customFormat="false" ht="15.75" hidden="false" customHeight="false" outlineLevel="0" collapsed="false">
      <c r="A22" s="2" t="n">
        <v>43485</v>
      </c>
      <c r="B22" s="3" t="n">
        <v>3325</v>
      </c>
      <c r="D22" s="2" t="n">
        <v>43516</v>
      </c>
      <c r="E22" s="0" t="n">
        <v>3270</v>
      </c>
      <c r="G22" s="2" t="n">
        <v>43544</v>
      </c>
      <c r="H22" s="0" t="n">
        <v>2590</v>
      </c>
      <c r="J22" s="2" t="n">
        <v>43575</v>
      </c>
      <c r="K22" s="0" t="n">
        <v>6535</v>
      </c>
      <c r="M22" s="2" t="n">
        <v>43605</v>
      </c>
      <c r="N22" s="3" t="n">
        <v>925</v>
      </c>
      <c r="P22" s="2" t="n">
        <v>43636</v>
      </c>
      <c r="Q22" s="3" t="n">
        <v>4305</v>
      </c>
      <c r="S22" s="2" t="n">
        <v>43666</v>
      </c>
      <c r="T22" s="3" t="n">
        <v>1880</v>
      </c>
      <c r="V22" s="2" t="n">
        <v>43697</v>
      </c>
    </row>
    <row r="23" customFormat="false" ht="13.8" hidden="false" customHeight="false" outlineLevel="0" collapsed="false">
      <c r="A23" s="2" t="n">
        <v>43486</v>
      </c>
      <c r="B23" s="3" t="n">
        <v>5770</v>
      </c>
      <c r="D23" s="2" t="n">
        <v>43517</v>
      </c>
      <c r="E23" s="0" t="n">
        <v>2335</v>
      </c>
      <c r="G23" s="2" t="n">
        <v>43545</v>
      </c>
      <c r="H23" s="0" t="n">
        <v>2410</v>
      </c>
      <c r="J23" s="2" t="n">
        <v>43576</v>
      </c>
      <c r="K23" s="0" t="n">
        <v>8380</v>
      </c>
      <c r="M23" s="2" t="n">
        <v>43606</v>
      </c>
      <c r="N23" s="3" t="n">
        <v>2595</v>
      </c>
      <c r="P23" s="2" t="n">
        <v>43637</v>
      </c>
      <c r="Q23" s="3" t="n">
        <v>2180</v>
      </c>
      <c r="S23" s="2" t="n">
        <v>43667</v>
      </c>
      <c r="T23" s="3" t="n">
        <v>1400</v>
      </c>
      <c r="V23" s="2" t="n">
        <v>43698</v>
      </c>
    </row>
    <row r="24" customFormat="false" ht="15.75" hidden="false" customHeight="false" outlineLevel="0" collapsed="false">
      <c r="A24" s="2" t="n">
        <v>43487</v>
      </c>
      <c r="B24" s="3" t="n">
        <v>4010</v>
      </c>
      <c r="D24" s="2" t="n">
        <v>43518</v>
      </c>
      <c r="E24" s="0" t="n">
        <v>2795</v>
      </c>
      <c r="G24" s="2" t="n">
        <v>43546</v>
      </c>
      <c r="H24" s="0" t="n">
        <v>1930</v>
      </c>
      <c r="J24" s="2" t="n">
        <v>43577</v>
      </c>
      <c r="K24" s="0" t="n">
        <v>2780</v>
      </c>
      <c r="M24" s="2" t="n">
        <v>43607</v>
      </c>
      <c r="N24" s="3" t="n">
        <v>3100</v>
      </c>
      <c r="P24" s="2" t="n">
        <v>43638</v>
      </c>
      <c r="Q24" s="3" t="n">
        <v>1020</v>
      </c>
      <c r="S24" s="2" t="n">
        <v>43668</v>
      </c>
      <c r="T24" s="3" t="n">
        <v>780</v>
      </c>
      <c r="V24" s="2" t="n">
        <v>43699</v>
      </c>
    </row>
    <row r="25" customFormat="false" ht="15.75" hidden="false" customHeight="false" outlineLevel="0" collapsed="false">
      <c r="A25" s="2" t="n">
        <v>43488</v>
      </c>
      <c r="B25" s="3" t="n">
        <v>6638</v>
      </c>
      <c r="D25" s="2" t="n">
        <v>43519</v>
      </c>
      <c r="E25" s="0" t="n">
        <v>4325</v>
      </c>
      <c r="G25" s="2" t="n">
        <v>43547</v>
      </c>
      <c r="H25" s="0" t="n">
        <v>3860</v>
      </c>
      <c r="J25" s="2" t="n">
        <v>43578</v>
      </c>
      <c r="K25" s="0" t="n">
        <v>3940</v>
      </c>
      <c r="M25" s="2" t="n">
        <v>43608</v>
      </c>
      <c r="N25" s="3" t="n">
        <v>3115</v>
      </c>
      <c r="P25" s="2" t="n">
        <v>43639</v>
      </c>
      <c r="Q25" s="3" t="n">
        <v>1600</v>
      </c>
      <c r="S25" s="2" t="n">
        <v>43669</v>
      </c>
      <c r="T25" s="3" t="n">
        <v>2700</v>
      </c>
      <c r="V25" s="2" t="n">
        <v>43700</v>
      </c>
    </row>
    <row r="26" customFormat="false" ht="15.75" hidden="false" customHeight="false" outlineLevel="0" collapsed="false">
      <c r="A26" s="2" t="n">
        <v>43489</v>
      </c>
      <c r="B26" s="3" t="n">
        <v>5628</v>
      </c>
      <c r="D26" s="2" t="n">
        <v>43520</v>
      </c>
      <c r="E26" s="0" t="n">
        <v>3755</v>
      </c>
      <c r="G26" s="2" t="n">
        <v>43548</v>
      </c>
      <c r="H26" s="0" t="n">
        <v>2900</v>
      </c>
      <c r="J26" s="2" t="n">
        <v>43579</v>
      </c>
      <c r="K26" s="0" t="n">
        <v>2430</v>
      </c>
      <c r="M26" s="2" t="n">
        <v>43609</v>
      </c>
      <c r="N26" s="3" t="n">
        <v>3355</v>
      </c>
      <c r="P26" s="2" t="n">
        <v>43640</v>
      </c>
      <c r="Q26" s="3" t="n">
        <v>3380</v>
      </c>
      <c r="S26" s="2" t="n">
        <v>43670</v>
      </c>
      <c r="T26" s="3" t="n">
        <v>1155</v>
      </c>
      <c r="V26" s="2" t="n">
        <v>43701</v>
      </c>
    </row>
    <row r="27" customFormat="false" ht="15.75" hidden="false" customHeight="false" outlineLevel="0" collapsed="false">
      <c r="A27" s="2" t="n">
        <v>43490</v>
      </c>
      <c r="B27" s="3" t="n">
        <v>5812</v>
      </c>
      <c r="D27" s="2" t="n">
        <v>43521</v>
      </c>
      <c r="E27" s="0" t="n">
        <v>1165</v>
      </c>
      <c r="G27" s="2" t="n">
        <v>43549</v>
      </c>
      <c r="H27" s="0" t="n">
        <v>4810</v>
      </c>
      <c r="J27" s="2" t="n">
        <v>43580</v>
      </c>
      <c r="K27" s="0" t="n">
        <v>3005</v>
      </c>
      <c r="M27" s="2" t="n">
        <v>43610</v>
      </c>
      <c r="N27" s="3" t="n">
        <v>4155</v>
      </c>
      <c r="P27" s="2" t="n">
        <v>43641</v>
      </c>
      <c r="Q27" s="3" t="n">
        <v>1700</v>
      </c>
      <c r="S27" s="2" t="n">
        <v>43671</v>
      </c>
      <c r="T27" s="3" t="n">
        <v>1715</v>
      </c>
      <c r="V27" s="2" t="n">
        <v>43702</v>
      </c>
    </row>
    <row r="28" customFormat="false" ht="15.75" hidden="false" customHeight="false" outlineLevel="0" collapsed="false">
      <c r="A28" s="2" t="n">
        <v>43491</v>
      </c>
      <c r="B28" s="3" t="n">
        <v>7880</v>
      </c>
      <c r="D28" s="2" t="n">
        <v>43522</v>
      </c>
      <c r="E28" s="0" t="n">
        <v>3025</v>
      </c>
      <c r="G28" s="2" t="n">
        <v>43550</v>
      </c>
      <c r="H28" s="0" t="n">
        <v>2895</v>
      </c>
      <c r="J28" s="2" t="n">
        <v>43581</v>
      </c>
      <c r="K28" s="0" t="n">
        <v>3465</v>
      </c>
      <c r="M28" s="2" t="n">
        <v>43611</v>
      </c>
      <c r="N28" s="3" t="n">
        <v>7700</v>
      </c>
      <c r="P28" s="2" t="n">
        <v>43642</v>
      </c>
      <c r="Q28" s="3" t="n">
        <v>3705</v>
      </c>
      <c r="S28" s="2" t="n">
        <v>43672</v>
      </c>
      <c r="T28" s="3" t="n">
        <v>3124</v>
      </c>
      <c r="V28" s="2" t="n">
        <v>43703</v>
      </c>
    </row>
    <row r="29" customFormat="false" ht="15.75" hidden="false" customHeight="false" outlineLevel="0" collapsed="false">
      <c r="A29" s="2" t="n">
        <v>43492</v>
      </c>
      <c r="B29" s="3" t="n">
        <v>5875</v>
      </c>
      <c r="D29" s="2" t="n">
        <v>43523</v>
      </c>
      <c r="E29" s="0" t="n">
        <v>1870</v>
      </c>
      <c r="G29" s="2" t="n">
        <v>43551</v>
      </c>
      <c r="H29" s="0" t="n">
        <v>1860</v>
      </c>
      <c r="J29" s="2" t="n">
        <v>43582</v>
      </c>
      <c r="K29" s="0" t="n">
        <v>1380</v>
      </c>
      <c r="M29" s="2" t="n">
        <v>43612</v>
      </c>
      <c r="N29" s="3" t="n">
        <v>4395</v>
      </c>
      <c r="P29" s="2" t="n">
        <v>43643</v>
      </c>
      <c r="Q29" s="3" t="n">
        <v>2665</v>
      </c>
      <c r="S29" s="2" t="n">
        <v>43673</v>
      </c>
      <c r="T29" s="3" t="n">
        <v>1740</v>
      </c>
      <c r="V29" s="2" t="n">
        <v>43704</v>
      </c>
    </row>
    <row r="30" customFormat="false" ht="15.75" hidden="false" customHeight="false" outlineLevel="0" collapsed="false">
      <c r="A30" s="2" t="n">
        <v>43493</v>
      </c>
      <c r="B30" s="3" t="n">
        <v>1105</v>
      </c>
      <c r="D30" s="2" t="n">
        <v>43524</v>
      </c>
      <c r="E30" s="0" t="n">
        <v>2420</v>
      </c>
      <c r="G30" s="2" t="n">
        <v>43552</v>
      </c>
      <c r="H30" s="0" t="n">
        <v>4820</v>
      </c>
      <c r="J30" s="2" t="n">
        <v>43583</v>
      </c>
      <c r="K30" s="0" t="n">
        <v>1380</v>
      </c>
      <c r="M30" s="2" t="n">
        <v>43613</v>
      </c>
      <c r="N30" s="3" t="n">
        <v>1640</v>
      </c>
      <c r="P30" s="2" t="n">
        <v>43644</v>
      </c>
      <c r="Q30" s="3" t="n">
        <v>5640</v>
      </c>
      <c r="S30" s="2" t="n">
        <v>43674</v>
      </c>
      <c r="T30" s="3" t="n">
        <v>3080</v>
      </c>
      <c r="V30" s="2" t="n">
        <v>43705</v>
      </c>
    </row>
    <row r="31" customFormat="false" ht="13.8" hidden="false" customHeight="false" outlineLevel="0" collapsed="false">
      <c r="A31" s="2" t="n">
        <v>43494</v>
      </c>
      <c r="B31" s="3" t="n">
        <v>929</v>
      </c>
      <c r="D31" s="2"/>
      <c r="G31" s="2" t="n">
        <v>43553</v>
      </c>
      <c r="H31" s="0" t="n">
        <v>2210</v>
      </c>
      <c r="J31" s="2" t="n">
        <v>43584</v>
      </c>
      <c r="K31" s="0" t="n">
        <v>1480</v>
      </c>
      <c r="M31" s="2" t="n">
        <v>43614</v>
      </c>
      <c r="N31" s="3" t="n">
        <v>2625</v>
      </c>
      <c r="P31" s="2" t="n">
        <v>43645</v>
      </c>
      <c r="Q31" s="3" t="n">
        <v>2700</v>
      </c>
      <c r="S31" s="2" t="n">
        <v>43675</v>
      </c>
      <c r="T31" s="3" t="n">
        <v>1945</v>
      </c>
      <c r="V31" s="2" t="n">
        <v>43706</v>
      </c>
    </row>
    <row r="32" customFormat="false" ht="15.75" hidden="false" customHeight="false" outlineLevel="0" collapsed="false">
      <c r="A32" s="2" t="n">
        <v>43495</v>
      </c>
      <c r="B32" s="3" t="n">
        <v>1980</v>
      </c>
      <c r="D32" s="2"/>
      <c r="G32" s="2" t="n">
        <v>43554</v>
      </c>
      <c r="H32" s="0" t="n">
        <v>7675</v>
      </c>
      <c r="J32" s="2" t="n">
        <v>43585</v>
      </c>
      <c r="K32" s="0" t="n">
        <v>3752</v>
      </c>
      <c r="M32" s="2" t="n">
        <v>43615</v>
      </c>
      <c r="N32" s="3" t="n">
        <v>6630</v>
      </c>
      <c r="P32" s="2" t="n">
        <v>43646</v>
      </c>
      <c r="Q32" s="3" t="n">
        <v>2800</v>
      </c>
      <c r="S32" s="2" t="n">
        <v>43676</v>
      </c>
      <c r="T32" s="3" t="n">
        <v>1485</v>
      </c>
      <c r="V32" s="2" t="n">
        <v>43707</v>
      </c>
    </row>
    <row r="33" customFormat="false" ht="15.75" hidden="false" customHeight="false" outlineLevel="0" collapsed="false">
      <c r="A33" s="2" t="n">
        <v>43496</v>
      </c>
      <c r="B33" s="4" t="n">
        <v>9110</v>
      </c>
      <c r="D33" s="2"/>
      <c r="G33" s="2" t="n">
        <v>43555</v>
      </c>
      <c r="H33" s="0" t="n">
        <v>7470</v>
      </c>
      <c r="J33" s="2"/>
      <c r="M33" s="2" t="n">
        <v>43616</v>
      </c>
      <c r="N33" s="3" t="n">
        <v>900</v>
      </c>
      <c r="S33" s="2" t="n">
        <v>43677</v>
      </c>
      <c r="T33" s="3" t="n">
        <v>2700</v>
      </c>
      <c r="V33" s="2" t="n">
        <v>43708</v>
      </c>
    </row>
    <row r="34" customFormat="false" ht="13.8" hidden="false" customHeight="false" outlineLevel="0" collapsed="false">
      <c r="B34" s="5" t="n">
        <v>121000</v>
      </c>
      <c r="E34" s="6" t="n">
        <v>101000</v>
      </c>
      <c r="H34" s="6" t="n">
        <v>161000</v>
      </c>
      <c r="K34" s="6" t="n">
        <v>120000</v>
      </c>
      <c r="N34" s="6" t="n">
        <v>108000</v>
      </c>
      <c r="Q34" s="6" t="n">
        <v>111000</v>
      </c>
      <c r="T34" s="6" t="n">
        <v>118000</v>
      </c>
      <c r="W34" s="6" t="n">
        <f aca="false">SUM(W3:W33)</f>
        <v>62626</v>
      </c>
    </row>
    <row r="36" customFormat="false" ht="17.35" hidden="false" customHeight="false" outlineLevel="0" collapsed="false">
      <c r="B36" s="7" t="s">
        <v>2</v>
      </c>
      <c r="C36" s="8"/>
      <c r="D36" s="9"/>
      <c r="E36" s="10"/>
      <c r="F36" s="11" t="n">
        <f aca="false">(B34+E34+H34+K34+N34+Q34+T34+W34)/7.5</f>
        <v>120350.133333333</v>
      </c>
      <c r="G36" s="11"/>
      <c r="I36" s="0" t="s">
        <v>3</v>
      </c>
      <c r="J36" s="0" t="s">
        <v>4</v>
      </c>
      <c r="K36" s="0" t="s">
        <v>5</v>
      </c>
    </row>
    <row r="37" customFormat="false" ht="13.8" hidden="false" customHeight="false" outlineLevel="0" collapsed="false">
      <c r="B37" s="12" t="s">
        <v>6</v>
      </c>
      <c r="C37" s="12"/>
      <c r="D37" s="12"/>
      <c r="E37" s="12"/>
      <c r="F37" s="13" t="n">
        <v>6000</v>
      </c>
      <c r="G37" s="13"/>
      <c r="H37" s="14" t="n">
        <v>6000</v>
      </c>
      <c r="I37" s="14" t="n">
        <v>6000</v>
      </c>
      <c r="J37" s="14" t="n">
        <v>6000</v>
      </c>
      <c r="K37" s="14" t="n">
        <v>6000</v>
      </c>
    </row>
    <row r="38" customFormat="false" ht="13.8" hidden="false" customHeight="false" outlineLevel="0" collapsed="false">
      <c r="B38" s="12" t="s">
        <v>7</v>
      </c>
      <c r="C38" s="12"/>
      <c r="D38" s="12"/>
      <c r="E38" s="12"/>
      <c r="F38" s="13" t="n">
        <v>1500</v>
      </c>
      <c r="G38" s="13"/>
      <c r="H38" s="14" t="n">
        <v>1500</v>
      </c>
      <c r="I38" s="14" t="n">
        <v>1500</v>
      </c>
      <c r="J38" s="14" t="n">
        <v>1500</v>
      </c>
      <c r="K38" s="14" t="n">
        <v>1500</v>
      </c>
    </row>
    <row r="39" customFormat="false" ht="13.8" hidden="false" customHeight="false" outlineLevel="0" collapsed="false">
      <c r="B39" s="15" t="s">
        <v>8</v>
      </c>
      <c r="C39" s="15"/>
      <c r="D39" s="15"/>
      <c r="E39" s="15"/>
      <c r="F39" s="16" t="n">
        <f aca="false">(F36/2*0.2)+4500</f>
        <v>16535.0133333333</v>
      </c>
      <c r="G39" s="16"/>
      <c r="H39" s="0" t="n">
        <v>15000</v>
      </c>
      <c r="I39" s="0" t="n">
        <v>15000</v>
      </c>
      <c r="J39" s="0" t="n">
        <v>15000</v>
      </c>
      <c r="K39" s="0" t="n">
        <v>15000</v>
      </c>
    </row>
    <row r="40" customFormat="false" ht="13.8" hidden="false" customHeight="false" outlineLevel="0" collapsed="false">
      <c r="B40" s="15" t="s">
        <v>9</v>
      </c>
      <c r="C40" s="15"/>
      <c r="D40" s="15"/>
      <c r="E40" s="15"/>
      <c r="F40" s="17" t="n">
        <f aca="false">(F36/2*0.1)+4500</f>
        <v>10517.5066666667</v>
      </c>
      <c r="G40" s="17"/>
      <c r="H40" s="0" t="n">
        <v>7000</v>
      </c>
      <c r="I40" s="18" t="n">
        <f aca="false">F36*0.3*0.1</f>
        <v>3610.504</v>
      </c>
      <c r="J40" s="18" t="n">
        <f aca="false">F36*0.43*0.1</f>
        <v>5175.05573333333</v>
      </c>
      <c r="K40" s="18" t="n">
        <f aca="false">F36*0.5*0.1</f>
        <v>6017.50666666667</v>
      </c>
    </row>
    <row r="41" customFormat="false" ht="13.8" hidden="false" customHeight="false" outlineLevel="0" collapsed="false">
      <c r="B41" s="15" t="s">
        <v>10</v>
      </c>
      <c r="C41" s="15"/>
      <c r="D41" s="15"/>
      <c r="E41" s="15"/>
      <c r="F41" s="16" t="n">
        <v>6000</v>
      </c>
      <c r="G41" s="16"/>
      <c r="H41" s="0" t="n">
        <v>6000</v>
      </c>
      <c r="I41" s="0" t="n">
        <v>6000</v>
      </c>
      <c r="J41" s="0" t="n">
        <v>6000</v>
      </c>
      <c r="K41" s="0" t="n">
        <v>6000</v>
      </c>
    </row>
    <row r="42" customFormat="false" ht="13.8" hidden="false" customHeight="false" outlineLevel="0" collapsed="false">
      <c r="B42" s="12" t="s">
        <v>11</v>
      </c>
      <c r="C42" s="12"/>
      <c r="D42" s="12"/>
      <c r="E42" s="12"/>
      <c r="F42" s="13" t="n">
        <v>26000</v>
      </c>
      <c r="G42" s="13"/>
      <c r="H42" s="14" t="n">
        <v>26000</v>
      </c>
      <c r="I42" s="14" t="n">
        <v>26000</v>
      </c>
      <c r="J42" s="14" t="n">
        <v>26000</v>
      </c>
      <c r="K42" s="14" t="n">
        <v>26000</v>
      </c>
    </row>
    <row r="43" customFormat="false" ht="13.8" hidden="false" customHeight="false" outlineLevel="0" collapsed="false">
      <c r="B43" s="15" t="s">
        <v>12</v>
      </c>
      <c r="C43" s="15"/>
      <c r="D43" s="15"/>
      <c r="E43" s="15"/>
      <c r="F43" s="16" t="n">
        <v>10500</v>
      </c>
      <c r="G43" s="16"/>
      <c r="H43" s="0" t="n">
        <v>17000</v>
      </c>
      <c r="I43" s="0" t="n">
        <v>17000</v>
      </c>
      <c r="J43" s="0" t="n">
        <v>17000</v>
      </c>
      <c r="K43" s="0" t="n">
        <v>17000</v>
      </c>
    </row>
    <row r="44" customFormat="false" ht="13.8" hidden="false" customHeight="false" outlineLevel="0" collapsed="false">
      <c r="B44" s="15" t="s">
        <v>13</v>
      </c>
      <c r="C44" s="15"/>
      <c r="D44" s="15"/>
      <c r="E44" s="15"/>
      <c r="F44" s="16" t="n">
        <f aca="false">F36*0.07</f>
        <v>8424.50933333333</v>
      </c>
      <c r="G44" s="16"/>
      <c r="H44" s="0" t="n">
        <v>7300</v>
      </c>
      <c r="I44" s="0" t="n">
        <v>7300</v>
      </c>
      <c r="J44" s="0" t="n">
        <v>7300</v>
      </c>
      <c r="K44" s="0" t="n">
        <v>7300</v>
      </c>
    </row>
    <row r="45" customFormat="false" ht="13.8" hidden="false" customHeight="false" outlineLevel="0" collapsed="false">
      <c r="B45" s="15" t="s">
        <v>14</v>
      </c>
      <c r="C45" s="15"/>
      <c r="D45" s="15"/>
      <c r="E45" s="15"/>
      <c r="F45" s="16" t="n">
        <v>15000</v>
      </c>
      <c r="G45" s="16"/>
      <c r="H45" s="0" t="n">
        <v>15000</v>
      </c>
      <c r="I45" s="0" t="n">
        <v>15000</v>
      </c>
      <c r="J45" s="0" t="n">
        <v>15000</v>
      </c>
      <c r="K45" s="0" t="n">
        <v>15000</v>
      </c>
    </row>
    <row r="46" customFormat="false" ht="13.8" hidden="false" customHeight="false" outlineLevel="0" collapsed="false">
      <c r="B46" s="15" t="s">
        <v>15</v>
      </c>
      <c r="C46" s="15"/>
      <c r="D46" s="15"/>
      <c r="E46" s="15"/>
      <c r="F46" s="16" t="n">
        <v>1500</v>
      </c>
      <c r="G46" s="16"/>
      <c r="H46" s="0" t="n">
        <v>1500</v>
      </c>
      <c r="I46" s="0" t="n">
        <v>1500</v>
      </c>
      <c r="J46" s="0" t="n">
        <v>1500</v>
      </c>
      <c r="K46" s="0" t="n">
        <v>1500</v>
      </c>
    </row>
    <row r="47" customFormat="false" ht="13.8" hidden="false" customHeight="false" outlineLevel="0" collapsed="false">
      <c r="B47" s="19" t="s">
        <v>16</v>
      </c>
      <c r="C47" s="19"/>
      <c r="D47" s="19"/>
      <c r="E47" s="19"/>
      <c r="F47" s="20" t="n">
        <v>300</v>
      </c>
      <c r="G47" s="20"/>
      <c r="H47" s="21" t="n">
        <v>350</v>
      </c>
      <c r="I47" s="21" t="n">
        <v>350</v>
      </c>
      <c r="J47" s="21" t="n">
        <v>350</v>
      </c>
      <c r="K47" s="21" t="n">
        <v>350</v>
      </c>
    </row>
    <row r="48" customFormat="false" ht="13.8" hidden="false" customHeight="false" outlineLevel="0" collapsed="false">
      <c r="B48" s="19" t="s">
        <v>17</v>
      </c>
      <c r="C48" s="19"/>
      <c r="D48" s="22"/>
      <c r="E48" s="19"/>
      <c r="F48" s="20" t="n">
        <v>180</v>
      </c>
      <c r="G48" s="20"/>
      <c r="H48" s="21" t="n">
        <v>200</v>
      </c>
      <c r="I48" s="21" t="n">
        <v>200</v>
      </c>
      <c r="J48" s="21" t="n">
        <v>200</v>
      </c>
      <c r="K48" s="21" t="n">
        <v>200</v>
      </c>
    </row>
    <row r="49" customFormat="false" ht="13.8" hidden="false" customHeight="false" outlineLevel="0" collapsed="false">
      <c r="B49" s="15" t="s">
        <v>18</v>
      </c>
      <c r="C49" s="15"/>
      <c r="D49" s="15"/>
      <c r="E49" s="15"/>
      <c r="F49" s="16" t="n">
        <v>5000</v>
      </c>
      <c r="G49" s="16"/>
      <c r="H49" s="0" t="n">
        <v>4000</v>
      </c>
      <c r="I49" s="0" t="n">
        <v>4000</v>
      </c>
      <c r="J49" s="0" t="n">
        <v>4000</v>
      </c>
      <c r="K49" s="0" t="n">
        <v>4000</v>
      </c>
    </row>
    <row r="50" customFormat="false" ht="13.8" hidden="false" customHeight="false" outlineLevel="0" collapsed="false">
      <c r="B50" s="19" t="s">
        <v>19</v>
      </c>
      <c r="C50" s="19"/>
      <c r="D50" s="19"/>
      <c r="E50" s="19"/>
      <c r="F50" s="20" t="n">
        <v>200</v>
      </c>
      <c r="G50" s="20"/>
      <c r="H50" s="21" t="n">
        <v>220</v>
      </c>
      <c r="I50" s="21" t="n">
        <v>220</v>
      </c>
      <c r="J50" s="21" t="n">
        <v>220</v>
      </c>
      <c r="K50" s="21" t="n">
        <v>220</v>
      </c>
    </row>
    <row r="51" customFormat="false" ht="13.8" hidden="false" customHeight="false" outlineLevel="0" collapsed="false">
      <c r="B51" s="15" t="s">
        <v>20</v>
      </c>
      <c r="C51" s="15"/>
      <c r="D51" s="15"/>
      <c r="E51" s="15"/>
      <c r="F51" s="16" t="n">
        <v>300</v>
      </c>
      <c r="G51" s="16"/>
      <c r="H51" s="0" t="n">
        <v>300</v>
      </c>
      <c r="I51" s="0" t="n">
        <v>300</v>
      </c>
      <c r="J51" s="0" t="n">
        <v>300</v>
      </c>
      <c r="K51" s="0" t="n">
        <v>300</v>
      </c>
    </row>
    <row r="52" customFormat="false" ht="13.8" hidden="false" customHeight="false" outlineLevel="0" collapsed="false">
      <c r="B52" s="15" t="s">
        <v>21</v>
      </c>
      <c r="C52" s="15"/>
      <c r="D52" s="15"/>
      <c r="E52" s="15"/>
      <c r="F52" s="17" t="n">
        <v>300</v>
      </c>
      <c r="G52" s="17"/>
      <c r="H52" s="0" t="n">
        <v>300</v>
      </c>
      <c r="I52" s="0" t="n">
        <v>300</v>
      </c>
      <c r="J52" s="0" t="n">
        <v>300</v>
      </c>
      <c r="K52" s="0" t="n">
        <v>300</v>
      </c>
    </row>
    <row r="53" customFormat="false" ht="13.8" hidden="false" customHeight="false" outlineLevel="0" collapsed="false">
      <c r="B53" s="19" t="s">
        <v>22</v>
      </c>
      <c r="C53" s="19"/>
      <c r="D53" s="19"/>
      <c r="E53" s="19"/>
      <c r="F53" s="23" t="n">
        <v>2000</v>
      </c>
      <c r="G53" s="23"/>
      <c r="H53" s="21" t="n">
        <v>2000</v>
      </c>
      <c r="I53" s="21" t="n">
        <v>2000</v>
      </c>
      <c r="J53" s="21" t="n">
        <v>2000</v>
      </c>
      <c r="K53" s="21" t="n">
        <v>2000</v>
      </c>
    </row>
    <row r="54" customFormat="false" ht="17.35" hidden="false" customHeight="false" outlineLevel="0" collapsed="false">
      <c r="B54" s="24" t="s">
        <v>23</v>
      </c>
      <c r="F54" s="25" t="n">
        <f aca="false">SUM(F37:G53)</f>
        <v>110257.029333333</v>
      </c>
      <c r="G54" s="25"/>
      <c r="H54" s="0" t="n">
        <f aca="false">SUM(H37:H52)</f>
        <v>107670</v>
      </c>
      <c r="I54" s="0" t="n">
        <f aca="false">SUM(I37:I53)</f>
        <v>106280.504</v>
      </c>
      <c r="J54" s="0" t="n">
        <f aca="false">SUM(J37:J53)</f>
        <v>107845.055733333</v>
      </c>
      <c r="K54" s="0" t="n">
        <f aca="false">SUM(K37:K53)</f>
        <v>108687.506666667</v>
      </c>
    </row>
    <row r="55" customFormat="false" ht="15.75" hidden="false" customHeight="false" outlineLevel="0" collapsed="false"/>
    <row r="56" customFormat="false" ht="15" hidden="false" customHeight="false" outlineLevel="0" collapsed="false">
      <c r="B56" s="26" t="s">
        <v>24</v>
      </c>
      <c r="F56" s="27" t="n">
        <f aca="false">F36-F54</f>
        <v>10093.104</v>
      </c>
      <c r="G56" s="27"/>
      <c r="H56" s="6" t="n">
        <f aca="false">F36-H54</f>
        <v>12680.1333333333</v>
      </c>
      <c r="I56" s="6" t="n">
        <f aca="false">F36-I54</f>
        <v>14069.6293333333</v>
      </c>
      <c r="J56" s="6" t="n">
        <f aca="false">F36-J54</f>
        <v>12505.0776</v>
      </c>
      <c r="K56" s="6" t="n">
        <f aca="false">F36-K54</f>
        <v>11662.6266666667</v>
      </c>
    </row>
  </sheetData>
  <mergeCells count="20">
    <mergeCell ref="F36:G36"/>
    <mergeCell ref="F37:G37"/>
    <mergeCell ref="F38:G38"/>
    <mergeCell ref="F39:G39"/>
    <mergeCell ref="F40:G40"/>
    <mergeCell ref="F41:G41"/>
    <mergeCell ref="F42:G42"/>
    <mergeCell ref="F43:G43"/>
    <mergeCell ref="F44:G44"/>
    <mergeCell ref="F45:G45"/>
    <mergeCell ref="F46:G46"/>
    <mergeCell ref="F47:G47"/>
    <mergeCell ref="F48:G48"/>
    <mergeCell ref="F49:G49"/>
    <mergeCell ref="F50:G50"/>
    <mergeCell ref="F51:G51"/>
    <mergeCell ref="F52:G52"/>
    <mergeCell ref="F53:G53"/>
    <mergeCell ref="F54:G54"/>
    <mergeCell ref="F56:G5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3194</TotalTime>
  <Application>LibreOffice/6.3.0.4$Windows_X86_64 LibreOffice_project/057fc023c990d676a43019934386b85b21a9ee99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/>
  <dc:description/>
  <dc:language>ru-RU</dc:language>
  <cp:lastModifiedBy/>
  <dcterms:modified xsi:type="dcterms:W3CDTF">2019-08-21T20:12:54Z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