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LAPOUS_BOSS\Отчет Эпизотолог\10.2020 - месячный\"/>
    </mc:Choice>
  </mc:AlternateContent>
  <xr:revisionPtr revIDLastSave="0" documentId="13_ncr:1_{8CD0BE5C-CDB1-41B4-AE50-8D7C750F1590}" xr6:coauthVersionLast="45" xr6:coauthVersionMax="45" xr10:uidLastSave="{00000000-0000-0000-0000-000000000000}"/>
  <bookViews>
    <workbookView xWindow="-120" yWindow="-120" windowWidth="24240" windowHeight="13140" tabRatio="931" firstSheet="2" activeTab="10" xr2:uid="{00000000-000D-0000-FFFF-FFFF00000000}"/>
  </bookViews>
  <sheets>
    <sheet name="1-я стр 1-ВЕТ" sheetId="1" r:id="rId1"/>
    <sheet name="2-я 1-ВЕТ" sheetId="2" r:id="rId2"/>
    <sheet name="Акт коты PCHCh" sheetId="3" r:id="rId3"/>
    <sheet name="Список коти PCHCh" sheetId="4" r:id="rId4"/>
    <sheet name="Акт коты R" sheetId="5" r:id="rId5"/>
    <sheet name="Список коти R" sheetId="6" r:id="rId6"/>
    <sheet name="Акт собаки R" sheetId="7" r:id="rId7"/>
    <sheet name="Списки собак R" sheetId="8" r:id="rId8"/>
    <sheet name="Акт собаки L" sheetId="9" r:id="rId9"/>
    <sheet name="Список собаки L" sheetId="10" r:id="rId10"/>
    <sheet name="Пояснювальна до формы" sheetId="11" r:id="rId11"/>
    <sheet name="Для выпадающих списков" sheetId="12" r:id="rId12"/>
  </sheets>
  <externalReferences>
    <externalReference r:id="rId13"/>
    <externalReference r:id="rId14"/>
    <externalReference r:id="rId15"/>
  </externalReferences>
  <definedNames>
    <definedName name="Вакц">[1]!вак[вак]</definedName>
    <definedName name="вид">[1]Отчет!$M$2:$M$3</definedName>
    <definedName name="пол">[2]Отчет!$N$2:$N$3</definedName>
    <definedName name="соб_вак">[3]Собаки!$Q$2:$Q$38</definedName>
    <definedName name="Список_улиц">[2]Отчет!$L$2:$L$21</definedName>
  </definedNames>
  <calcPr calcId="191029"/>
</workbook>
</file>

<file path=xl/calcChain.xml><?xml version="1.0" encoding="utf-8"?>
<calcChain xmlns="http://schemas.openxmlformats.org/spreadsheetml/2006/main">
  <c r="G9" i="3" l="1"/>
  <c r="D3" i="11" l="1"/>
  <c r="G9" i="7" l="1"/>
  <c r="A6" i="10"/>
  <c r="A7" i="10" s="1"/>
  <c r="A8" i="10" s="1"/>
  <c r="A9" i="10" s="1"/>
  <c r="A10" i="10" s="1"/>
  <c r="A11" i="10" s="1"/>
  <c r="A12" i="10" s="1"/>
  <c r="A13" i="10" s="1"/>
  <c r="A14" i="10" s="1"/>
  <c r="A16" i="8"/>
  <c r="A17" i="8"/>
  <c r="A18" i="8"/>
  <c r="A19" i="8"/>
  <c r="A20" i="8"/>
  <c r="A21" i="8"/>
  <c r="A22" i="8"/>
  <c r="A23" i="8"/>
  <c r="A24" i="8"/>
  <c r="A25" i="8"/>
  <c r="A26" i="8"/>
  <c r="A27" i="8"/>
  <c r="A6" i="8"/>
  <c r="A7" i="8" s="1"/>
  <c r="A8" i="8" s="1"/>
  <c r="A9" i="8" s="1"/>
  <c r="A10" i="8" s="1"/>
  <c r="A11" i="8" s="1"/>
  <c r="A12" i="8" s="1"/>
  <c r="A13" i="8" s="1"/>
  <c r="A14" i="8" s="1"/>
  <c r="A15" i="8" s="1"/>
  <c r="A6" i="6"/>
  <c r="A7" i="6" s="1"/>
  <c r="A8" i="6" s="1"/>
  <c r="A9" i="6" s="1"/>
  <c r="A10" i="6" s="1"/>
  <c r="A7" i="4"/>
  <c r="A8" i="4" s="1"/>
  <c r="A9" i="4" s="1"/>
  <c r="A10" i="4" s="1"/>
  <c r="A11" i="4" s="1"/>
  <c r="A12" i="4" s="1"/>
  <c r="A13" i="4" s="1"/>
  <c r="E13" i="9" l="1"/>
  <c r="H13" i="11" s="1"/>
  <c r="E12" i="7"/>
  <c r="E13" i="5"/>
  <c r="E13" i="3"/>
  <c r="H12" i="11" l="1"/>
  <c r="F29" i="5"/>
  <c r="M5" i="11"/>
  <c r="F30" i="9"/>
  <c r="M31" i="9" l="1"/>
  <c r="J16" i="11"/>
  <c r="J17" i="11" s="1"/>
  <c r="G15" i="11"/>
  <c r="G11" i="11"/>
  <c r="F32" i="9"/>
  <c r="L10" i="9"/>
  <c r="G9" i="9"/>
  <c r="A4" i="9"/>
  <c r="M40" i="7"/>
  <c r="M48" i="9" s="1"/>
  <c r="E24" i="7"/>
  <c r="F26" i="7" s="1"/>
  <c r="M10" i="7"/>
  <c r="A4" i="7"/>
  <c r="L34" i="5"/>
  <c r="G31" i="5"/>
  <c r="L11" i="5"/>
  <c r="G10" i="5"/>
  <c r="A5" i="5"/>
  <c r="M47" i="3"/>
  <c r="M49" i="5" s="1"/>
  <c r="F28" i="3"/>
  <c r="G30" i="3" s="1"/>
  <c r="J35" i="9" l="1"/>
  <c r="Q30" i="9"/>
  <c r="H31" i="9"/>
  <c r="S29" i="5"/>
  <c r="O30" i="5"/>
  <c r="S28" i="3"/>
  <c r="O29" i="3"/>
  <c r="L33" i="3"/>
  <c r="I29" i="3"/>
  <c r="I30" i="5"/>
  <c r="P24" i="7"/>
  <c r="M25" i="7"/>
  <c r="J28" i="7"/>
  <c r="H25" i="7"/>
</calcChain>
</file>

<file path=xl/sharedStrings.xml><?xml version="1.0" encoding="utf-8"?>
<sst xmlns="http://schemas.openxmlformats.org/spreadsheetml/2006/main" count="660" uniqueCount="287">
  <si>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</si>
  <si>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</si>
  <si>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</si>
  <si>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</si>
  <si>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</si>
  <si>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</si>
  <si>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</si>
  <si>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</si>
  <si>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</si>
  <si>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</si>
  <si>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</si>
  <si>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</si>
  <si>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</si>
  <si>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</si>
  <si>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</si>
  <si>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</si>
  <si>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</si>
  <si>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</si>
  <si>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</si>
  <si>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</si>
  <si>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</si>
  <si>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</si>
  <si>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</si>
  <si>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</si>
  <si>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</si>
  <si>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</si>
  <si>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</si>
  <si>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</si>
  <si>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</si>
  <si>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</si>
  <si>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</si>
  <si>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</si>
  <si>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</si>
  <si>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</si>
  <si>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</si>
  <si>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</si>
  <si>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</si>
  <si>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</si>
  <si>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</si>
  <si>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</si>
  <si>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</si>
  <si>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</si>
  <si>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</si>
  <si>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</si>
  <si>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</si>
  <si>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</si>
  <si>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</si>
  <si>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</si>
  <si>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</si>
  <si>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</si>
  <si>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</si>
  <si>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</si>
  <si>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</si>
  <si>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</si>
  <si>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</si>
  <si>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2020р.</t>
  </si>
  <si>
    <t>Директор, гол.вет. Лікар</t>
  </si>
  <si>
    <t>________________</t>
  </si>
  <si>
    <t>(дата)</t>
  </si>
  <si>
    <t>Таранов С.Ю., тел.  (098)-8-99-16-23,  (044)-360-27-06,</t>
  </si>
  <si>
    <t>(підпис)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</si>
  <si>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</si>
  <si>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</si>
  <si>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</si>
  <si>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</si>
  <si>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</si>
  <si>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r>
      <rPr>
        <sz val="12"/>
        <color rgb="FF000000"/>
        <rFont val="Calibri"/>
        <family val="2"/>
        <charset val="1"/>
      </rPr>
      <t xml:space="preserve">провідний лікар ветеринарної медицини-епізоотолог </t>
    </r>
    <r>
      <rPr>
        <b/>
        <sz val="12"/>
        <color rgb="FF000000"/>
        <rFont val="Calibri"/>
        <family val="2"/>
        <charset val="204"/>
      </rPr>
      <t>Савенко Н.М.,</t>
    </r>
  </si>
  <si>
    <t xml:space="preserve">власник тварини </t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</si>
  <si>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</si>
  <si>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</si>
  <si>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</si>
  <si>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</si>
  <si>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</si>
  <si>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</si>
  <si>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</si>
  <si>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</si>
  <si>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, придатна до </t>
  </si>
  <si>
    <t xml:space="preserve">  При цьому витрачено </t>
  </si>
  <si>
    <t>доз.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</si>
  <si>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</si>
  <si>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</si>
  <si>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</si>
  <si>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</si>
  <si>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</si>
  <si>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</si>
  <si>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</si>
  <si>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</si>
  <si>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</si>
  <si>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</si>
  <si>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</si>
  <si>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</si>
  <si>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</si>
  <si>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</si>
  <si>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</si>
  <si>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Директор амбулаторії </t>
  </si>
  <si>
    <t>ветеринарної медицини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</si>
  <si>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</si>
  <si>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</si>
  <si>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</si>
  <si>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</si>
  <si>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</si>
  <si>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>Власник</t>
  </si>
  <si>
    <t>тварини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</si>
  <si>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</si>
  <si>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</si>
  <si>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</si>
  <si>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</si>
  <si>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</si>
  <si>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</si>
  <si>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</si>
  <si>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</si>
  <si>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</si>
  <si>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</si>
  <si>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</si>
  <si>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сфінкс</t>
  </si>
  <si>
    <t>Березняківська</t>
  </si>
  <si>
    <t>Д.Набережна</t>
  </si>
  <si>
    <t>Ахматовой</t>
  </si>
  <si>
    <t>Руденко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</si>
  <si>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</si>
  <si>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</si>
  <si>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</si>
  <si>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</si>
  <si>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</si>
  <si>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</si>
  <si>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</si>
  <si>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u/>
        <sz val="12"/>
        <color rgb="FF000000"/>
        <rFont val="Times New Roman"/>
        <family val="1"/>
        <charset val="204"/>
      </rPr>
      <t xml:space="preserve">лікар ветеринарної медицини </t>
    </r>
    <r>
      <rPr>
        <b/>
        <u/>
        <sz val="12"/>
        <color rgb="FF000000"/>
        <rFont val="Times New Roman"/>
        <family val="1"/>
        <charset val="204"/>
      </rPr>
      <t>Таранов С.Ю.,</t>
    </r>
  </si>
  <si>
    <r>
      <rPr>
        <u/>
        <sz val="12"/>
        <color rgb="FF000000"/>
        <rFont val="Times New Roman"/>
        <family val="1"/>
        <charset val="204"/>
      </rPr>
      <t xml:space="preserve">провідний лікар ветеринарної медицини-епізоотолог </t>
    </r>
    <r>
      <rPr>
        <b/>
        <u/>
        <sz val="12"/>
        <color rgb="FF000000"/>
        <rFont val="Times New Roman"/>
        <family val="1"/>
        <charset val="204"/>
      </rPr>
      <t xml:space="preserve">Савенко Н.М., </t>
    </r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</si>
  <si>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</si>
  <si>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</si>
  <si>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Список собак, щеплених проти сказу.</t>
  </si>
  <si>
    <t>п-т соборності</t>
  </si>
  <si>
    <t>Миколайчука</t>
  </si>
  <si>
    <t>Шумського</t>
  </si>
  <si>
    <t>Шиба-ину</t>
  </si>
  <si>
    <r>
      <rPr>
        <u/>
        <sz val="12"/>
        <color rgb="FF000000"/>
        <rFont val="Calibri"/>
        <family val="2"/>
        <charset val="1"/>
      </rPr>
      <t xml:space="preserve">лікар ветеринарної медицини </t>
    </r>
    <r>
      <rPr>
        <b/>
        <u/>
        <sz val="12"/>
        <color rgb="FF000000"/>
        <rFont val="Calibri"/>
        <family val="2"/>
        <charset val="204"/>
      </rPr>
      <t>Таранов С.Ю.,</t>
    </r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</si>
  <si>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204"/>
      </rPr>
      <t>собак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204"/>
      </rPr>
      <t xml:space="preserve">проти чуми м`ясоїдних, </t>
    </r>
  </si>
  <si>
    <t xml:space="preserve"> аденовірусу типу-2, парагрипу,  парвовірусу, коронавірозу, лептоспірозу</t>
  </si>
  <si>
    <t xml:space="preserve"> При цьому витрачено</t>
  </si>
  <si>
    <t xml:space="preserve">3) „Нобівак DHPPi”, біофабрики Інтервет Інтернейшнл Б.В. серія </t>
  </si>
  <si>
    <t xml:space="preserve"> серія </t>
  </si>
  <si>
    <t>3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</si>
  <si>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</si>
  <si>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</si>
  <si>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</si>
  <si>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</si>
  <si>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</si>
  <si>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</si>
  <si>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</si>
  <si>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</si>
  <si>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</si>
  <si>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</si>
  <si>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</si>
  <si>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</si>
  <si>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</si>
  <si>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</si>
  <si>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</si>
  <si>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</si>
  <si>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</si>
  <si>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</si>
  <si>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</si>
  <si>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</si>
  <si>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</si>
  <si>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</si>
  <si>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</si>
  <si>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>Метис</t>
  </si>
  <si>
    <t xml:space="preserve"> „Дурамун 5L”, б-ки Зоетіс, cерія 345354A,  придатна до 04.08.20</t>
  </si>
  <si>
    <t>Закревского</t>
  </si>
  <si>
    <t>„Дурамун 5L\CVK”, б-ки Зоетіс,  cерія 350857B ,  придатна до 15.09.20</t>
  </si>
  <si>
    <t>британець</t>
  </si>
  <si>
    <t>„Дурамун 5L4”  б-ки Зоетіс,  cерія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</si>
  <si>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</si>
  <si>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</si>
  <si>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</si>
  <si>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</si>
  <si>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 xml:space="preserve">„Біокан DHPPi+RL”, б-ки Bioveta, серія </t>
  </si>
  <si>
    <t xml:space="preserve">„Біокан DHPPi+L”, б-ки Bioveta, серія </t>
  </si>
  <si>
    <t>„Вангард+5L”, б-ки Zoetis</t>
  </si>
  <si>
    <t>„Вангард Лептоферм С1”, б-ки Zoetis</t>
  </si>
  <si>
    <t>„Вангард CV”, б-ки Zoetis, серія</t>
  </si>
  <si>
    <t>Єурікан DHPPi+L, б-ки Merial, серія L472829, придатна до 13.03.21</t>
  </si>
  <si>
    <t xml:space="preserve">  </t>
  </si>
  <si>
    <t>367263</t>
  </si>
  <si>
    <t xml:space="preserve"> 01.21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</si>
  <si>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</si>
  <si>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</si>
  <si>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</si>
  <si>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</si>
  <si>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</si>
  <si>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</si>
  <si>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</si>
  <si>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</si>
  <si>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</si>
  <si>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Д-рас.-терьер</t>
  </si>
  <si>
    <t>Кок-спан.</t>
  </si>
  <si>
    <t>за</t>
  </si>
  <si>
    <t xml:space="preserve"> заразними хворобами:</t>
  </si>
  <si>
    <t>(прізвище та № тел. виконавця)</t>
  </si>
  <si>
    <t xml:space="preserve">2) „Дефенсор-3”, біофабрики Зоетіс серія № </t>
  </si>
  <si>
    <t>2) „Рабізін R”, біофабрики Merial   серія №</t>
  </si>
  <si>
    <t>1) „Вангард+5L”, біофабрики Zoetis</t>
  </si>
  <si>
    <t xml:space="preserve">Дніпровського р-ну,  не було зареєстровано  випадків захворювання тварин </t>
  </si>
  <si>
    <t>Павлик Д.В.</t>
  </si>
  <si>
    <t>Савелий</t>
  </si>
  <si>
    <t>Шотландская</t>
  </si>
  <si>
    <t>3м.</t>
  </si>
  <si>
    <t>389615С</t>
  </si>
  <si>
    <t>05.21</t>
  </si>
  <si>
    <t>A208A01</t>
  </si>
  <si>
    <t>01.2023</t>
  </si>
  <si>
    <t xml:space="preserve">3) „Нобівак RL”, біофабрики Інтервет серія </t>
  </si>
  <si>
    <t>Лялько К.Ю.</t>
  </si>
  <si>
    <t>Бритни</t>
  </si>
  <si>
    <t>Британская</t>
  </si>
  <si>
    <t xml:space="preserve">5л. </t>
  </si>
  <si>
    <t>Ковтун М.В.</t>
  </si>
  <si>
    <t>Шамо10,кв-40</t>
  </si>
  <si>
    <t>Никки</t>
  </si>
  <si>
    <t xml:space="preserve">4м. </t>
  </si>
  <si>
    <t>Павла Тычины12 в кв 135</t>
  </si>
  <si>
    <t>Фудашкин Д.С.</t>
  </si>
  <si>
    <t>Березняковская20,кв-86</t>
  </si>
  <si>
    <t>Рыжик</t>
  </si>
  <si>
    <t xml:space="preserve">2м. </t>
  </si>
  <si>
    <t>Данильцева В.А.</t>
  </si>
  <si>
    <t>Тычины Павла6,кв-81</t>
  </si>
  <si>
    <t>Мирон</t>
  </si>
  <si>
    <t>Жулай А.В.</t>
  </si>
  <si>
    <t>Тычины Павла5</t>
  </si>
  <si>
    <t>Бегемот</t>
  </si>
  <si>
    <t>Студеняк М.В</t>
  </si>
  <si>
    <t>Курнатовского-16,кв-6</t>
  </si>
  <si>
    <t>Барсик</t>
  </si>
  <si>
    <t>11м.</t>
  </si>
  <si>
    <t>Днепр. наб.№11А,кв-23</t>
  </si>
  <si>
    <t>Тычины12 в кв 135</t>
  </si>
  <si>
    <t>Корниенко М.А.</t>
  </si>
  <si>
    <t>Миколайчука17/1 кв 51</t>
  </si>
  <si>
    <t>Ступницкий А. А.</t>
  </si>
  <si>
    <t>Шумского 3 г кв 90</t>
  </si>
  <si>
    <t>Берти</t>
  </si>
  <si>
    <t>Тедди</t>
  </si>
  <si>
    <t>Бигль</t>
  </si>
  <si>
    <t>Чихуа</t>
  </si>
  <si>
    <t xml:space="preserve">8л. </t>
  </si>
  <si>
    <t>4г.</t>
  </si>
  <si>
    <t>Эрнст А.В.</t>
  </si>
  <si>
    <t>Русановскмй2</t>
  </si>
  <si>
    <t>Барси</t>
  </si>
  <si>
    <t>Мангуш И.С.</t>
  </si>
  <si>
    <t>Шумского3Г,кв-178</t>
  </si>
  <si>
    <t>Арчи</t>
  </si>
  <si>
    <t>Степанов Д.Э.</t>
  </si>
  <si>
    <t>Березняковская22Б,кв-43</t>
  </si>
  <si>
    <t>Молли</t>
  </si>
  <si>
    <t>Ка-де-бо</t>
  </si>
  <si>
    <t>Хаски</t>
  </si>
  <si>
    <t xml:space="preserve">5м. </t>
  </si>
  <si>
    <t>жовтень</t>
  </si>
  <si>
    <t>жовтня</t>
  </si>
  <si>
    <t xml:space="preserve"> 21.09.2020 по 20.10.2020 року </t>
  </si>
  <si>
    <t xml:space="preserve">1)”Фелоцел 4” біофабрики Зоетіс,  Серія № </t>
  </si>
  <si>
    <t xml:space="preserve">2)”Фелоцел 4” біофабрики Зоетіс,  Серія № </t>
  </si>
  <si>
    <t>388287B</t>
  </si>
  <si>
    <t>04.21</t>
  </si>
  <si>
    <t xml:space="preserve">	придатна до:				10.2021				  При цьому витрачено 							1	доз.</t>
  </si>
  <si>
    <t xml:space="preserve">3) „Біофел PCH”, біофабрики АО Біовета,  серія № 														876026А			</t>
  </si>
  <si>
    <t>20 жовтня 2020року</t>
  </si>
  <si>
    <t xml:space="preserve">1) „Дефенсор-3”, біофабрики Зоетіс серія № </t>
  </si>
  <si>
    <t>L476373</t>
  </si>
  <si>
    <t>09.2022</t>
  </si>
  <si>
    <t>доз</t>
  </si>
  <si>
    <t>955926B</t>
  </si>
  <si>
    <t xml:space="preserve">3) „Біокан DHPPi+R”, б-ки Bioveta, серія </t>
  </si>
  <si>
    <t>09.21</t>
  </si>
  <si>
    <t>Власник тварини</t>
  </si>
  <si>
    <t>Ноб. L   A443A01 до 10.21</t>
  </si>
  <si>
    <t>432130</t>
  </si>
  <si>
    <t xml:space="preserve"> 10.2021</t>
  </si>
  <si>
    <t>2 „Вангард CV”, біофабрики Zoetis</t>
  </si>
  <si>
    <t>407710</t>
  </si>
  <si>
    <t>BVL 060B01</t>
  </si>
  <si>
    <t>10.2021</t>
  </si>
  <si>
    <t>2</t>
  </si>
  <si>
    <t xml:space="preserve">A443A01 </t>
  </si>
  <si>
    <t>10.21</t>
  </si>
  <si>
    <t xml:space="preserve">4) „Нобівак L”, біофабрики Інтервет Інтернейшнл Б.В. серія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</si>
</sst>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9]dd/mm/yyyy"/>
    <numFmt numFmtId="165" formatCode="[$-419]mm/yyyy"/>
  </numFmts>
  <fonts count="31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u/>
      <sz val="14"/>
      <color rgb="FF000000"/>
      <name val="Times New Roman"/>
      <family val="1"/>
      <charset val="204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Border="1"/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49" fontId="7" fillId="0" borderId="0" xfId="0" applyNumberFormat="1" applyFont="1" applyBorder="1" applyAlignment="1"/>
    <xf numFmtId="49" fontId="7" fillId="0" borderId="0" xfId="0" applyNumberFormat="1" applyFont="1" applyAlignment="1">
      <alignment horizontal="center" vertical="center"/>
    </xf>
    <xf numFmtId="0" fontId="19" fillId="0" borderId="0" xfId="0" applyFont="1"/>
    <xf numFmtId="0" fontId="18" fillId="0" borderId="0" xfId="0" applyFont="1" applyAlignment="1">
      <alignment horizontal="left"/>
    </xf>
    <xf numFmtId="0" fontId="18" fillId="0" borderId="0" xfId="0" applyFont="1"/>
    <xf numFmtId="0" fontId="21" fillId="0" borderId="0" xfId="0" applyFont="1"/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Border="1"/>
    <xf numFmtId="0" fontId="21" fillId="0" borderId="0" xfId="0" applyFont="1" applyBorder="1" applyAlignment="1"/>
    <xf numFmtId="0" fontId="18" fillId="0" borderId="0" xfId="0" applyFont="1" applyBorder="1" applyAlignment="1"/>
    <xf numFmtId="49" fontId="21" fillId="0" borderId="0" xfId="0" applyNumberFormat="1" applyFont="1" applyBorder="1" applyAlignment="1">
      <alignment vertical="center"/>
    </xf>
    <xf numFmtId="0" fontId="23" fillId="0" borderId="0" xfId="0" applyFont="1"/>
    <xf numFmtId="0" fontId="0" fillId="0" borderId="0" xfId="0" applyBorder="1"/>
    <xf numFmtId="0" fontId="22" fillId="0" borderId="0" xfId="0" applyFont="1" applyAlignment="1">
      <alignment horizontal="center"/>
    </xf>
    <xf numFmtId="0" fontId="20" fillId="0" borderId="0" xfId="0" applyFont="1"/>
    <xf numFmtId="0" fontId="6" fillId="0" borderId="0" xfId="0" applyFont="1" applyAlignment="1">
      <alignment horizontal="left"/>
    </xf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Border="1" applyAlignment="1"/>
    <xf numFmtId="49" fontId="23" fillId="0" borderId="0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2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28" fillId="0" borderId="0" xfId="0" applyFont="1"/>
    <xf numFmtId="0" fontId="13" fillId="0" borderId="0" xfId="0" applyFont="1" applyAlignment="1"/>
    <xf numFmtId="0" fontId="0" fillId="0" borderId="0" xfId="0" applyFill="1" applyBorder="1"/>
    <xf numFmtId="0" fontId="28" fillId="0" borderId="0" xfId="0" applyFont="1" applyFill="1" applyBorder="1"/>
    <xf numFmtId="0" fontId="11" fillId="0" borderId="0" xfId="0" applyFont="1"/>
    <xf numFmtId="0" fontId="2" fillId="0" borderId="0" xfId="0" applyFont="1" applyAlignment="1">
      <alignment wrapText="1"/>
    </xf>
    <xf numFmtId="0" fontId="2" fillId="0" borderId="0" xfId="0" applyFont="1" applyFill="1" applyBorder="1" applyAlignment="1"/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22" fillId="0" borderId="0" xfId="0" applyFont="1" applyFill="1"/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/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0" fillId="0" borderId="2" xfId="0" applyBorder="1"/>
    <xf numFmtId="0" fontId="2" fillId="0" borderId="2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0" fillId="0" borderId="2" xfId="0" applyFill="1" applyBorder="1"/>
    <xf numFmtId="0" fontId="2" fillId="0" borderId="2" xfId="0" applyFont="1" applyBorder="1" applyAlignment="1">
      <alignment horizontal="center" vertical="center"/>
    </xf>
    <xf numFmtId="0" fontId="0" fillId="0" borderId="4" xfId="0" applyFill="1" applyBorder="1" applyAlignment="1">
      <alignment horizontal="left"/>
    </xf>
    <xf numFmtId="0" fontId="22" fillId="0" borderId="0" xfId="0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4" fillId="0" borderId="2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49" fontId="4" fillId="0" borderId="2" xfId="0" applyNumberFormat="1" applyFont="1" applyBorder="1" applyAlignment="1" applyProtection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right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49" fontId="21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1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164" fontId="7" fillId="0" borderId="0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5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17" fillId="0" borderId="2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left"/>
    </xf>
    <xf numFmtId="49" fontId="7" fillId="0" borderId="0" xfId="0" applyNumberFormat="1" applyFont="1" applyAlignment="1">
      <alignment horizontal="center" vertical="center"/>
    </xf>
    <xf numFmtId="49" fontId="2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05.2020%20-%20&#1084;&#1077;&#1089;&#1103;&#1095;&#1085;&#1099;&#1081;/&#1041;&#1099;&#1089;&#1090;&#1088;&#1099;&#1081;%20&#1086;&#1090;&#1095;&#1077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y/Desktop/&#1041;&#1099;&#1089;&#1090;&#1088;&#1099;&#1081;%20&#1086;&#1090;&#1095;&#1077;&#109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99;&#1089;&#1090;&#1088;&#1099;&#1081;%20&#1086;&#1090;&#1095;&#1077;&#1090;10.09.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/>
      <sheetData sheetId="2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/>
      <sheetData sheetId="1"/>
      <sheetData sheetId="2"/>
      <sheetData sheetId="3">
        <row r="2">
          <cell r="Q2" t="str">
            <v>Defensor-R 354692 до 11.20</v>
          </cell>
        </row>
        <row r="3">
          <cell r="Q3" t="str">
            <v>Defensor-R 367263 до 01.21</v>
          </cell>
        </row>
        <row r="4">
          <cell r="Q4" t="str">
            <v>Rabisin-R L468491 до 03.22</v>
          </cell>
        </row>
        <row r="5">
          <cell r="Q5" t="str">
            <v>Rabisin-R L476373 до 09.22</v>
          </cell>
        </row>
        <row r="6">
          <cell r="Q6" t="str">
            <v>Rabisin-R L476517 до 10.22</v>
          </cell>
        </row>
        <row r="7">
          <cell r="Q7" t="str">
            <v>Биокан DHPPi+LR 596026 до 08.21</v>
          </cell>
        </row>
        <row r="8">
          <cell r="Q8" t="str">
            <v>Вангард CV 407710 до 08.22</v>
          </cell>
        </row>
        <row r="9">
          <cell r="Q9" t="str">
            <v>Вангард+5L 432130 до 10.21</v>
          </cell>
        </row>
        <row r="10">
          <cell r="Q10" t="str">
            <v>Вангард5+ 392698 до 04.21</v>
          </cell>
        </row>
        <row r="11">
          <cell r="Q11" t="str">
            <v>Дурамун   5л4  432126B до 10.21</v>
          </cell>
        </row>
        <row r="12">
          <cell r="Q12" t="str">
            <v>Дурамун + СвК 419383 до 09.21</v>
          </cell>
        </row>
        <row r="13">
          <cell r="Q13" t="str">
            <v>Лептоферм 372925 до 01.22</v>
          </cell>
        </row>
        <row r="14">
          <cell r="Q14" t="str">
            <v>Ноб. DHPPi   A581E01 до 08.21</v>
          </cell>
        </row>
        <row r="15">
          <cell r="Q15" t="str">
            <v>Ноб. DHPPi   A582A01 до 09.21</v>
          </cell>
        </row>
        <row r="16">
          <cell r="Q16" t="str">
            <v>Ноб. DHPPi   BVL 024В01 до 06.21</v>
          </cell>
        </row>
        <row r="17">
          <cell r="Q17" t="str">
            <v>Ноб. DHPPi   BVL 034В01 до 08.21</v>
          </cell>
        </row>
        <row r="18">
          <cell r="Q18" t="str">
            <v>Ноб. DHPPi   BVL 038A01 до 08.21</v>
          </cell>
        </row>
        <row r="19">
          <cell r="Q19" t="str">
            <v>Ноб. DHPPi   BVL 039A01 до 08.21</v>
          </cell>
        </row>
        <row r="20">
          <cell r="Q20" t="str">
            <v>Ноб. DHPPi   BVL 060A01 до 10.21</v>
          </cell>
        </row>
        <row r="21">
          <cell r="Q21" t="str">
            <v>Ноб. DHPPi   BVL 060B01 до 10.21</v>
          </cell>
        </row>
        <row r="22">
          <cell r="Q22" t="str">
            <v>Ноб. L   A262A01 до 03.21</v>
          </cell>
        </row>
        <row r="23">
          <cell r="Q23" t="str">
            <v>Ноб. L   A434A01 до 03.21</v>
          </cell>
        </row>
        <row r="24">
          <cell r="Q24" t="str">
            <v>Ноб. L   A437A01 до 04.21</v>
          </cell>
        </row>
        <row r="25">
          <cell r="Q25" t="str">
            <v>Ноб. L   A441A01 до 07.21</v>
          </cell>
        </row>
        <row r="26">
          <cell r="Q26" t="str">
            <v>Ноб. L   A443A01 до 10.21</v>
          </cell>
        </row>
        <row r="27">
          <cell r="Q27" t="str">
            <v>Ноб. L4   A131B01 до 12.20</v>
          </cell>
        </row>
        <row r="28">
          <cell r="Q28" t="str">
            <v>Ноб. R  A508A01 до 11.22</v>
          </cell>
        </row>
        <row r="29">
          <cell r="Q29" t="str">
            <v>Ноб. R  A511C01 до 03.23</v>
          </cell>
        </row>
        <row r="30">
          <cell r="Q30" t="str">
            <v>Ноб. R  A514B01 до 04.21</v>
          </cell>
        </row>
        <row r="31">
          <cell r="Q31" t="str">
            <v>Ноб. R  A517B01 до 06.23</v>
          </cell>
        </row>
        <row r="32">
          <cell r="Q32" t="str">
            <v>Ноб. R  A520B01 до 09.23</v>
          </cell>
        </row>
        <row r="33">
          <cell r="Q33" t="str">
            <v>Ноб. R  A524A01 до 10.23</v>
          </cell>
        </row>
        <row r="34">
          <cell r="Q34" t="str">
            <v>Ноб. RL  A207A01 до 11.22</v>
          </cell>
        </row>
        <row r="35">
          <cell r="Q35" t="str">
            <v>Ноб. RL  A208A01 до 01.23</v>
          </cell>
        </row>
        <row r="36">
          <cell r="Q36" t="str">
            <v>Эурикан DHPPi+L  L472829 до 03.21</v>
          </cell>
        </row>
        <row r="37">
          <cell r="Q37" t="str">
            <v>Эурикан DHPPi+L  L474557 до 05.21</v>
          </cell>
        </row>
        <row r="38">
          <cell r="Q38" t="str">
            <v>Эурикан DHPPi+L  L477771 до 10.21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4:AJ39"/>
  <sheetViews>
    <sheetView topLeftCell="A7" zoomScaleNormal="100" workbookViewId="0">
      <selection activeCell="Z16" sqref="Z16:AF16"/>
    </sheetView>
  </sheetViews>
  <sheetFormatPr defaultColWidth="8.7109375" defaultRowHeight="15" x14ac:dyDescent="0.25"/>
  <cols>
    <col min="1" max="41" width="3.7109375" style="67" customWidth="1"/>
    <col min="42" max="16384" width="8.7109375" style="67"/>
  </cols>
  <sheetData>
    <row r="4" spans="1:36" x14ac:dyDescent="0.25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</row>
    <row r="5" spans="1:36" x14ac:dyDescent="0.25">
      <c r="A5" s="69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</row>
    <row r="6" spans="1:36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</row>
    <row r="7" spans="1:36" x14ac:dyDescent="0.2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</row>
    <row r="8" spans="1:36" x14ac:dyDescent="0.25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</row>
    <row r="9" spans="1:36" ht="18.75" x14ac:dyDescent="0.25">
      <c r="A9" s="99" t="s">
        <v>0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100" t="s">
        <v>1</v>
      </c>
      <c r="S9" s="100"/>
      <c r="T9" s="100"/>
      <c r="U9" s="100"/>
      <c r="V9" s="100"/>
      <c r="W9" s="100"/>
      <c r="X9" s="100"/>
      <c r="Y9" s="69"/>
      <c r="Z9" s="101" t="s">
        <v>2</v>
      </c>
      <c r="AA9" s="101"/>
      <c r="AB9" s="101"/>
      <c r="AC9" s="101"/>
      <c r="AD9" s="101"/>
      <c r="AE9" s="101"/>
      <c r="AF9" s="101"/>
      <c r="AG9" s="101"/>
      <c r="AH9" s="101"/>
      <c r="AI9" s="101"/>
      <c r="AJ9" s="101"/>
    </row>
    <row r="10" spans="1:36" ht="18.75" customHeight="1" x14ac:dyDescent="0.25">
      <c r="A10" s="102" t="s">
        <v>3</v>
      </c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 t="s">
        <v>4</v>
      </c>
      <c r="S10" s="102"/>
      <c r="T10" s="102"/>
      <c r="U10" s="102"/>
      <c r="V10" s="102"/>
      <c r="W10" s="102"/>
      <c r="X10" s="102"/>
      <c r="Y10" s="69"/>
      <c r="Z10" s="103" t="s">
        <v>5</v>
      </c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</row>
    <row r="11" spans="1:36" ht="18.75" x14ac:dyDescent="0.25">
      <c r="A11" s="102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69"/>
      <c r="Z11" s="103" t="s">
        <v>6</v>
      </c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</row>
    <row r="12" spans="1:36" ht="18.75" x14ac:dyDescent="0.25">
      <c r="A12" s="102"/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69"/>
      <c r="Z12" s="103" t="s">
        <v>7</v>
      </c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</row>
    <row r="13" spans="1:36" ht="18.75" x14ac:dyDescent="0.25">
      <c r="A13" s="102"/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69"/>
      <c r="Z13" s="103" t="s">
        <v>8</v>
      </c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</row>
    <row r="14" spans="1:36" ht="18.75" x14ac:dyDescent="0.25">
      <c r="A14" s="102"/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69"/>
      <c r="Z14" s="104" t="s">
        <v>9</v>
      </c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</row>
    <row r="15" spans="1:36" ht="18.75" x14ac:dyDescent="0.25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69"/>
      <c r="Z15" s="104" t="s">
        <v>10</v>
      </c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</row>
    <row r="16" spans="1:36" ht="18.75" x14ac:dyDescent="0.25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69"/>
      <c r="Z16" s="105" t="s">
        <v>11</v>
      </c>
      <c r="AA16" s="105"/>
      <c r="AB16" s="105"/>
      <c r="AC16" s="105"/>
      <c r="AD16" s="105"/>
      <c r="AE16" s="105"/>
      <c r="AF16" s="105"/>
      <c r="AG16" s="69"/>
      <c r="AH16" s="69"/>
      <c r="AI16" s="69"/>
      <c r="AJ16" s="69"/>
    </row>
    <row r="17" spans="1:36" x14ac:dyDescent="0.25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</row>
    <row r="18" spans="1:36" ht="18.75" x14ac:dyDescent="0.25">
      <c r="A18" s="106" t="s">
        <v>12</v>
      </c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</row>
    <row r="19" spans="1:36" ht="18.75" x14ac:dyDescent="0.25">
      <c r="A19" s="106" t="s">
        <v>13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</row>
    <row r="20" spans="1:36" ht="18.75" x14ac:dyDescent="0.25">
      <c r="A20" s="106" t="s">
        <v>14</v>
      </c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</row>
    <row r="21" spans="1:36" ht="15" customHeight="1" x14ac:dyDescent="0.25">
      <c r="A21" s="107" t="s">
        <v>15</v>
      </c>
      <c r="B21" s="107"/>
      <c r="C21" s="107"/>
      <c r="D21" s="107"/>
      <c r="E21" s="107"/>
      <c r="F21" s="107" t="s">
        <v>16</v>
      </c>
      <c r="G21" s="107"/>
      <c r="H21" s="107"/>
      <c r="I21" s="107"/>
      <c r="J21" s="107"/>
      <c r="K21" s="107" t="s">
        <v>17</v>
      </c>
      <c r="L21" s="107"/>
      <c r="M21" s="107"/>
      <c r="N21" s="107"/>
      <c r="O21" s="107" t="s">
        <v>18</v>
      </c>
      <c r="P21" s="107"/>
      <c r="Q21" s="107"/>
      <c r="R21" s="107"/>
      <c r="S21" s="107" t="s">
        <v>19</v>
      </c>
      <c r="T21" s="107"/>
      <c r="U21" s="107"/>
      <c r="V21" s="107"/>
      <c r="W21" s="107"/>
      <c r="X21" s="107"/>
      <c r="Y21" s="108" t="s">
        <v>20</v>
      </c>
      <c r="Z21" s="108"/>
      <c r="AA21" s="108"/>
      <c r="AB21" s="108"/>
      <c r="AC21" s="108"/>
      <c r="AD21" s="108"/>
      <c r="AE21" s="108"/>
      <c r="AF21" s="108"/>
      <c r="AG21" s="108"/>
      <c r="AH21" s="108"/>
      <c r="AI21" s="109"/>
      <c r="AJ21" s="109"/>
    </row>
    <row r="22" spans="1:36" ht="15" customHeight="1" x14ac:dyDescent="0.25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9"/>
      <c r="AJ22" s="109"/>
    </row>
    <row r="23" spans="1:36" ht="15" customHeight="1" x14ac:dyDescent="0.25">
      <c r="A23" s="107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9"/>
      <c r="AJ23" s="109"/>
    </row>
    <row r="24" spans="1:36" ht="15" customHeight="1" x14ac:dyDescent="0.25">
      <c r="A24" s="107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9"/>
      <c r="AJ24" s="109"/>
    </row>
    <row r="25" spans="1:36" ht="15" customHeight="1" x14ac:dyDescent="0.25">
      <c r="A25" s="107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9"/>
      <c r="AJ25" s="109"/>
    </row>
    <row r="26" spans="1:36" ht="15" customHeight="1" x14ac:dyDescent="0.3">
      <c r="A26" s="115" t="s">
        <v>21</v>
      </c>
      <c r="B26" s="115"/>
      <c r="C26" s="115"/>
      <c r="D26" s="115"/>
      <c r="E26" s="115"/>
      <c r="F26" s="113">
        <v>2</v>
      </c>
      <c r="G26" s="113"/>
      <c r="H26" s="113"/>
      <c r="I26" s="113"/>
      <c r="J26" s="113"/>
      <c r="K26" s="110">
        <v>3</v>
      </c>
      <c r="L26" s="110"/>
      <c r="M26" s="110"/>
      <c r="N26" s="110"/>
      <c r="O26" s="110">
        <v>4</v>
      </c>
      <c r="P26" s="110"/>
      <c r="Q26" s="110"/>
      <c r="R26" s="110"/>
      <c r="S26" s="110">
        <v>5</v>
      </c>
      <c r="T26" s="110"/>
      <c r="U26" s="110"/>
      <c r="V26" s="110"/>
      <c r="W26" s="110"/>
      <c r="X26" s="110"/>
      <c r="Y26" s="110">
        <v>6</v>
      </c>
      <c r="Z26" s="110"/>
      <c r="AA26" s="110"/>
      <c r="AB26" s="110"/>
      <c r="AC26" s="110"/>
      <c r="AD26" s="110"/>
      <c r="AE26" s="110"/>
      <c r="AF26" s="110"/>
      <c r="AG26" s="110"/>
      <c r="AH26" s="110"/>
      <c r="AI26" s="111">
        <v>7</v>
      </c>
      <c r="AJ26" s="111"/>
    </row>
    <row r="27" spans="1:36" ht="18.75" customHeight="1" x14ac:dyDescent="0.25">
      <c r="A27" s="112">
        <v>2951615791</v>
      </c>
      <c r="B27" s="112"/>
      <c r="C27" s="112"/>
      <c r="D27" s="112"/>
      <c r="E27" s="112"/>
      <c r="F27" s="113"/>
      <c r="G27" s="113"/>
      <c r="H27" s="113"/>
      <c r="I27" s="113"/>
      <c r="J27" s="113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</row>
    <row r="28" spans="1:36" ht="15" customHeight="1" x14ac:dyDescent="0.25">
      <c r="A28" s="112"/>
      <c r="B28" s="112"/>
      <c r="C28" s="112"/>
      <c r="D28" s="112"/>
      <c r="E28" s="112"/>
      <c r="F28" s="113"/>
      <c r="G28" s="113"/>
      <c r="H28" s="113"/>
      <c r="I28" s="113"/>
      <c r="J28" s="113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</row>
    <row r="29" spans="1:36" x14ac:dyDescent="0.25">
      <c r="A29" s="112"/>
      <c r="B29" s="112"/>
      <c r="C29" s="112"/>
      <c r="D29" s="112"/>
      <c r="E29" s="112"/>
      <c r="F29" s="113"/>
      <c r="G29" s="113"/>
      <c r="H29" s="113"/>
      <c r="I29" s="113"/>
      <c r="J29" s="113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</row>
    <row r="30" spans="1:36" x14ac:dyDescent="0.2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</row>
    <row r="31" spans="1:36" ht="15.75" x14ac:dyDescent="0.25">
      <c r="A31" s="69"/>
      <c r="B31" s="70" t="s">
        <v>22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</row>
    <row r="32" spans="1:36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</row>
    <row r="33" spans="1:36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</row>
    <row r="36" spans="1:36" ht="18.75" x14ac:dyDescent="0.3">
      <c r="A36" s="68"/>
    </row>
    <row r="37" spans="1:36" ht="18.75" x14ac:dyDescent="0.3">
      <c r="A37" s="68"/>
    </row>
    <row r="38" spans="1:36" ht="18.75" x14ac:dyDescent="0.3">
      <c r="A38" s="68"/>
    </row>
    <row r="39" spans="1:36" ht="18.75" x14ac:dyDescent="0.3">
      <c r="A39" s="68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2:Z14"/>
  <sheetViews>
    <sheetView zoomScaleNormal="100" workbookViewId="0">
      <selection activeCell="C18" sqref="C18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7109375" customWidth="1"/>
    <col min="4" max="4" width="10.140625" customWidth="1"/>
    <col min="5" max="5" width="14.28515625" customWidth="1"/>
    <col min="6" max="6" width="7.140625" customWidth="1"/>
    <col min="7" max="13" width="3.28515625" customWidth="1"/>
  </cols>
  <sheetData>
    <row r="2" spans="1:26" ht="18.75" x14ac:dyDescent="0.25">
      <c r="A2" s="116" t="s">
        <v>143</v>
      </c>
      <c r="B2" s="116"/>
      <c r="C2" s="116"/>
      <c r="D2" s="116"/>
      <c r="E2" s="116"/>
      <c r="F2" s="116"/>
      <c r="G2" s="116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 spans="1:26" ht="18.75" x14ac:dyDescent="0.25">
      <c r="A3" s="119" t="s">
        <v>144</v>
      </c>
      <c r="B3" s="119"/>
      <c r="C3" s="119"/>
      <c r="D3" s="119"/>
      <c r="E3" s="119"/>
      <c r="F3" s="119"/>
      <c r="G3" s="119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 spans="1:26" ht="38.25" customHeight="1" x14ac:dyDescent="0.25">
      <c r="A4" s="165" t="s">
        <v>105</v>
      </c>
      <c r="B4" s="166" t="s">
        <v>106</v>
      </c>
      <c r="C4" s="166" t="s">
        <v>107</v>
      </c>
      <c r="D4" s="167" t="s">
        <v>108</v>
      </c>
      <c r="E4" s="167"/>
      <c r="F4" s="167"/>
      <c r="G4" s="167"/>
    </row>
    <row r="5" spans="1:26" ht="15.75" x14ac:dyDescent="0.25">
      <c r="A5" s="85">
        <v>1</v>
      </c>
      <c r="B5" s="91" t="s">
        <v>246</v>
      </c>
      <c r="C5" s="91" t="s">
        <v>247</v>
      </c>
      <c r="D5" s="91" t="s">
        <v>248</v>
      </c>
      <c r="E5" s="91" t="s">
        <v>255</v>
      </c>
      <c r="F5" s="91" t="s">
        <v>205</v>
      </c>
      <c r="G5" s="91" t="s">
        <v>112</v>
      </c>
      <c r="H5" s="86"/>
      <c r="I5" s="86"/>
      <c r="J5" s="86"/>
    </row>
    <row r="6" spans="1:26" ht="15.75" x14ac:dyDescent="0.25">
      <c r="A6" s="95">
        <f>IF(ISBLANK(B6),"",A5+1)</f>
        <v>2</v>
      </c>
      <c r="B6" s="91" t="s">
        <v>249</v>
      </c>
      <c r="C6" s="91" t="s">
        <v>250</v>
      </c>
      <c r="D6" s="91" t="s">
        <v>251</v>
      </c>
      <c r="E6" s="91" t="s">
        <v>190</v>
      </c>
      <c r="F6" s="91" t="s">
        <v>223</v>
      </c>
      <c r="G6" s="91" t="s">
        <v>110</v>
      </c>
      <c r="H6" s="86"/>
      <c r="I6" s="86"/>
      <c r="J6" s="86"/>
    </row>
    <row r="7" spans="1:26" ht="15.75" x14ac:dyDescent="0.25">
      <c r="A7" s="95">
        <f t="shared" ref="A7:A14" si="0">IF(ISBLANK(B7),"",A6+1)</f>
        <v>3</v>
      </c>
      <c r="B7" s="91" t="s">
        <v>238</v>
      </c>
      <c r="C7" s="91" t="s">
        <v>239</v>
      </c>
      <c r="D7" s="91" t="s">
        <v>241</v>
      </c>
      <c r="E7" s="91" t="s">
        <v>243</v>
      </c>
      <c r="F7" s="91" t="s">
        <v>245</v>
      </c>
      <c r="G7" s="91" t="s">
        <v>110</v>
      </c>
      <c r="H7" s="86"/>
      <c r="I7" s="86"/>
      <c r="J7" s="86"/>
    </row>
    <row r="8" spans="1:26" ht="15.75" x14ac:dyDescent="0.25">
      <c r="A8" s="95">
        <f t="shared" si="0"/>
        <v>4</v>
      </c>
      <c r="B8" s="91" t="s">
        <v>246</v>
      </c>
      <c r="C8" s="91" t="s">
        <v>247</v>
      </c>
      <c r="D8" s="91" t="s">
        <v>248</v>
      </c>
      <c r="E8" s="91" t="s">
        <v>255</v>
      </c>
      <c r="F8" s="91" t="s">
        <v>205</v>
      </c>
      <c r="G8" s="91" t="s">
        <v>112</v>
      </c>
      <c r="H8" s="86"/>
      <c r="I8" s="86"/>
      <c r="J8" s="86"/>
    </row>
    <row r="9" spans="1:26" ht="15.75" x14ac:dyDescent="0.25">
      <c r="A9" s="95">
        <f t="shared" si="0"/>
        <v>5</v>
      </c>
      <c r="B9" s="91" t="s">
        <v>249</v>
      </c>
      <c r="C9" s="91" t="s">
        <v>250</v>
      </c>
      <c r="D9" s="91" t="s">
        <v>251</v>
      </c>
      <c r="E9" s="91" t="s">
        <v>190</v>
      </c>
      <c r="F9" s="91" t="s">
        <v>223</v>
      </c>
      <c r="G9" s="91" t="s">
        <v>110</v>
      </c>
      <c r="H9" s="86"/>
      <c r="I9" s="86"/>
      <c r="J9" s="86"/>
    </row>
    <row r="10" spans="1:26" ht="15.75" x14ac:dyDescent="0.25">
      <c r="A10" s="95">
        <f t="shared" si="0"/>
        <v>6</v>
      </c>
      <c r="B10" s="91" t="s">
        <v>238</v>
      </c>
      <c r="C10" s="91" t="s">
        <v>239</v>
      </c>
      <c r="D10" s="91" t="s">
        <v>241</v>
      </c>
      <c r="E10" s="91" t="s">
        <v>243</v>
      </c>
      <c r="F10" s="91" t="s">
        <v>245</v>
      </c>
      <c r="G10" s="91" t="s">
        <v>110</v>
      </c>
      <c r="H10" s="86"/>
      <c r="I10" s="86"/>
      <c r="J10" s="86"/>
    </row>
    <row r="11" spans="1:26" ht="15.75" x14ac:dyDescent="0.25">
      <c r="A11" s="95">
        <f t="shared" si="0"/>
        <v>7</v>
      </c>
      <c r="B11" s="91" t="s">
        <v>236</v>
      </c>
      <c r="C11" s="91" t="s">
        <v>237</v>
      </c>
      <c r="D11" s="91" t="s">
        <v>240</v>
      </c>
      <c r="E11" s="91" t="s">
        <v>242</v>
      </c>
      <c r="F11" s="91" t="s">
        <v>244</v>
      </c>
      <c r="G11" s="91" t="s">
        <v>110</v>
      </c>
      <c r="H11" s="86"/>
      <c r="I11" s="86"/>
      <c r="J11" s="86"/>
    </row>
    <row r="12" spans="1:26" ht="15.75" x14ac:dyDescent="0.25">
      <c r="A12" s="95">
        <f t="shared" si="0"/>
        <v>8</v>
      </c>
      <c r="B12" s="91" t="s">
        <v>252</v>
      </c>
      <c r="C12" s="91" t="s">
        <v>253</v>
      </c>
      <c r="D12" s="91" t="s">
        <v>254</v>
      </c>
      <c r="E12" s="91" t="s">
        <v>256</v>
      </c>
      <c r="F12" s="91" t="s">
        <v>257</v>
      </c>
      <c r="G12" s="91" t="s">
        <v>112</v>
      </c>
      <c r="H12" s="86"/>
      <c r="I12" s="86"/>
      <c r="J12" s="86"/>
    </row>
    <row r="13" spans="1:26" ht="15.75" x14ac:dyDescent="0.25">
      <c r="A13" s="95">
        <f t="shared" si="0"/>
        <v>9</v>
      </c>
      <c r="B13" s="91" t="s">
        <v>252</v>
      </c>
      <c r="C13" s="91" t="s">
        <v>253</v>
      </c>
      <c r="D13" s="91" t="s">
        <v>254</v>
      </c>
      <c r="E13" s="91" t="s">
        <v>256</v>
      </c>
      <c r="F13" s="91" t="s">
        <v>257</v>
      </c>
      <c r="G13" s="91" t="s">
        <v>112</v>
      </c>
      <c r="H13" s="86"/>
      <c r="I13" s="86"/>
      <c r="J13" s="86"/>
    </row>
    <row r="14" spans="1:26" ht="15.75" x14ac:dyDescent="0.25">
      <c r="A14" s="92" t="str">
        <f t="shared" si="0"/>
        <v/>
      </c>
      <c r="B14" s="84"/>
      <c r="C14" s="84"/>
      <c r="D14" s="84"/>
      <c r="E14" s="84"/>
      <c r="F14" s="84"/>
      <c r="G14" s="84"/>
      <c r="H14" s="86"/>
      <c r="I14" s="86"/>
      <c r="J14" s="86"/>
    </row>
  </sheetData>
  <mergeCells count="3">
    <mergeCell ref="A3:G3"/>
    <mergeCell ref="A2:G2"/>
    <mergeCell ref="D4:G4"/>
  </mergeCells>
  <phoneticPr fontId="30" type="noConversion"/>
  <dataValidations count="1">
    <dataValidation type="list" allowBlank="1" showInputMessage="1" showErrorMessage="1" sqref="G14" xr:uid="{00000000-0002-0000-0900-000002000000}">
      <formula1>пол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AMK19"/>
  <sheetViews>
    <sheetView tabSelected="1" zoomScaleNormal="100" workbookViewId="0">
      <selection activeCell="O11" sqref="O11"/>
    </sheetView>
  </sheetViews>
  <sheetFormatPr defaultColWidth="9.140625" defaultRowHeight="15" x14ac:dyDescent="0.25"/>
  <cols>
    <col min="1" max="27" width="3.7109375" style="42" customWidth="1"/>
    <col min="28" max="1025" width="9.140625" style="42"/>
  </cols>
  <sheetData>
    <row r="1" spans="1:25" ht="20.25" x14ac:dyDescent="0.25">
      <c r="A1" s="158" t="s">
        <v>146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</row>
    <row r="2" spans="1:25" ht="15.75" x14ac:dyDescent="0.25">
      <c r="A2" s="34"/>
      <c r="B2" s="34" t="s">
        <v>147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</row>
    <row r="3" spans="1:25" ht="18.75" x14ac:dyDescent="0.25">
      <c r="A3" s="34"/>
      <c r="B3" s="34"/>
      <c r="C3" s="34" t="s">
        <v>148</v>
      </c>
      <c r="D3" s="119" t="str">
        <f>'2-я 1-ВЕТ'!M3</f>
        <v>жовтень</v>
      </c>
      <c r="E3" s="119"/>
      <c r="F3" s="119"/>
      <c r="G3" s="119"/>
      <c r="H3" s="119"/>
      <c r="I3" s="119"/>
      <c r="J3" s="162">
        <v>2020</v>
      </c>
      <c r="K3" s="162"/>
      <c r="L3" s="23" t="s">
        <v>149</v>
      </c>
      <c r="M3" s="34"/>
      <c r="N3" s="34"/>
      <c r="O3" s="34"/>
      <c r="P3" s="34"/>
      <c r="Q3" s="34"/>
      <c r="R3" s="34"/>
      <c r="X3" s="34"/>
      <c r="Y3" s="34"/>
    </row>
    <row r="4" spans="1:25" ht="15.75" x14ac:dyDescent="0.25">
      <c r="A4" s="34"/>
      <c r="B4" s="34"/>
      <c r="C4" s="34"/>
      <c r="D4" s="53"/>
      <c r="E4" s="53"/>
      <c r="F4" s="53"/>
      <c r="G4" s="53"/>
      <c r="H4" s="36"/>
      <c r="I4" s="36"/>
      <c r="J4" s="23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</row>
    <row r="5" spans="1:25" ht="18.75" x14ac:dyDescent="0.3">
      <c r="A5" s="159" t="s">
        <v>150</v>
      </c>
      <c r="B5" s="159"/>
      <c r="C5" s="159"/>
      <c r="D5" s="159"/>
      <c r="E5" s="160" t="s">
        <v>259</v>
      </c>
      <c r="F5" s="160"/>
      <c r="G5" s="160"/>
      <c r="H5" s="160"/>
      <c r="I5" s="160"/>
      <c r="J5" s="82" t="s">
        <v>151</v>
      </c>
      <c r="K5" s="82"/>
      <c r="L5" s="82"/>
      <c r="M5" s="161">
        <f>J3</f>
        <v>2020</v>
      </c>
      <c r="N5" s="161"/>
      <c r="O5" s="81" t="s">
        <v>152</v>
      </c>
      <c r="P5" s="82"/>
      <c r="Q5" s="82" t="s">
        <v>153</v>
      </c>
      <c r="R5" s="82"/>
      <c r="S5" s="82"/>
      <c r="T5" s="82"/>
      <c r="U5" s="34"/>
      <c r="V5" s="34"/>
      <c r="W5" s="34"/>
      <c r="X5" s="34"/>
      <c r="Y5" s="34"/>
    </row>
    <row r="6" spans="1:25" ht="15.75" x14ac:dyDescent="0.25">
      <c r="A6" s="80"/>
      <c r="B6" s="81" t="s">
        <v>201</v>
      </c>
      <c r="C6" s="82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23"/>
      <c r="V6" s="23"/>
      <c r="W6" s="23"/>
      <c r="X6" s="23"/>
      <c r="Y6" s="23"/>
    </row>
    <row r="7" spans="1:25" ht="15.75" x14ac:dyDescent="0.25">
      <c r="A7" s="80"/>
      <c r="B7" s="81" t="s">
        <v>196</v>
      </c>
      <c r="C7" s="82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23"/>
      <c r="V7" s="23"/>
      <c r="W7" s="23"/>
      <c r="X7" s="23"/>
      <c r="Y7" s="23"/>
    </row>
    <row r="8" spans="1:25" ht="15.75" x14ac:dyDescent="0.25">
      <c r="A8" s="80"/>
      <c r="B8" s="81"/>
      <c r="C8" s="82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23"/>
      <c r="R8" s="23"/>
      <c r="S8" s="23"/>
      <c r="T8" s="23"/>
      <c r="U8" s="23"/>
      <c r="V8" s="23"/>
      <c r="W8" s="23"/>
      <c r="X8" s="23"/>
      <c r="Y8" s="23"/>
    </row>
    <row r="9" spans="1:25" ht="15.75" x14ac:dyDescent="0.25">
      <c r="A9" s="80"/>
      <c r="B9" s="81"/>
      <c r="C9" s="82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23"/>
      <c r="R9" s="23"/>
      <c r="S9" s="23"/>
      <c r="T9" s="23"/>
      <c r="U9" s="23"/>
      <c r="V9" s="23"/>
      <c r="W9" s="23"/>
      <c r="X9" s="23"/>
      <c r="Y9" s="23"/>
    </row>
    <row r="10" spans="1:25" ht="15.75" x14ac:dyDescent="0.25">
      <c r="A10" s="83" t="s">
        <v>154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34"/>
      <c r="R10" s="34"/>
      <c r="S10" s="34"/>
      <c r="T10" s="34"/>
      <c r="U10" s="34"/>
      <c r="V10" s="34"/>
      <c r="W10" s="34"/>
      <c r="X10" s="34"/>
      <c r="Y10" s="34"/>
    </row>
    <row r="11" spans="1:25" ht="15.75" x14ac:dyDescent="0.25">
      <c r="A11" s="34"/>
      <c r="B11" s="34" t="s">
        <v>155</v>
      </c>
      <c r="C11" s="34"/>
      <c r="D11" s="34"/>
      <c r="E11" s="34"/>
      <c r="F11" s="34"/>
      <c r="G11" s="147">
        <f>'Акт собаки R'!E12</f>
        <v>2</v>
      </c>
      <c r="H11" s="147"/>
      <c r="I11" s="34" t="s">
        <v>156</v>
      </c>
      <c r="J11" s="34"/>
      <c r="K11" s="34"/>
      <c r="L11" s="34"/>
      <c r="M11" s="34"/>
      <c r="N11" s="34"/>
      <c r="O11" s="34"/>
      <c r="P11" s="34"/>
      <c r="Q11" s="147"/>
      <c r="R11" s="147"/>
      <c r="S11" s="34"/>
      <c r="U11" s="34"/>
      <c r="Y11" s="34"/>
    </row>
    <row r="12" spans="1:25" ht="15.75" x14ac:dyDescent="0.25">
      <c r="A12" s="34"/>
      <c r="B12" s="34" t="s">
        <v>157</v>
      </c>
      <c r="C12" s="34"/>
      <c r="D12" s="34"/>
      <c r="E12" s="34"/>
      <c r="F12" s="34"/>
      <c r="G12" s="34"/>
      <c r="H12" s="147">
        <f>'Акт собаки L'!E13</f>
        <v>9</v>
      </c>
      <c r="I12" s="147"/>
      <c r="J12" s="34" t="s">
        <v>156</v>
      </c>
      <c r="L12" s="34"/>
      <c r="M12" s="34"/>
      <c r="Q12" s="34"/>
      <c r="R12" s="34"/>
      <c r="S12" s="34"/>
      <c r="T12" s="34"/>
      <c r="U12" s="34"/>
      <c r="V12" s="34"/>
      <c r="W12" s="34"/>
      <c r="X12" s="34"/>
      <c r="Y12" s="34"/>
    </row>
    <row r="13" spans="1:25" ht="15.75" x14ac:dyDescent="0.25">
      <c r="A13" s="34"/>
      <c r="B13" s="34" t="s">
        <v>158</v>
      </c>
      <c r="C13" s="34"/>
      <c r="D13" s="34"/>
      <c r="E13" s="34"/>
      <c r="F13" s="34"/>
      <c r="G13" s="34"/>
      <c r="H13" s="147">
        <f>'Акт собаки L'!E13</f>
        <v>9</v>
      </c>
      <c r="I13" s="147"/>
      <c r="J13" s="34" t="s">
        <v>156</v>
      </c>
      <c r="L13" s="34"/>
      <c r="M13" s="34"/>
      <c r="Q13" s="34"/>
      <c r="R13" s="34"/>
      <c r="S13" s="34"/>
      <c r="T13" s="34"/>
      <c r="U13" s="34"/>
      <c r="V13" s="34"/>
      <c r="W13" s="34"/>
      <c r="X13" s="34"/>
      <c r="Y13" s="34"/>
    </row>
    <row r="14" spans="1:25" ht="15.75" x14ac:dyDescent="0.25">
      <c r="A14" s="54" t="s">
        <v>159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</row>
    <row r="15" spans="1:25" ht="15.75" x14ac:dyDescent="0.25">
      <c r="A15" s="54"/>
      <c r="B15" s="34" t="s">
        <v>155</v>
      </c>
      <c r="C15" s="34"/>
      <c r="D15" s="34"/>
      <c r="E15" s="34"/>
      <c r="G15" s="147">
        <f>'Акт коты R'!E13</f>
        <v>3</v>
      </c>
      <c r="H15" s="147"/>
      <c r="I15" s="34" t="s">
        <v>156</v>
      </c>
      <c r="J15" s="34"/>
      <c r="K15" s="34"/>
      <c r="L15" s="34"/>
      <c r="M15" s="34"/>
      <c r="N15" s="34"/>
      <c r="O15" s="34"/>
      <c r="P15" s="34"/>
      <c r="Q15" s="147"/>
      <c r="R15" s="147"/>
      <c r="S15" s="34"/>
      <c r="T15" s="34"/>
      <c r="V15" s="34"/>
    </row>
    <row r="16" spans="1:25" ht="15.75" x14ac:dyDescent="0.25">
      <c r="A16" s="54"/>
      <c r="B16" s="34" t="s">
        <v>160</v>
      </c>
      <c r="C16" s="34"/>
      <c r="D16" s="34"/>
      <c r="E16" s="34"/>
      <c r="F16" s="34"/>
      <c r="G16" s="34"/>
      <c r="H16" s="34"/>
      <c r="I16" s="34"/>
      <c r="J16" s="147">
        <f>'Акт коты PCHCh'!E13</f>
        <v>7</v>
      </c>
      <c r="K16" s="147"/>
      <c r="L16" s="34" t="s">
        <v>156</v>
      </c>
      <c r="N16" s="34"/>
      <c r="O16" s="34"/>
      <c r="S16" s="34"/>
      <c r="T16" s="34"/>
      <c r="U16" s="34"/>
      <c r="V16" s="34"/>
      <c r="W16" s="34"/>
      <c r="X16" s="34"/>
      <c r="Y16" s="34"/>
    </row>
    <row r="17" spans="1:25" ht="15.75" x14ac:dyDescent="0.25">
      <c r="A17" s="54"/>
      <c r="B17" s="34" t="s">
        <v>161</v>
      </c>
      <c r="C17" s="34"/>
      <c r="D17" s="34"/>
      <c r="E17" s="34"/>
      <c r="F17" s="34"/>
      <c r="G17" s="34"/>
      <c r="H17" s="34"/>
      <c r="I17" s="34"/>
      <c r="J17" s="147">
        <f>J16</f>
        <v>7</v>
      </c>
      <c r="K17" s="147"/>
      <c r="L17" s="34" t="s">
        <v>156</v>
      </c>
      <c r="N17" s="34"/>
      <c r="O17" s="34"/>
      <c r="S17" s="34"/>
      <c r="T17" s="34"/>
      <c r="U17" s="34"/>
      <c r="V17" s="34"/>
      <c r="W17" s="34"/>
      <c r="X17" s="34"/>
      <c r="Y17" s="34"/>
    </row>
    <row r="18" spans="1:25" ht="18.75" x14ac:dyDescent="0.3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</row>
    <row r="19" spans="1:25" ht="18.75" x14ac:dyDescent="0.3">
      <c r="J19" s="163"/>
      <c r="K19" s="163"/>
      <c r="L19" s="163"/>
      <c r="M19" s="163"/>
      <c r="N19" s="163"/>
      <c r="O19" s="56"/>
      <c r="Q19" s="164" t="s">
        <v>162</v>
      </c>
      <c r="R19" s="164"/>
      <c r="S19" s="164"/>
      <c r="T19" s="164"/>
      <c r="U19" s="164"/>
      <c r="V19" s="164"/>
      <c r="W19" s="164"/>
      <c r="X19" s="164"/>
      <c r="Y19" s="164"/>
    </row>
  </sheetData>
  <mergeCells count="16">
    <mergeCell ref="J19:N19"/>
    <mergeCell ref="Q19:Y19"/>
    <mergeCell ref="H13:I13"/>
    <mergeCell ref="G15:H15"/>
    <mergeCell ref="Q15:R15"/>
    <mergeCell ref="J16:K16"/>
    <mergeCell ref="J17:K17"/>
    <mergeCell ref="G11:H11"/>
    <mergeCell ref="Q11:R11"/>
    <mergeCell ref="H12:I12"/>
    <mergeCell ref="A1:Y1"/>
    <mergeCell ref="A5:D5"/>
    <mergeCell ref="E5:I5"/>
    <mergeCell ref="M5:N5"/>
    <mergeCell ref="D3:I3"/>
    <mergeCell ref="J3:K3"/>
  </mergeCells>
  <pageMargins left="0.78749999999999998" right="0" top="0" bottom="0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2" tint="-0.749992370372631"/>
  </sheetPr>
  <dimension ref="A2:T38"/>
  <sheetViews>
    <sheetView topLeftCell="A4" workbookViewId="0">
      <selection activeCell="A14" sqref="A14"/>
    </sheetView>
  </sheetViews>
  <sheetFormatPr defaultRowHeight="15" x14ac:dyDescent="0.25"/>
  <cols>
    <col min="11" max="11" width="18.28515625" customWidth="1"/>
    <col min="12" max="12" width="13.42578125" customWidth="1"/>
    <col min="13" max="13" width="21.85546875" customWidth="1"/>
  </cols>
  <sheetData>
    <row r="2" spans="1:20" ht="15.75" x14ac:dyDescent="0.25">
      <c r="J2" s="57" t="s">
        <v>110</v>
      </c>
      <c r="K2" s="29" t="s">
        <v>117</v>
      </c>
      <c r="L2" t="s">
        <v>111</v>
      </c>
      <c r="M2" s="74" t="s">
        <v>186</v>
      </c>
    </row>
    <row r="3" spans="1:20" ht="15.75" x14ac:dyDescent="0.25">
      <c r="A3" s="48" t="s">
        <v>166</v>
      </c>
      <c r="B3" s="1"/>
      <c r="C3" s="1"/>
      <c r="D3" s="1"/>
      <c r="E3" s="1"/>
      <c r="F3" s="1"/>
      <c r="G3" s="1"/>
      <c r="H3" s="1"/>
      <c r="J3" s="57" t="s">
        <v>112</v>
      </c>
      <c r="K3" s="29" t="s">
        <v>115</v>
      </c>
      <c r="L3" s="1" t="s">
        <v>114</v>
      </c>
      <c r="M3" s="74" t="s">
        <v>193</v>
      </c>
      <c r="N3" s="1"/>
      <c r="O3" s="1"/>
      <c r="P3" s="1"/>
      <c r="Q3" s="136"/>
      <c r="R3" s="136"/>
      <c r="S3" s="136"/>
      <c r="T3" s="47"/>
    </row>
    <row r="4" spans="1:20" ht="15.75" x14ac:dyDescent="0.25">
      <c r="A4" s="48" t="s">
        <v>168</v>
      </c>
      <c r="B4" s="1"/>
      <c r="C4" s="1"/>
      <c r="D4" s="1"/>
      <c r="E4" s="1"/>
      <c r="F4" s="1"/>
      <c r="G4" s="1"/>
      <c r="H4" s="1"/>
      <c r="J4" s="1"/>
      <c r="K4" s="29" t="s">
        <v>120</v>
      </c>
      <c r="L4" s="1" t="s">
        <v>169</v>
      </c>
      <c r="M4" s="74" t="s">
        <v>194</v>
      </c>
      <c r="N4" s="13"/>
      <c r="O4" s="13"/>
      <c r="P4" s="13"/>
      <c r="Q4" s="1"/>
      <c r="R4" s="1"/>
      <c r="S4" s="1"/>
      <c r="T4" s="1"/>
    </row>
    <row r="5" spans="1:20" ht="15.75" x14ac:dyDescent="0.25">
      <c r="A5" s="48" t="s">
        <v>170</v>
      </c>
      <c r="B5" s="1"/>
      <c r="C5" s="1"/>
      <c r="D5" s="1"/>
      <c r="E5" s="1"/>
      <c r="F5" s="1"/>
      <c r="G5" s="1"/>
      <c r="H5" s="1"/>
      <c r="J5" s="1"/>
      <c r="K5" s="29" t="s">
        <v>163</v>
      </c>
      <c r="L5" s="1"/>
      <c r="M5" s="74" t="s">
        <v>187</v>
      </c>
      <c r="N5" s="13"/>
      <c r="O5" s="13"/>
      <c r="P5" s="13"/>
      <c r="Q5" s="1"/>
      <c r="R5" s="1"/>
      <c r="S5" s="1"/>
      <c r="T5" s="1"/>
    </row>
    <row r="6" spans="1:20" ht="15.75" x14ac:dyDescent="0.25">
      <c r="A6" s="48"/>
      <c r="B6" s="1"/>
      <c r="C6" s="1"/>
      <c r="D6" s="1"/>
      <c r="E6" s="1"/>
      <c r="F6" s="1"/>
      <c r="G6" s="1"/>
      <c r="H6" s="1"/>
      <c r="J6" s="1"/>
      <c r="K6" s="29" t="s">
        <v>116</v>
      </c>
      <c r="L6" s="1"/>
      <c r="M6" s="74" t="s">
        <v>165</v>
      </c>
      <c r="N6" s="13"/>
      <c r="O6" s="13"/>
      <c r="P6" s="13"/>
      <c r="Q6" s="1"/>
      <c r="R6" s="1"/>
      <c r="S6" s="1"/>
      <c r="T6" s="1"/>
    </row>
    <row r="7" spans="1:20" ht="15.75" x14ac:dyDescent="0.25">
      <c r="A7" s="48"/>
      <c r="B7" s="1"/>
      <c r="C7" s="1"/>
      <c r="D7" s="1"/>
      <c r="E7" s="1"/>
      <c r="F7" s="1"/>
      <c r="G7" s="1"/>
      <c r="H7" s="1"/>
      <c r="K7" s="29" t="s">
        <v>119</v>
      </c>
      <c r="M7" s="74" t="s">
        <v>185</v>
      </c>
    </row>
    <row r="8" spans="1:20" ht="15.75" x14ac:dyDescent="0.25">
      <c r="A8" s="48" t="s">
        <v>171</v>
      </c>
      <c r="B8" s="10"/>
      <c r="C8" s="1"/>
      <c r="D8" s="1"/>
      <c r="E8" s="1"/>
      <c r="F8" s="1"/>
      <c r="G8" s="16"/>
      <c r="H8" s="16"/>
      <c r="K8" s="29" t="s">
        <v>167</v>
      </c>
      <c r="M8" s="74" t="s">
        <v>189</v>
      </c>
    </row>
    <row r="9" spans="1:20" ht="15.75" x14ac:dyDescent="0.25">
      <c r="A9" s="48" t="s">
        <v>172</v>
      </c>
      <c r="B9" s="10"/>
      <c r="C9" s="1"/>
      <c r="D9" s="1"/>
      <c r="E9" s="1"/>
      <c r="F9" s="1"/>
      <c r="G9" s="16"/>
      <c r="H9" s="16"/>
      <c r="K9" s="29" t="s">
        <v>132</v>
      </c>
      <c r="M9" s="74" t="s">
        <v>184</v>
      </c>
    </row>
    <row r="10" spans="1:20" ht="15.75" x14ac:dyDescent="0.25">
      <c r="A10" s="48" t="s">
        <v>173</v>
      </c>
      <c r="B10" s="10"/>
      <c r="C10" s="1"/>
      <c r="D10" s="1"/>
      <c r="E10" s="1"/>
      <c r="F10" s="1"/>
      <c r="G10" s="16"/>
      <c r="H10" s="16"/>
      <c r="K10" s="29" t="s">
        <v>109</v>
      </c>
      <c r="M10" s="74" t="s">
        <v>188</v>
      </c>
    </row>
    <row r="11" spans="1:20" ht="15.75" x14ac:dyDescent="0.25">
      <c r="A11" s="48" t="s">
        <v>174</v>
      </c>
      <c r="B11" s="10"/>
      <c r="C11" s="1"/>
      <c r="D11" s="1"/>
      <c r="E11" s="1"/>
      <c r="F11" s="1"/>
      <c r="G11" s="16"/>
      <c r="H11" s="16"/>
      <c r="K11" s="29" t="s">
        <v>131</v>
      </c>
      <c r="M11" s="74" t="s">
        <v>134</v>
      </c>
    </row>
    <row r="12" spans="1:20" ht="15.75" x14ac:dyDescent="0.25">
      <c r="A12" s="48"/>
      <c r="B12" s="10"/>
      <c r="C12" s="1"/>
      <c r="D12" s="1"/>
      <c r="E12" s="1"/>
      <c r="F12" s="1"/>
      <c r="G12" s="16"/>
      <c r="H12" s="16"/>
      <c r="K12" s="29" t="s">
        <v>118</v>
      </c>
      <c r="M12" s="74" t="s">
        <v>190</v>
      </c>
    </row>
    <row r="13" spans="1:20" ht="15.75" x14ac:dyDescent="0.25">
      <c r="A13" s="48"/>
      <c r="B13" s="1"/>
      <c r="C13" s="1"/>
      <c r="D13" s="1"/>
      <c r="E13" s="1"/>
      <c r="F13" s="60"/>
      <c r="G13" s="31"/>
      <c r="H13" s="31"/>
      <c r="K13" s="29" t="s">
        <v>113</v>
      </c>
      <c r="L13" s="29"/>
      <c r="M13" s="74"/>
      <c r="N13" s="29"/>
      <c r="O13" s="29"/>
    </row>
    <row r="14" spans="1:20" ht="15.75" x14ac:dyDescent="0.25">
      <c r="A14" s="75" t="s">
        <v>175</v>
      </c>
      <c r="B14" s="50"/>
      <c r="C14" s="42"/>
      <c r="D14" s="42"/>
      <c r="E14" s="42"/>
      <c r="F14" s="42"/>
      <c r="G14" s="51"/>
      <c r="H14" s="51"/>
      <c r="K14" s="29" t="s">
        <v>133</v>
      </c>
      <c r="L14" s="29"/>
      <c r="M14" s="74"/>
      <c r="N14" s="29"/>
      <c r="O14" s="29"/>
    </row>
    <row r="15" spans="1:20" ht="15.75" x14ac:dyDescent="0.25">
      <c r="A15" s="75" t="s">
        <v>176</v>
      </c>
      <c r="B15" s="42"/>
      <c r="C15" s="42"/>
      <c r="D15" s="42"/>
      <c r="E15" s="42"/>
      <c r="F15" s="61"/>
      <c r="G15" s="52"/>
      <c r="H15" s="52"/>
      <c r="K15" s="29" t="s">
        <v>145</v>
      </c>
      <c r="L15" s="29"/>
      <c r="M15" s="74"/>
      <c r="N15" s="29"/>
      <c r="O15" s="29"/>
    </row>
    <row r="16" spans="1:20" ht="15.75" x14ac:dyDescent="0.25">
      <c r="A16" s="75"/>
      <c r="B16" s="42"/>
      <c r="C16" s="42"/>
      <c r="D16" s="42"/>
      <c r="E16" s="42"/>
      <c r="F16" s="61"/>
      <c r="G16" s="52"/>
      <c r="H16" s="52"/>
      <c r="K16" s="29" t="s">
        <v>164</v>
      </c>
      <c r="L16" s="29"/>
      <c r="M16" s="74"/>
      <c r="N16" s="29"/>
      <c r="O16" s="29"/>
    </row>
    <row r="17" spans="1:15" ht="15.75" x14ac:dyDescent="0.25">
      <c r="A17" s="75"/>
      <c r="B17" s="42"/>
      <c r="C17" s="42"/>
      <c r="D17" s="42"/>
      <c r="E17" s="42"/>
      <c r="F17" s="61"/>
      <c r="G17" s="52"/>
      <c r="H17" s="52"/>
      <c r="K17" s="29" t="s">
        <v>191</v>
      </c>
      <c r="L17" s="29"/>
      <c r="M17" s="74"/>
      <c r="N17" s="29"/>
      <c r="O17" s="29"/>
    </row>
    <row r="18" spans="1:15" ht="15.75" x14ac:dyDescent="0.25">
      <c r="A18" s="48" t="s">
        <v>177</v>
      </c>
      <c r="B18" s="10"/>
      <c r="C18" s="1"/>
      <c r="D18" s="1"/>
      <c r="E18" s="1"/>
      <c r="F18" s="1"/>
      <c r="G18" s="16"/>
      <c r="H18" s="16"/>
      <c r="K18" s="74" t="s">
        <v>192</v>
      </c>
      <c r="L18" s="29"/>
      <c r="M18" s="74"/>
      <c r="N18" s="29"/>
      <c r="O18" s="29"/>
    </row>
    <row r="19" spans="1:15" ht="15.75" x14ac:dyDescent="0.25">
      <c r="A19" s="48" t="s">
        <v>178</v>
      </c>
      <c r="B19" s="10"/>
      <c r="C19" s="1"/>
      <c r="D19" s="1"/>
      <c r="E19" s="1"/>
      <c r="F19" s="1"/>
      <c r="G19" s="16"/>
      <c r="H19" s="16"/>
      <c r="M19" s="74"/>
      <c r="N19" s="29"/>
      <c r="O19" s="29"/>
    </row>
    <row r="20" spans="1:15" ht="15.75" x14ac:dyDescent="0.25">
      <c r="A20" s="48" t="s">
        <v>177</v>
      </c>
      <c r="B20" s="10"/>
      <c r="C20" s="1"/>
      <c r="D20" s="1"/>
      <c r="E20" s="1"/>
      <c r="F20" s="1"/>
      <c r="G20" s="16"/>
      <c r="H20" s="16"/>
      <c r="K20" s="74"/>
      <c r="M20" s="74"/>
      <c r="N20" s="29"/>
      <c r="O20" s="29"/>
    </row>
    <row r="21" spans="1:15" ht="15.75" x14ac:dyDescent="0.25">
      <c r="A21" s="48" t="s">
        <v>178</v>
      </c>
      <c r="B21" s="10"/>
      <c r="C21" s="1"/>
      <c r="D21" s="1"/>
      <c r="E21" s="1"/>
      <c r="F21" s="1"/>
      <c r="G21" s="16"/>
      <c r="H21" s="16"/>
      <c r="K21" s="74"/>
      <c r="M21" s="74"/>
      <c r="N21" s="29"/>
      <c r="O21" s="29"/>
    </row>
    <row r="22" spans="1:15" ht="15.75" x14ac:dyDescent="0.25">
      <c r="A22" s="48" t="s">
        <v>179</v>
      </c>
      <c r="B22" s="1"/>
      <c r="C22" s="1"/>
      <c r="D22" s="1"/>
      <c r="E22" s="1"/>
      <c r="F22" s="59"/>
      <c r="G22" s="49"/>
      <c r="H22" s="49"/>
      <c r="K22" s="74"/>
      <c r="M22" s="74"/>
      <c r="N22" s="29"/>
      <c r="O22" s="29"/>
    </row>
    <row r="23" spans="1:15" ht="15.75" x14ac:dyDescent="0.25">
      <c r="A23" s="42"/>
      <c r="B23" s="42"/>
      <c r="C23" s="42"/>
      <c r="D23" s="42"/>
      <c r="E23" s="42"/>
      <c r="F23" s="61"/>
      <c r="G23" s="52"/>
      <c r="H23" s="52"/>
      <c r="K23" s="74"/>
      <c r="M23" s="74"/>
      <c r="N23" s="29"/>
      <c r="O23" s="29"/>
    </row>
    <row r="24" spans="1:15" ht="15" customHeight="1" x14ac:dyDescent="0.25">
      <c r="A24" s="76"/>
      <c r="B24" s="1"/>
      <c r="C24" s="1"/>
      <c r="D24" s="1"/>
      <c r="E24" s="1"/>
      <c r="F24" s="59"/>
      <c r="G24" s="49"/>
      <c r="H24" s="49"/>
      <c r="K24" s="74"/>
      <c r="M24" s="74"/>
      <c r="N24" s="29"/>
      <c r="O24" s="29"/>
    </row>
    <row r="25" spans="1:15" ht="15.75" x14ac:dyDescent="0.25">
      <c r="A25" s="1" t="s">
        <v>180</v>
      </c>
      <c r="B25" s="10"/>
      <c r="C25" s="1"/>
      <c r="D25" s="1"/>
      <c r="E25" s="1"/>
      <c r="F25" s="1"/>
      <c r="G25" s="16"/>
      <c r="H25" s="16"/>
      <c r="K25" s="74"/>
      <c r="M25" s="74"/>
      <c r="N25" s="29"/>
      <c r="O25" s="29"/>
    </row>
    <row r="26" spans="1:15" ht="15.75" x14ac:dyDescent="0.25">
      <c r="A26" s="1"/>
      <c r="B26" s="1"/>
      <c r="C26" s="1"/>
      <c r="D26" s="1"/>
      <c r="E26" s="1"/>
      <c r="F26" s="49"/>
      <c r="G26" s="49"/>
      <c r="H26" s="49"/>
      <c r="K26" s="74"/>
      <c r="M26" s="74"/>
      <c r="N26" s="29"/>
      <c r="O26" s="29"/>
    </row>
    <row r="27" spans="1:15" ht="15.75" x14ac:dyDescent="0.25">
      <c r="A27" s="1"/>
      <c r="B27" s="1"/>
      <c r="C27" s="1"/>
      <c r="D27" s="1"/>
      <c r="E27" s="1"/>
      <c r="F27" s="60"/>
      <c r="G27" s="31"/>
      <c r="H27" s="31"/>
      <c r="K27" s="74"/>
      <c r="M27" s="74"/>
      <c r="N27" s="29"/>
      <c r="O27" s="29"/>
    </row>
    <row r="28" spans="1:15" ht="15.75" x14ac:dyDescent="0.25">
      <c r="A28" s="1"/>
      <c r="B28" s="1"/>
      <c r="C28" s="1"/>
      <c r="D28" s="1"/>
      <c r="E28" s="1"/>
      <c r="F28" s="58"/>
      <c r="G28" s="49"/>
      <c r="H28" s="49"/>
      <c r="K28" s="74"/>
      <c r="M28" s="74"/>
      <c r="N28" s="29"/>
      <c r="O28" s="29"/>
    </row>
    <row r="29" spans="1:15" ht="15.75" x14ac:dyDescent="0.25">
      <c r="A29" s="42" t="s">
        <v>181</v>
      </c>
      <c r="B29" s="50"/>
      <c r="C29" s="42"/>
      <c r="D29" s="42"/>
      <c r="E29" s="42"/>
      <c r="F29" s="42"/>
      <c r="G29" s="51"/>
      <c r="H29" s="51"/>
      <c r="K29" s="74"/>
      <c r="M29" s="74"/>
      <c r="N29" s="29"/>
      <c r="O29" s="29"/>
    </row>
    <row r="30" spans="1:15" ht="15.75" x14ac:dyDescent="0.25">
      <c r="A30" s="42"/>
      <c r="B30" s="42"/>
      <c r="C30" s="42"/>
      <c r="D30" s="42"/>
      <c r="E30" s="42"/>
      <c r="F30" s="61"/>
      <c r="G30" s="52"/>
      <c r="H30" s="52"/>
      <c r="K30" s="74"/>
      <c r="M30" s="74"/>
      <c r="N30" s="29"/>
      <c r="O30" s="29"/>
    </row>
    <row r="31" spans="1:15" ht="15.75" x14ac:dyDescent="0.25">
      <c r="K31" s="74"/>
      <c r="M31" s="74"/>
      <c r="N31" s="29"/>
      <c r="O31" s="29"/>
    </row>
    <row r="32" spans="1:15" ht="15.75" x14ac:dyDescent="0.25">
      <c r="K32" s="74"/>
      <c r="M32" s="29"/>
      <c r="N32" s="29"/>
      <c r="O32" s="29"/>
    </row>
    <row r="33" spans="11:15" ht="15.75" x14ac:dyDescent="0.25">
      <c r="K33" s="74"/>
      <c r="M33" s="29"/>
      <c r="N33" s="29"/>
      <c r="O33" s="29"/>
    </row>
    <row r="34" spans="11:15" ht="15.75" x14ac:dyDescent="0.25">
      <c r="K34" s="74"/>
      <c r="M34" s="29"/>
      <c r="N34" s="29"/>
      <c r="O34" s="29"/>
    </row>
    <row r="35" spans="11:15" ht="15.75" x14ac:dyDescent="0.25">
      <c r="K35" s="74"/>
      <c r="M35" s="29"/>
      <c r="N35" s="29"/>
      <c r="O35" s="29"/>
    </row>
    <row r="36" spans="11:15" ht="15.75" x14ac:dyDescent="0.25">
      <c r="K36" s="74"/>
      <c r="M36" s="29"/>
      <c r="N36" s="29"/>
      <c r="O36" s="29"/>
    </row>
    <row r="37" spans="11:15" ht="15.75" x14ac:dyDescent="0.25">
      <c r="K37" s="77"/>
      <c r="L37" s="29"/>
      <c r="M37" s="29"/>
      <c r="N37" s="29"/>
      <c r="O37" s="29"/>
    </row>
    <row r="38" spans="11:15" ht="15.75" x14ac:dyDescent="0.25">
      <c r="K38" s="77"/>
      <c r="L38" s="29"/>
      <c r="M38" s="29"/>
      <c r="N38" s="29"/>
      <c r="O38" s="29"/>
    </row>
  </sheetData>
  <sortState xmlns:xlrd2="http://schemas.microsoft.com/office/spreadsheetml/2017/richdata2" ref="M2:M30">
    <sortCondition ref="M2"/>
  </sortState>
  <mergeCells count="1">
    <mergeCell ref="Q3:S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I43"/>
  <sheetViews>
    <sheetView topLeftCell="A19" zoomScaleNormal="100" workbookViewId="0">
      <selection activeCell="H37" sqref="H37"/>
    </sheetView>
  </sheetViews>
  <sheetFormatPr defaultColWidth="8.7109375" defaultRowHeight="15" x14ac:dyDescent="0.25"/>
  <cols>
    <col min="1" max="40" width="3.7109375" customWidth="1"/>
  </cols>
  <sheetData>
    <row r="1" spans="1:35" ht="18.75" x14ac:dyDescent="0.25">
      <c r="A1" s="116" t="s">
        <v>23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</row>
    <row r="2" spans="1:35" ht="18.75" x14ac:dyDescent="0.25">
      <c r="A2" s="116" t="s">
        <v>24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</row>
    <row r="3" spans="1:35" ht="18.75" x14ac:dyDescent="0.25">
      <c r="B3" s="78"/>
      <c r="C3" s="78"/>
      <c r="D3" s="78"/>
      <c r="E3" s="78"/>
      <c r="F3" s="78"/>
      <c r="G3" s="78"/>
      <c r="H3" s="78"/>
      <c r="I3" s="78"/>
      <c r="J3" s="78"/>
      <c r="K3" s="78"/>
      <c r="L3" s="78" t="s">
        <v>195</v>
      </c>
      <c r="M3" s="119" t="s">
        <v>258</v>
      </c>
      <c r="N3" s="119"/>
      <c r="O3" s="119"/>
      <c r="P3" s="119"/>
      <c r="Q3" s="119"/>
      <c r="R3" s="119"/>
      <c r="S3" s="119">
        <v>2020</v>
      </c>
      <c r="T3" s="119"/>
      <c r="U3" s="79"/>
      <c r="V3" s="79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</row>
    <row r="4" spans="1:35" ht="15" customHeight="1" x14ac:dyDescent="0.25">
      <c r="A4" s="117" t="s">
        <v>25</v>
      </c>
      <c r="B4" s="117"/>
      <c r="C4" s="117"/>
      <c r="D4" s="117"/>
      <c r="E4" s="117" t="s">
        <v>26</v>
      </c>
      <c r="F4" s="117"/>
      <c r="G4" s="117"/>
      <c r="H4" s="118" t="s">
        <v>27</v>
      </c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7" t="s">
        <v>28</v>
      </c>
      <c r="X4" s="117"/>
      <c r="Y4" s="117"/>
      <c r="Z4" s="117"/>
      <c r="AA4" s="117"/>
      <c r="AB4" s="117" t="s">
        <v>29</v>
      </c>
      <c r="AC4" s="117"/>
      <c r="AD4" s="117"/>
      <c r="AE4" s="117"/>
      <c r="AF4" s="117"/>
      <c r="AG4" s="117"/>
      <c r="AH4" s="117"/>
      <c r="AI4" s="117"/>
    </row>
    <row r="5" spans="1:35" ht="15" customHeight="1" x14ac:dyDescent="0.25">
      <c r="A5" s="117"/>
      <c r="B5" s="117"/>
      <c r="C5" s="117"/>
      <c r="D5" s="117"/>
      <c r="E5" s="117"/>
      <c r="F5" s="117"/>
      <c r="G5" s="117"/>
      <c r="H5" s="117" t="s">
        <v>30</v>
      </c>
      <c r="I5" s="117"/>
      <c r="J5" s="117"/>
      <c r="K5" s="117"/>
      <c r="L5" s="117"/>
      <c r="M5" s="117"/>
      <c r="N5" s="117" t="s">
        <v>31</v>
      </c>
      <c r="O5" s="117"/>
      <c r="P5" s="117"/>
      <c r="Q5" s="118" t="s">
        <v>32</v>
      </c>
      <c r="R5" s="118"/>
      <c r="S5" s="118"/>
      <c r="T5" s="118"/>
      <c r="U5" s="118"/>
      <c r="V5" s="118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</row>
    <row r="6" spans="1:35" ht="15" customHeight="1" x14ac:dyDescent="0.25">
      <c r="A6" s="117"/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8"/>
      <c r="R6" s="118"/>
      <c r="S6" s="118"/>
      <c r="T6" s="118"/>
      <c r="U6" s="118"/>
      <c r="V6" s="118"/>
      <c r="W6" s="117"/>
      <c r="X6" s="117"/>
      <c r="Y6" s="117"/>
      <c r="Z6" s="117"/>
      <c r="AA6" s="117"/>
      <c r="AB6" s="117" t="s">
        <v>33</v>
      </c>
      <c r="AC6" s="117"/>
      <c r="AD6" s="117"/>
      <c r="AE6" s="117"/>
      <c r="AF6" s="117"/>
      <c r="AG6" s="117" t="s">
        <v>34</v>
      </c>
      <c r="AH6" s="117"/>
      <c r="AI6" s="117"/>
    </row>
    <row r="7" spans="1:35" ht="18.75" customHeight="1" x14ac:dyDescent="0.25">
      <c r="A7" s="117"/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8" t="s">
        <v>35</v>
      </c>
      <c r="R7" s="118"/>
      <c r="S7" s="118"/>
      <c r="T7" s="118" t="s">
        <v>36</v>
      </c>
      <c r="U7" s="118"/>
      <c r="V7" s="118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</row>
    <row r="8" spans="1:35" ht="17.100000000000001" customHeight="1" x14ac:dyDescent="0.25">
      <c r="A8" s="120" t="s">
        <v>37</v>
      </c>
      <c r="B8" s="120"/>
      <c r="C8" s="120"/>
      <c r="D8" s="120"/>
      <c r="E8" s="120" t="s">
        <v>38</v>
      </c>
      <c r="F8" s="120"/>
      <c r="G8" s="120"/>
      <c r="H8" s="120">
        <v>1</v>
      </c>
      <c r="I8" s="120"/>
      <c r="J8" s="120"/>
      <c r="K8" s="120"/>
      <c r="L8" s="120"/>
      <c r="M8" s="120"/>
      <c r="N8" s="120">
        <v>2</v>
      </c>
      <c r="O8" s="120"/>
      <c r="P8" s="120"/>
      <c r="Q8" s="120">
        <v>3</v>
      </c>
      <c r="R8" s="120"/>
      <c r="S8" s="120"/>
      <c r="T8" s="120">
        <v>4</v>
      </c>
      <c r="U8" s="120"/>
      <c r="V8" s="120"/>
      <c r="W8" s="120">
        <v>5</v>
      </c>
      <c r="X8" s="120"/>
      <c r="Y8" s="120"/>
      <c r="Z8" s="120"/>
      <c r="AA8" s="120"/>
      <c r="AB8" s="120">
        <v>6</v>
      </c>
      <c r="AC8" s="120"/>
      <c r="AD8" s="120"/>
      <c r="AE8" s="120"/>
      <c r="AF8" s="120"/>
      <c r="AG8" s="120">
        <v>7</v>
      </c>
      <c r="AH8" s="120"/>
      <c r="AI8" s="120"/>
    </row>
    <row r="9" spans="1:35" ht="15" customHeight="1" x14ac:dyDescent="0.25">
      <c r="A9" s="121" t="s">
        <v>39</v>
      </c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</row>
    <row r="10" spans="1:35" ht="17.100000000000001" customHeight="1" x14ac:dyDescent="0.25">
      <c r="A10" s="122" t="s">
        <v>40</v>
      </c>
      <c r="B10" s="122"/>
      <c r="C10" s="122"/>
      <c r="D10" s="122"/>
      <c r="E10" s="118">
        <v>1103</v>
      </c>
      <c r="F10" s="118"/>
      <c r="G10" s="118"/>
      <c r="H10" s="123" t="s">
        <v>41</v>
      </c>
      <c r="I10" s="123"/>
      <c r="J10" s="123"/>
      <c r="K10" s="123"/>
      <c r="L10" s="123"/>
      <c r="M10" s="123"/>
      <c r="N10" s="123" t="s">
        <v>41</v>
      </c>
      <c r="O10" s="123"/>
      <c r="P10" s="123"/>
      <c r="Q10" s="123" t="s">
        <v>41</v>
      </c>
      <c r="R10" s="123"/>
      <c r="S10" s="123"/>
      <c r="T10" s="123" t="s">
        <v>41</v>
      </c>
      <c r="U10" s="123"/>
      <c r="V10" s="123"/>
      <c r="W10" s="123" t="s">
        <v>41</v>
      </c>
      <c r="X10" s="123"/>
      <c r="Y10" s="123"/>
      <c r="Z10" s="123"/>
      <c r="AA10" s="123"/>
      <c r="AB10" s="123" t="s">
        <v>41</v>
      </c>
      <c r="AC10" s="123"/>
      <c r="AD10" s="123"/>
      <c r="AE10" s="123"/>
      <c r="AF10" s="123"/>
      <c r="AG10" s="123" t="s">
        <v>41</v>
      </c>
      <c r="AH10" s="123"/>
      <c r="AI10" s="123"/>
    </row>
    <row r="11" spans="1:35" ht="17.100000000000001" customHeight="1" x14ac:dyDescent="0.25">
      <c r="A11" s="122" t="s">
        <v>42</v>
      </c>
      <c r="B11" s="122"/>
      <c r="C11" s="122"/>
      <c r="D11" s="122"/>
      <c r="E11" s="118">
        <v>1511</v>
      </c>
      <c r="F11" s="118"/>
      <c r="G11" s="118"/>
      <c r="H11" s="123" t="s">
        <v>41</v>
      </c>
      <c r="I11" s="123"/>
      <c r="J11" s="123"/>
      <c r="K11" s="123"/>
      <c r="L11" s="123"/>
      <c r="M11" s="123"/>
      <c r="N11" s="123" t="s">
        <v>41</v>
      </c>
      <c r="O11" s="123"/>
      <c r="P11" s="123"/>
      <c r="Q11" s="123" t="s">
        <v>41</v>
      </c>
      <c r="R11" s="123"/>
      <c r="S11" s="123"/>
      <c r="T11" s="123" t="s">
        <v>41</v>
      </c>
      <c r="U11" s="123"/>
      <c r="V11" s="123"/>
      <c r="W11" s="123" t="s">
        <v>41</v>
      </c>
      <c r="X11" s="123"/>
      <c r="Y11" s="123"/>
      <c r="Z11" s="123"/>
      <c r="AA11" s="123"/>
      <c r="AB11" s="123" t="s">
        <v>41</v>
      </c>
      <c r="AC11" s="123"/>
      <c r="AD11" s="123"/>
      <c r="AE11" s="123"/>
      <c r="AF11" s="123"/>
      <c r="AG11" s="123" t="s">
        <v>41</v>
      </c>
      <c r="AH11" s="123"/>
      <c r="AI11" s="123"/>
    </row>
    <row r="12" spans="1:35" ht="17.100000000000001" customHeight="1" x14ac:dyDescent="0.25">
      <c r="A12" s="122" t="s">
        <v>43</v>
      </c>
      <c r="B12" s="122"/>
      <c r="C12" s="122"/>
      <c r="D12" s="122"/>
      <c r="E12" s="118">
        <v>1711</v>
      </c>
      <c r="F12" s="118"/>
      <c r="G12" s="118"/>
      <c r="H12" s="123" t="s">
        <v>41</v>
      </c>
      <c r="I12" s="123"/>
      <c r="J12" s="123"/>
      <c r="K12" s="123"/>
      <c r="L12" s="123"/>
      <c r="M12" s="123"/>
      <c r="N12" s="123" t="s">
        <v>41</v>
      </c>
      <c r="O12" s="123"/>
      <c r="P12" s="123"/>
      <c r="Q12" s="123" t="s">
        <v>41</v>
      </c>
      <c r="R12" s="123"/>
      <c r="S12" s="123"/>
      <c r="T12" s="123" t="s">
        <v>41</v>
      </c>
      <c r="U12" s="123"/>
      <c r="V12" s="123"/>
      <c r="W12" s="123" t="s">
        <v>41</v>
      </c>
      <c r="X12" s="123"/>
      <c r="Y12" s="123"/>
      <c r="Z12" s="123"/>
      <c r="AA12" s="123"/>
      <c r="AB12" s="123" t="s">
        <v>41</v>
      </c>
      <c r="AC12" s="123"/>
      <c r="AD12" s="123"/>
      <c r="AE12" s="123"/>
      <c r="AF12" s="123"/>
      <c r="AG12" s="123" t="s">
        <v>41</v>
      </c>
      <c r="AH12" s="123"/>
      <c r="AI12" s="123"/>
    </row>
    <row r="13" spans="1:35" ht="17.100000000000001" customHeight="1" x14ac:dyDescent="0.25">
      <c r="A13" s="122" t="s">
        <v>44</v>
      </c>
      <c r="B13" s="122"/>
      <c r="C13" s="122"/>
      <c r="D13" s="122"/>
      <c r="E13" s="118">
        <v>1657</v>
      </c>
      <c r="F13" s="118"/>
      <c r="G13" s="118"/>
      <c r="H13" s="123" t="s">
        <v>41</v>
      </c>
      <c r="I13" s="123"/>
      <c r="J13" s="123"/>
      <c r="K13" s="123"/>
      <c r="L13" s="123"/>
      <c r="M13" s="123"/>
      <c r="N13" s="123" t="s">
        <v>41</v>
      </c>
      <c r="O13" s="123"/>
      <c r="P13" s="123"/>
      <c r="Q13" s="123" t="s">
        <v>41</v>
      </c>
      <c r="R13" s="123"/>
      <c r="S13" s="123"/>
      <c r="T13" s="123" t="s">
        <v>41</v>
      </c>
      <c r="U13" s="123"/>
      <c r="V13" s="123"/>
      <c r="W13" s="123" t="s">
        <v>41</v>
      </c>
      <c r="X13" s="123"/>
      <c r="Y13" s="123"/>
      <c r="Z13" s="123"/>
      <c r="AA13" s="123"/>
      <c r="AB13" s="123" t="s">
        <v>41</v>
      </c>
      <c r="AC13" s="123"/>
      <c r="AD13" s="123"/>
      <c r="AE13" s="123"/>
      <c r="AF13" s="123"/>
      <c r="AG13" s="123" t="s">
        <v>41</v>
      </c>
      <c r="AH13" s="123"/>
      <c r="AI13" s="123"/>
    </row>
    <row r="14" spans="1:35" ht="17.100000000000001" customHeight="1" x14ac:dyDescent="0.25">
      <c r="A14" s="122" t="s">
        <v>45</v>
      </c>
      <c r="B14" s="122"/>
      <c r="C14" s="122"/>
      <c r="D14" s="122"/>
      <c r="E14" s="118">
        <v>1502</v>
      </c>
      <c r="F14" s="118"/>
      <c r="G14" s="118"/>
      <c r="H14" s="123" t="s">
        <v>41</v>
      </c>
      <c r="I14" s="123"/>
      <c r="J14" s="123"/>
      <c r="K14" s="123"/>
      <c r="L14" s="123"/>
      <c r="M14" s="123"/>
      <c r="N14" s="123" t="s">
        <v>41</v>
      </c>
      <c r="O14" s="123"/>
      <c r="P14" s="123"/>
      <c r="Q14" s="123" t="s">
        <v>41</v>
      </c>
      <c r="R14" s="123"/>
      <c r="S14" s="123"/>
      <c r="T14" s="123" t="s">
        <v>41</v>
      </c>
      <c r="U14" s="123"/>
      <c r="V14" s="123"/>
      <c r="W14" s="123" t="s">
        <v>41</v>
      </c>
      <c r="X14" s="123"/>
      <c r="Y14" s="123"/>
      <c r="Z14" s="123"/>
      <c r="AA14" s="123"/>
      <c r="AB14" s="123" t="s">
        <v>41</v>
      </c>
      <c r="AC14" s="123"/>
      <c r="AD14" s="123"/>
      <c r="AE14" s="123"/>
      <c r="AF14" s="123"/>
      <c r="AG14" s="123" t="s">
        <v>41</v>
      </c>
      <c r="AH14" s="123"/>
      <c r="AI14" s="123"/>
    </row>
    <row r="15" spans="1:35" ht="17.100000000000001" customHeight="1" x14ac:dyDescent="0.25">
      <c r="A15" s="122" t="s">
        <v>46</v>
      </c>
      <c r="B15" s="122"/>
      <c r="C15" s="122"/>
      <c r="D15" s="122"/>
      <c r="E15" s="118">
        <v>1310</v>
      </c>
      <c r="F15" s="118"/>
      <c r="G15" s="118"/>
      <c r="H15" s="123" t="s">
        <v>41</v>
      </c>
      <c r="I15" s="123"/>
      <c r="J15" s="123"/>
      <c r="K15" s="123"/>
      <c r="L15" s="123"/>
      <c r="M15" s="123"/>
      <c r="N15" s="123" t="s">
        <v>41</v>
      </c>
      <c r="O15" s="123"/>
      <c r="P15" s="123"/>
      <c r="Q15" s="123" t="s">
        <v>41</v>
      </c>
      <c r="R15" s="123"/>
      <c r="S15" s="123"/>
      <c r="T15" s="123" t="s">
        <v>41</v>
      </c>
      <c r="U15" s="123"/>
      <c r="V15" s="123"/>
      <c r="W15" s="123" t="s">
        <v>41</v>
      </c>
      <c r="X15" s="123"/>
      <c r="Y15" s="123"/>
      <c r="Z15" s="123"/>
      <c r="AA15" s="123"/>
      <c r="AB15" s="123" t="s">
        <v>41</v>
      </c>
      <c r="AC15" s="123"/>
      <c r="AD15" s="123"/>
      <c r="AE15" s="123"/>
      <c r="AF15" s="123"/>
      <c r="AG15" s="123" t="s">
        <v>41</v>
      </c>
      <c r="AH15" s="123"/>
      <c r="AI15" s="123"/>
    </row>
    <row r="16" spans="1:35" ht="17.100000000000001" customHeight="1" x14ac:dyDescent="0.25">
      <c r="A16" s="122" t="s">
        <v>47</v>
      </c>
      <c r="B16" s="122"/>
      <c r="C16" s="122"/>
      <c r="D16" s="122"/>
      <c r="E16" s="118">
        <v>1409</v>
      </c>
      <c r="F16" s="118"/>
      <c r="G16" s="118"/>
      <c r="H16" s="123" t="s">
        <v>41</v>
      </c>
      <c r="I16" s="123"/>
      <c r="J16" s="123"/>
      <c r="K16" s="123"/>
      <c r="L16" s="123"/>
      <c r="M16" s="123"/>
      <c r="N16" s="123" t="s">
        <v>41</v>
      </c>
      <c r="O16" s="123"/>
      <c r="P16" s="123"/>
      <c r="Q16" s="123" t="s">
        <v>41</v>
      </c>
      <c r="R16" s="123"/>
      <c r="S16" s="123"/>
      <c r="T16" s="123" t="s">
        <v>41</v>
      </c>
      <c r="U16" s="123"/>
      <c r="V16" s="123"/>
      <c r="W16" s="123" t="s">
        <v>41</v>
      </c>
      <c r="X16" s="123"/>
      <c r="Y16" s="123"/>
      <c r="Z16" s="123"/>
      <c r="AA16" s="123"/>
      <c r="AB16" s="123" t="s">
        <v>41</v>
      </c>
      <c r="AC16" s="123"/>
      <c r="AD16" s="123"/>
      <c r="AE16" s="123"/>
      <c r="AF16" s="123"/>
      <c r="AG16" s="123" t="s">
        <v>41</v>
      </c>
      <c r="AH16" s="123"/>
      <c r="AI16" s="123"/>
    </row>
    <row r="17" spans="1:35" ht="17.100000000000001" customHeight="1" x14ac:dyDescent="0.25">
      <c r="A17" s="122" t="s">
        <v>48</v>
      </c>
      <c r="B17" s="122"/>
      <c r="C17" s="122"/>
      <c r="D17" s="122"/>
      <c r="E17" s="118">
        <v>1714</v>
      </c>
      <c r="F17" s="118"/>
      <c r="G17" s="118"/>
      <c r="H17" s="123" t="s">
        <v>41</v>
      </c>
      <c r="I17" s="123"/>
      <c r="J17" s="123"/>
      <c r="K17" s="123"/>
      <c r="L17" s="123"/>
      <c r="M17" s="123"/>
      <c r="N17" s="123" t="s">
        <v>41</v>
      </c>
      <c r="O17" s="123"/>
      <c r="P17" s="123"/>
      <c r="Q17" s="123" t="s">
        <v>41</v>
      </c>
      <c r="R17" s="123"/>
      <c r="S17" s="123"/>
      <c r="T17" s="123" t="s">
        <v>41</v>
      </c>
      <c r="U17" s="123"/>
      <c r="V17" s="123"/>
      <c r="W17" s="123" t="s">
        <v>41</v>
      </c>
      <c r="X17" s="123"/>
      <c r="Y17" s="123"/>
      <c r="Z17" s="123"/>
      <c r="AA17" s="123"/>
      <c r="AB17" s="123" t="s">
        <v>41</v>
      </c>
      <c r="AC17" s="123"/>
      <c r="AD17" s="123"/>
      <c r="AE17" s="123"/>
      <c r="AF17" s="123"/>
      <c r="AG17" s="123" t="s">
        <v>41</v>
      </c>
      <c r="AH17" s="123"/>
      <c r="AI17" s="123"/>
    </row>
    <row r="18" spans="1:35" ht="17.100000000000001" customHeight="1" x14ac:dyDescent="0.25">
      <c r="A18" s="122" t="s">
        <v>49</v>
      </c>
      <c r="B18" s="122"/>
      <c r="C18" s="122"/>
      <c r="D18" s="122"/>
      <c r="E18" s="118">
        <v>1416</v>
      </c>
      <c r="F18" s="118"/>
      <c r="G18" s="118"/>
      <c r="H18" s="123" t="s">
        <v>41</v>
      </c>
      <c r="I18" s="123"/>
      <c r="J18" s="123"/>
      <c r="K18" s="123"/>
      <c r="L18" s="123"/>
      <c r="M18" s="123"/>
      <c r="N18" s="123" t="s">
        <v>41</v>
      </c>
      <c r="O18" s="123"/>
      <c r="P18" s="123"/>
      <c r="Q18" s="123" t="s">
        <v>41</v>
      </c>
      <c r="R18" s="123"/>
      <c r="S18" s="123"/>
      <c r="T18" s="123" t="s">
        <v>41</v>
      </c>
      <c r="U18" s="123"/>
      <c r="V18" s="123"/>
      <c r="W18" s="123" t="s">
        <v>41</v>
      </c>
      <c r="X18" s="123"/>
      <c r="Y18" s="123"/>
      <c r="Z18" s="123"/>
      <c r="AA18" s="123"/>
      <c r="AB18" s="123" t="s">
        <v>41</v>
      </c>
      <c r="AC18" s="123"/>
      <c r="AD18" s="123"/>
      <c r="AE18" s="123"/>
      <c r="AF18" s="123"/>
      <c r="AG18" s="123" t="s">
        <v>41</v>
      </c>
      <c r="AH18" s="123"/>
      <c r="AI18" s="123"/>
    </row>
    <row r="19" spans="1:35" ht="17.100000000000001" customHeight="1" x14ac:dyDescent="0.25">
      <c r="A19" s="122" t="s">
        <v>50</v>
      </c>
      <c r="B19" s="122"/>
      <c r="C19" s="122"/>
      <c r="D19" s="122"/>
      <c r="E19" s="118">
        <v>1641</v>
      </c>
      <c r="F19" s="118"/>
      <c r="G19" s="118"/>
      <c r="H19" s="123" t="s">
        <v>41</v>
      </c>
      <c r="I19" s="123"/>
      <c r="J19" s="123"/>
      <c r="K19" s="123"/>
      <c r="L19" s="123"/>
      <c r="M19" s="123"/>
      <c r="N19" s="123" t="s">
        <v>41</v>
      </c>
      <c r="O19" s="123"/>
      <c r="P19" s="123"/>
      <c r="Q19" s="123" t="s">
        <v>41</v>
      </c>
      <c r="R19" s="123"/>
      <c r="S19" s="123"/>
      <c r="T19" s="123" t="s">
        <v>41</v>
      </c>
      <c r="U19" s="123"/>
      <c r="V19" s="123"/>
      <c r="W19" s="123" t="s">
        <v>41</v>
      </c>
      <c r="X19" s="123"/>
      <c r="Y19" s="123"/>
      <c r="Z19" s="123"/>
      <c r="AA19" s="123"/>
      <c r="AB19" s="123" t="s">
        <v>41</v>
      </c>
      <c r="AC19" s="123"/>
      <c r="AD19" s="123"/>
      <c r="AE19" s="123"/>
      <c r="AF19" s="123"/>
      <c r="AG19" s="123" t="s">
        <v>41</v>
      </c>
      <c r="AH19" s="123"/>
      <c r="AI19" s="123"/>
    </row>
    <row r="20" spans="1:35" ht="15" customHeight="1" x14ac:dyDescent="0.25">
      <c r="A20" s="121" t="s">
        <v>51</v>
      </c>
      <c r="B20" s="121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</row>
    <row r="21" spans="1:35" ht="17.100000000000001" customHeight="1" x14ac:dyDescent="0.25">
      <c r="A21" s="122" t="s">
        <v>40</v>
      </c>
      <c r="B21" s="122"/>
      <c r="C21" s="122"/>
      <c r="D21" s="122"/>
      <c r="E21" s="118">
        <v>1103</v>
      </c>
      <c r="F21" s="118"/>
      <c r="G21" s="118"/>
      <c r="H21" s="123" t="s">
        <v>41</v>
      </c>
      <c r="I21" s="123"/>
      <c r="J21" s="123"/>
      <c r="K21" s="123"/>
      <c r="L21" s="123"/>
      <c r="M21" s="123"/>
      <c r="N21" s="123" t="s">
        <v>41</v>
      </c>
      <c r="O21" s="123"/>
      <c r="P21" s="123"/>
      <c r="Q21" s="123" t="s">
        <v>41</v>
      </c>
      <c r="R21" s="123"/>
      <c r="S21" s="123"/>
      <c r="T21" s="123" t="s">
        <v>41</v>
      </c>
      <c r="U21" s="123"/>
      <c r="V21" s="123"/>
      <c r="W21" s="124" t="s">
        <v>41</v>
      </c>
      <c r="X21" s="124"/>
      <c r="Y21" s="124"/>
      <c r="Z21" s="124"/>
      <c r="AA21" s="124"/>
      <c r="AB21" s="124" t="s">
        <v>41</v>
      </c>
      <c r="AC21" s="124"/>
      <c r="AD21" s="124"/>
      <c r="AE21" s="124"/>
      <c r="AF21" s="124"/>
      <c r="AG21" s="124" t="s">
        <v>41</v>
      </c>
      <c r="AH21" s="124"/>
      <c r="AI21" s="124"/>
    </row>
    <row r="22" spans="1:35" ht="17.100000000000001" customHeight="1" x14ac:dyDescent="0.25">
      <c r="A22" s="122" t="s">
        <v>47</v>
      </c>
      <c r="B22" s="122"/>
      <c r="C22" s="122"/>
      <c r="D22" s="122"/>
      <c r="E22" s="118">
        <v>1409</v>
      </c>
      <c r="F22" s="118"/>
      <c r="G22" s="118"/>
      <c r="H22" s="123" t="s">
        <v>41</v>
      </c>
      <c r="I22" s="123"/>
      <c r="J22" s="123"/>
      <c r="K22" s="123"/>
      <c r="L22" s="123"/>
      <c r="M22" s="123"/>
      <c r="N22" s="123" t="s">
        <v>41</v>
      </c>
      <c r="O22" s="123"/>
      <c r="P22" s="123"/>
      <c r="Q22" s="123" t="s">
        <v>41</v>
      </c>
      <c r="R22" s="123"/>
      <c r="S22" s="123"/>
      <c r="T22" s="123" t="s">
        <v>41</v>
      </c>
      <c r="U22" s="123"/>
      <c r="V22" s="123"/>
      <c r="W22" s="124" t="s">
        <v>41</v>
      </c>
      <c r="X22" s="124"/>
      <c r="Y22" s="124"/>
      <c r="Z22" s="124"/>
      <c r="AA22" s="124"/>
      <c r="AB22" s="124" t="s">
        <v>41</v>
      </c>
      <c r="AC22" s="124"/>
      <c r="AD22" s="124"/>
      <c r="AE22" s="124"/>
      <c r="AF22" s="124"/>
      <c r="AG22" s="124" t="s">
        <v>41</v>
      </c>
      <c r="AH22" s="124"/>
      <c r="AI22" s="124"/>
    </row>
    <row r="23" spans="1:35" ht="17.100000000000001" customHeight="1" x14ac:dyDescent="0.25">
      <c r="A23" s="122" t="s">
        <v>52</v>
      </c>
      <c r="B23" s="122"/>
      <c r="C23" s="122"/>
      <c r="D23" s="122"/>
      <c r="E23" s="118">
        <v>1713</v>
      </c>
      <c r="F23" s="118"/>
      <c r="G23" s="118"/>
      <c r="H23" s="123" t="s">
        <v>41</v>
      </c>
      <c r="I23" s="123"/>
      <c r="J23" s="123"/>
      <c r="K23" s="123"/>
      <c r="L23" s="123"/>
      <c r="M23" s="123"/>
      <c r="N23" s="123" t="s">
        <v>41</v>
      </c>
      <c r="O23" s="123"/>
      <c r="P23" s="123"/>
      <c r="Q23" s="123" t="s">
        <v>41</v>
      </c>
      <c r="R23" s="123"/>
      <c r="S23" s="123"/>
      <c r="T23" s="123" t="s">
        <v>41</v>
      </c>
      <c r="U23" s="123"/>
      <c r="V23" s="123"/>
      <c r="W23" s="124" t="s">
        <v>41</v>
      </c>
      <c r="X23" s="124"/>
      <c r="Y23" s="124"/>
      <c r="Z23" s="124"/>
      <c r="AA23" s="124"/>
      <c r="AB23" s="124" t="s">
        <v>41</v>
      </c>
      <c r="AC23" s="124"/>
      <c r="AD23" s="124"/>
      <c r="AE23" s="124"/>
      <c r="AF23" s="124"/>
      <c r="AG23" s="124" t="s">
        <v>41</v>
      </c>
      <c r="AH23" s="124"/>
      <c r="AI23" s="124"/>
    </row>
    <row r="24" spans="1:35" ht="17.100000000000001" customHeight="1" x14ac:dyDescent="0.25">
      <c r="A24" s="122" t="s">
        <v>48</v>
      </c>
      <c r="B24" s="122"/>
      <c r="C24" s="122"/>
      <c r="D24" s="122"/>
      <c r="E24" s="118">
        <v>1714</v>
      </c>
      <c r="F24" s="118"/>
      <c r="G24" s="118"/>
      <c r="H24" s="123" t="s">
        <v>41</v>
      </c>
      <c r="I24" s="123"/>
      <c r="J24" s="123"/>
      <c r="K24" s="123"/>
      <c r="L24" s="123"/>
      <c r="M24" s="123"/>
      <c r="N24" s="123" t="s">
        <v>41</v>
      </c>
      <c r="O24" s="123"/>
      <c r="P24" s="123"/>
      <c r="Q24" s="123" t="s">
        <v>41</v>
      </c>
      <c r="R24" s="123"/>
      <c r="S24" s="123"/>
      <c r="T24" s="123" t="s">
        <v>41</v>
      </c>
      <c r="U24" s="123"/>
      <c r="V24" s="123"/>
      <c r="W24" s="124" t="s">
        <v>41</v>
      </c>
      <c r="X24" s="124"/>
      <c r="Y24" s="124"/>
      <c r="Z24" s="124"/>
      <c r="AA24" s="124"/>
      <c r="AB24" s="124" t="s">
        <v>41</v>
      </c>
      <c r="AC24" s="124"/>
      <c r="AD24" s="124"/>
      <c r="AE24" s="124"/>
      <c r="AF24" s="124"/>
      <c r="AG24" s="124" t="s">
        <v>41</v>
      </c>
      <c r="AH24" s="124"/>
      <c r="AI24" s="124"/>
    </row>
    <row r="25" spans="1:35" ht="17.100000000000001" customHeight="1" x14ac:dyDescent="0.25">
      <c r="A25" s="122" t="s">
        <v>49</v>
      </c>
      <c r="B25" s="122"/>
      <c r="C25" s="122"/>
      <c r="D25" s="122"/>
      <c r="E25" s="118">
        <v>1416</v>
      </c>
      <c r="F25" s="118"/>
      <c r="G25" s="118"/>
      <c r="H25" s="123" t="s">
        <v>41</v>
      </c>
      <c r="I25" s="123"/>
      <c r="J25" s="123"/>
      <c r="K25" s="123"/>
      <c r="L25" s="123"/>
      <c r="M25" s="123"/>
      <c r="N25" s="123" t="s">
        <v>41</v>
      </c>
      <c r="O25" s="123"/>
      <c r="P25" s="123"/>
      <c r="Q25" s="123" t="s">
        <v>41</v>
      </c>
      <c r="R25" s="123"/>
      <c r="S25" s="123"/>
      <c r="T25" s="123" t="s">
        <v>41</v>
      </c>
      <c r="U25" s="123"/>
      <c r="V25" s="123"/>
      <c r="W25" s="124" t="s">
        <v>41</v>
      </c>
      <c r="X25" s="124"/>
      <c r="Y25" s="124"/>
      <c r="Z25" s="124"/>
      <c r="AA25" s="124"/>
      <c r="AB25" s="124" t="s">
        <v>41</v>
      </c>
      <c r="AC25" s="124"/>
      <c r="AD25" s="124"/>
      <c r="AE25" s="124"/>
      <c r="AF25" s="124"/>
      <c r="AG25" s="124" t="s">
        <v>41</v>
      </c>
      <c r="AH25" s="124"/>
      <c r="AI25" s="124"/>
    </row>
    <row r="26" spans="1:35" ht="17.100000000000001" customHeight="1" x14ac:dyDescent="0.25">
      <c r="A26" s="122" t="s">
        <v>53</v>
      </c>
      <c r="B26" s="122"/>
      <c r="C26" s="122"/>
      <c r="D26" s="122"/>
      <c r="E26" s="118">
        <v>1659</v>
      </c>
      <c r="F26" s="118"/>
      <c r="G26" s="118"/>
      <c r="H26" s="123" t="s">
        <v>41</v>
      </c>
      <c r="I26" s="123"/>
      <c r="J26" s="123"/>
      <c r="K26" s="123"/>
      <c r="L26" s="123"/>
      <c r="M26" s="123"/>
      <c r="N26" s="123" t="s">
        <v>41</v>
      </c>
      <c r="O26" s="123"/>
      <c r="P26" s="123"/>
      <c r="Q26" s="123" t="s">
        <v>41</v>
      </c>
      <c r="R26" s="123"/>
      <c r="S26" s="123"/>
      <c r="T26" s="123" t="s">
        <v>41</v>
      </c>
      <c r="U26" s="123"/>
      <c r="V26" s="123"/>
      <c r="W26" s="124" t="s">
        <v>41</v>
      </c>
      <c r="X26" s="124"/>
      <c r="Y26" s="124"/>
      <c r="Z26" s="124"/>
      <c r="AA26" s="124"/>
      <c r="AB26" s="124" t="s">
        <v>41</v>
      </c>
      <c r="AC26" s="124"/>
      <c r="AD26" s="124"/>
      <c r="AE26" s="124"/>
      <c r="AF26" s="124"/>
      <c r="AG26" s="124" t="s">
        <v>41</v>
      </c>
      <c r="AH26" s="124"/>
      <c r="AI26" s="124"/>
    </row>
    <row r="27" spans="1:35" ht="17.100000000000001" customHeight="1" x14ac:dyDescent="0.25">
      <c r="A27" s="122" t="s">
        <v>45</v>
      </c>
      <c r="B27" s="122"/>
      <c r="C27" s="122"/>
      <c r="D27" s="122"/>
      <c r="E27" s="118">
        <v>1502</v>
      </c>
      <c r="F27" s="118"/>
      <c r="G27" s="118"/>
      <c r="H27" s="123" t="s">
        <v>41</v>
      </c>
      <c r="I27" s="123"/>
      <c r="J27" s="123"/>
      <c r="K27" s="123"/>
      <c r="L27" s="123"/>
      <c r="M27" s="123"/>
      <c r="N27" s="123" t="s">
        <v>41</v>
      </c>
      <c r="O27" s="123"/>
      <c r="P27" s="123"/>
      <c r="Q27" s="123" t="s">
        <v>41</v>
      </c>
      <c r="R27" s="123"/>
      <c r="S27" s="123"/>
      <c r="T27" s="123" t="s">
        <v>41</v>
      </c>
      <c r="U27" s="123"/>
      <c r="V27" s="123"/>
      <c r="W27" s="124" t="s">
        <v>41</v>
      </c>
      <c r="X27" s="124"/>
      <c r="Y27" s="124"/>
      <c r="Z27" s="124"/>
      <c r="AA27" s="124"/>
      <c r="AB27" s="124" t="s">
        <v>41</v>
      </c>
      <c r="AC27" s="124"/>
      <c r="AD27" s="124"/>
      <c r="AE27" s="124"/>
      <c r="AF27" s="124"/>
      <c r="AG27" s="124" t="s">
        <v>41</v>
      </c>
      <c r="AH27" s="124"/>
      <c r="AI27" s="124"/>
    </row>
    <row r="28" spans="1:35" ht="17.100000000000001" customHeight="1" x14ac:dyDescent="0.25">
      <c r="A28" s="122" t="s">
        <v>43</v>
      </c>
      <c r="B28" s="122"/>
      <c r="C28" s="122"/>
      <c r="D28" s="122"/>
      <c r="E28" s="118">
        <v>1711</v>
      </c>
      <c r="F28" s="118"/>
      <c r="G28" s="118"/>
      <c r="H28" s="123" t="s">
        <v>41</v>
      </c>
      <c r="I28" s="123"/>
      <c r="J28" s="123"/>
      <c r="K28" s="123"/>
      <c r="L28" s="123"/>
      <c r="M28" s="123"/>
      <c r="N28" s="123" t="s">
        <v>41</v>
      </c>
      <c r="O28" s="123"/>
      <c r="P28" s="123"/>
      <c r="Q28" s="123" t="s">
        <v>41</v>
      </c>
      <c r="R28" s="123"/>
      <c r="S28" s="123"/>
      <c r="T28" s="123" t="s">
        <v>41</v>
      </c>
      <c r="U28" s="123"/>
      <c r="V28" s="123"/>
      <c r="W28" s="124" t="s">
        <v>41</v>
      </c>
      <c r="X28" s="124"/>
      <c r="Y28" s="124"/>
      <c r="Z28" s="124"/>
      <c r="AA28" s="124"/>
      <c r="AB28" s="124" t="s">
        <v>41</v>
      </c>
      <c r="AC28" s="124"/>
      <c r="AD28" s="124"/>
      <c r="AE28" s="124"/>
      <c r="AF28" s="124"/>
      <c r="AG28" s="124" t="s">
        <v>41</v>
      </c>
      <c r="AH28" s="124"/>
      <c r="AI28" s="124"/>
    </row>
    <row r="29" spans="1:35" ht="17.100000000000001" customHeight="1" x14ac:dyDescent="0.25">
      <c r="A29" s="122" t="s">
        <v>50</v>
      </c>
      <c r="B29" s="122"/>
      <c r="C29" s="122"/>
      <c r="D29" s="122"/>
      <c r="E29" s="118">
        <v>1641</v>
      </c>
      <c r="F29" s="118"/>
      <c r="G29" s="118"/>
      <c r="H29" s="123" t="s">
        <v>41</v>
      </c>
      <c r="I29" s="123"/>
      <c r="J29" s="123"/>
      <c r="K29" s="123"/>
      <c r="L29" s="123"/>
      <c r="M29" s="123"/>
      <c r="N29" s="123" t="s">
        <v>41</v>
      </c>
      <c r="O29" s="123"/>
      <c r="P29" s="123"/>
      <c r="Q29" s="123" t="s">
        <v>41</v>
      </c>
      <c r="R29" s="123"/>
      <c r="S29" s="123"/>
      <c r="T29" s="123" t="s">
        <v>41</v>
      </c>
      <c r="U29" s="123"/>
      <c r="V29" s="123"/>
      <c r="W29" s="124" t="s">
        <v>41</v>
      </c>
      <c r="X29" s="124"/>
      <c r="Y29" s="124"/>
      <c r="Z29" s="124"/>
      <c r="AA29" s="124"/>
      <c r="AB29" s="124" t="s">
        <v>41</v>
      </c>
      <c r="AC29" s="124"/>
      <c r="AD29" s="124"/>
      <c r="AE29" s="124"/>
      <c r="AF29" s="124"/>
      <c r="AG29" s="124" t="s">
        <v>41</v>
      </c>
      <c r="AH29" s="124"/>
      <c r="AI29" s="124"/>
    </row>
    <row r="31" spans="1:35" ht="15.75" x14ac:dyDescent="0.25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x14ac:dyDescent="0.25">
      <c r="A33" s="1"/>
      <c r="B33" s="125">
        <v>20</v>
      </c>
      <c r="C33" s="125"/>
      <c r="D33" s="126" t="s">
        <v>259</v>
      </c>
      <c r="E33" s="126"/>
      <c r="F33" s="126"/>
      <c r="G33" s="126"/>
      <c r="H33" s="126"/>
      <c r="I33" s="127" t="s">
        <v>55</v>
      </c>
      <c r="J33" s="127"/>
      <c r="K33" s="127"/>
      <c r="L33" s="1"/>
      <c r="M33" s="1" t="s">
        <v>56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28" t="s">
        <v>57</v>
      </c>
      <c r="AC33" s="128"/>
      <c r="AD33" s="128"/>
      <c r="AE33" s="128"/>
      <c r="AF33" s="128"/>
      <c r="AG33" s="4"/>
      <c r="AH33" s="4"/>
      <c r="AI33" s="4"/>
    </row>
    <row r="34" spans="1:35" ht="15.75" x14ac:dyDescent="0.25">
      <c r="A34" s="1"/>
      <c r="B34" s="129" t="s">
        <v>58</v>
      </c>
      <c r="C34" s="129"/>
      <c r="D34" s="129"/>
      <c r="E34" s="129"/>
      <c r="F34" s="129"/>
      <c r="G34" s="129"/>
      <c r="H34" s="129"/>
      <c r="I34" s="129"/>
      <c r="J34" s="129"/>
      <c r="K34" s="129"/>
      <c r="L34" s="1"/>
      <c r="M34" s="1" t="s">
        <v>59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29" t="s">
        <v>60</v>
      </c>
      <c r="AC34" s="129"/>
      <c r="AD34" s="129"/>
      <c r="AE34" s="129"/>
      <c r="AF34" s="129"/>
      <c r="AG34" s="1"/>
      <c r="AH34" s="1"/>
      <c r="AI34" s="1"/>
    </row>
    <row r="35" spans="1:3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29" t="s">
        <v>197</v>
      </c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.75" x14ac:dyDescent="0.3">
      <c r="A36" s="2"/>
    </row>
    <row r="37" spans="1:35" ht="18.75" x14ac:dyDescent="0.3">
      <c r="A37" s="2"/>
    </row>
    <row r="38" spans="1:35" ht="18.75" x14ac:dyDescent="0.3">
      <c r="A38" s="2"/>
    </row>
    <row r="39" spans="1:35" ht="18.75" x14ac:dyDescent="0.3">
      <c r="A39" s="2"/>
    </row>
    <row r="40" spans="1:35" ht="18.75" x14ac:dyDescent="0.3">
      <c r="A40" s="2"/>
    </row>
    <row r="41" spans="1:35" ht="18.75" x14ac:dyDescent="0.3">
      <c r="A41" s="2"/>
    </row>
    <row r="42" spans="1:35" ht="18.75" x14ac:dyDescent="0.3">
      <c r="A42" s="2"/>
    </row>
    <row r="43" spans="1:35" ht="18.75" x14ac:dyDescent="0.3">
      <c r="A43" s="2"/>
    </row>
  </sheetData>
  <mergeCells count="205">
    <mergeCell ref="B33:C33"/>
    <mergeCell ref="D33:H33"/>
    <mergeCell ref="I33:K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</mergeCells>
  <pageMargins left="0.78749999999999998" right="0.39374999999999999" top="0" bottom="0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K47"/>
  <sheetViews>
    <sheetView zoomScaleNormal="100" workbookViewId="0">
      <selection activeCell="O9" sqref="O9"/>
    </sheetView>
  </sheetViews>
  <sheetFormatPr defaultColWidth="8.7109375" defaultRowHeight="15" x14ac:dyDescent="0.25"/>
  <cols>
    <col min="1" max="42" width="3.7109375" customWidth="1"/>
  </cols>
  <sheetData>
    <row r="1" spans="1:37" x14ac:dyDescent="0.25">
      <c r="A1" s="130" t="s">
        <v>61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</row>
    <row r="2" spans="1:37" x14ac:dyDescent="0.25">
      <c r="A2" s="130" t="s">
        <v>62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</row>
    <row r="3" spans="1:37" ht="15" customHeight="1" x14ac:dyDescent="0.25">
      <c r="A3" s="131" t="s">
        <v>63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 spans="1:37" ht="21" x14ac:dyDescent="0.35">
      <c r="A4" s="132" t="s">
        <v>267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6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6" spans="1:37" s="1" customFormat="1" ht="15.75" x14ac:dyDescent="0.25">
      <c r="C6" s="133" t="s">
        <v>64</v>
      </c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9"/>
    </row>
    <row r="7" spans="1:37" s="1" customFormat="1" ht="15.75" x14ac:dyDescent="0.25">
      <c r="A7" s="10" t="s">
        <v>65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37" s="1" customFormat="1" ht="15.75" x14ac:dyDescent="0.25">
      <c r="A8" s="1" t="s">
        <v>66</v>
      </c>
    </row>
    <row r="9" spans="1:37" s="1" customFormat="1" ht="15.75" x14ac:dyDescent="0.25">
      <c r="A9" s="1" t="s">
        <v>67</v>
      </c>
      <c r="G9" s="72" t="str">
        <f>'Список коти R'!B7</f>
        <v>Лялько К.Ю.</v>
      </c>
      <c r="H9" s="72"/>
      <c r="I9" s="72"/>
      <c r="J9" s="72"/>
      <c r="K9" s="72"/>
      <c r="L9" s="72"/>
      <c r="M9" s="72"/>
      <c r="N9" s="72"/>
    </row>
    <row r="10" spans="1:37" s="1" customFormat="1" ht="15.75" x14ac:dyDescent="0.25">
      <c r="A10" s="1" t="s">
        <v>68</v>
      </c>
      <c r="L10" s="12" t="s">
        <v>260</v>
      </c>
    </row>
    <row r="11" spans="1:37" s="1" customFormat="1" ht="15.75" x14ac:dyDescent="0.25">
      <c r="A11" s="1" t="s">
        <v>69</v>
      </c>
    </row>
    <row r="12" spans="1:37" s="1" customFormat="1" ht="15.75" x14ac:dyDescent="0.25">
      <c r="B12" s="12" t="s">
        <v>70</v>
      </c>
    </row>
    <row r="13" spans="1:37" s="1" customFormat="1" ht="15.75" x14ac:dyDescent="0.25">
      <c r="A13" s="1" t="s">
        <v>71</v>
      </c>
      <c r="E13" s="135">
        <f>MAX('Список коти PCHCh'!A6:A13)</f>
        <v>7</v>
      </c>
      <c r="F13" s="135"/>
      <c r="G13" s="1" t="s">
        <v>72</v>
      </c>
    </row>
    <row r="14" spans="1:37" s="1" customFormat="1" ht="15.75" x14ac:dyDescent="0.25">
      <c r="A14" s="1" t="s">
        <v>73</v>
      </c>
    </row>
    <row r="15" spans="1:37" s="1" customFormat="1" ht="15.75" x14ac:dyDescent="0.25">
      <c r="A15" s="1" t="s">
        <v>74</v>
      </c>
    </row>
    <row r="16" spans="1:37" s="1" customFormat="1" ht="15.75" x14ac:dyDescent="0.25">
      <c r="B16" s="19"/>
      <c r="C16" s="19"/>
      <c r="F16" s="88"/>
      <c r="G16" s="88"/>
      <c r="H16" s="88"/>
      <c r="I16" s="16"/>
      <c r="Q16" s="14"/>
      <c r="R16" s="13"/>
      <c r="S16" s="15"/>
    </row>
    <row r="17" spans="1:25" s="1" customFormat="1" ht="15.75" x14ac:dyDescent="0.25">
      <c r="A17" s="1" t="s">
        <v>261</v>
      </c>
      <c r="K17" s="13"/>
      <c r="L17" s="13"/>
      <c r="M17" s="136" t="s">
        <v>206</v>
      </c>
      <c r="N17" s="136"/>
      <c r="O17" s="136"/>
      <c r="P17" s="1" t="s">
        <v>76</v>
      </c>
      <c r="T17" s="137" t="s">
        <v>207</v>
      </c>
      <c r="U17" s="137"/>
      <c r="V17" s="137"/>
      <c r="W17" s="137"/>
    </row>
    <row r="18" spans="1:25" s="1" customFormat="1" ht="15.75" x14ac:dyDescent="0.25">
      <c r="C18" s="1" t="s">
        <v>77</v>
      </c>
      <c r="J18" s="14">
        <v>4</v>
      </c>
      <c r="K18" s="13" t="s">
        <v>78</v>
      </c>
      <c r="L18" s="15"/>
      <c r="M18" s="15"/>
      <c r="N18" s="15"/>
    </row>
    <row r="19" spans="1:25" s="1" customFormat="1" ht="15.75" x14ac:dyDescent="0.25">
      <c r="J19" s="14"/>
      <c r="K19" s="13"/>
      <c r="L19" s="15"/>
      <c r="M19" s="15"/>
      <c r="N19" s="15"/>
    </row>
    <row r="20" spans="1:25" s="1" customFormat="1" ht="15.75" x14ac:dyDescent="0.25">
      <c r="A20" s="1" t="s">
        <v>262</v>
      </c>
      <c r="K20" s="13"/>
      <c r="L20" s="13"/>
      <c r="M20" s="136" t="s">
        <v>263</v>
      </c>
      <c r="N20" s="136"/>
      <c r="O20" s="136"/>
      <c r="P20" s="1" t="s">
        <v>76</v>
      </c>
      <c r="T20" s="137" t="s">
        <v>264</v>
      </c>
      <c r="U20" s="137"/>
      <c r="V20" s="137"/>
      <c r="W20" s="137"/>
    </row>
    <row r="21" spans="1:25" s="1" customFormat="1" ht="15.75" x14ac:dyDescent="0.25">
      <c r="C21" s="1" t="s">
        <v>77</v>
      </c>
      <c r="J21" s="14">
        <v>2</v>
      </c>
      <c r="K21" s="13" t="s">
        <v>78</v>
      </c>
      <c r="L21" s="15"/>
      <c r="M21" s="15"/>
      <c r="N21" s="15"/>
    </row>
    <row r="22" spans="1:25" s="1" customFormat="1" ht="15.75" x14ac:dyDescent="0.25">
      <c r="J22" s="14"/>
      <c r="K22" s="13"/>
      <c r="L22" s="15"/>
      <c r="M22" s="15"/>
      <c r="N22" s="15"/>
    </row>
    <row r="23" spans="1:25" s="1" customFormat="1" ht="15.75" x14ac:dyDescent="0.25">
      <c r="A23" s="1" t="s">
        <v>266</v>
      </c>
      <c r="K23" s="13"/>
      <c r="L23" s="13"/>
      <c r="M23" s="13"/>
    </row>
    <row r="24" spans="1:25" s="1" customFormat="1" ht="15.75" x14ac:dyDescent="0.25">
      <c r="A24" s="1" t="s">
        <v>265</v>
      </c>
      <c r="J24" s="14"/>
      <c r="K24" s="14"/>
      <c r="L24" s="13"/>
      <c r="M24" s="13"/>
    </row>
    <row r="25" spans="1:25" s="1" customFormat="1" ht="15.75" x14ac:dyDescent="0.25">
      <c r="J25" s="14"/>
      <c r="K25" s="14"/>
      <c r="L25" s="13"/>
      <c r="M25" s="13"/>
    </row>
    <row r="26" spans="1:25" ht="15.75" x14ac:dyDescent="0.25">
      <c r="A26" s="1" t="s">
        <v>79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x14ac:dyDescent="0.25">
      <c r="A27" s="3"/>
      <c r="B27" s="8"/>
      <c r="C27" s="8"/>
      <c r="D27" s="8"/>
      <c r="E27" s="8"/>
      <c r="F27" s="8"/>
      <c r="G27" s="8"/>
      <c r="H27" s="20"/>
      <c r="I27" s="20"/>
      <c r="J27" s="20"/>
      <c r="K27" s="20"/>
      <c r="L27" s="20"/>
      <c r="M27" s="21"/>
      <c r="N27" s="21"/>
      <c r="O27" s="20"/>
      <c r="P27" s="20"/>
      <c r="Q27" s="20"/>
      <c r="R27" s="3"/>
      <c r="S27" s="3"/>
      <c r="T27" s="3"/>
      <c r="U27" s="3"/>
      <c r="V27" s="3"/>
      <c r="W27" s="3"/>
      <c r="X27" s="3"/>
    </row>
    <row r="28" spans="1:25" ht="15.75" x14ac:dyDescent="0.25">
      <c r="A28" s="1" t="s">
        <v>80</v>
      </c>
      <c r="B28" s="1"/>
      <c r="C28" s="1"/>
      <c r="D28" s="1"/>
      <c r="E28" s="1"/>
      <c r="F28" s="134">
        <f>E13</f>
        <v>7</v>
      </c>
      <c r="G28" s="134"/>
      <c r="H28" s="1" t="s">
        <v>81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34">
        <f>F28</f>
        <v>7</v>
      </c>
      <c r="T28" s="134"/>
      <c r="U28" s="1" t="s">
        <v>82</v>
      </c>
      <c r="V28" s="1"/>
      <c r="W28" s="3"/>
      <c r="X28" s="3"/>
    </row>
    <row r="29" spans="1:25" ht="15.75" x14ac:dyDescent="0.25">
      <c r="A29" s="1"/>
      <c r="B29" s="1" t="s">
        <v>83</v>
      </c>
      <c r="C29" s="1"/>
      <c r="D29" s="1"/>
      <c r="E29" s="1"/>
      <c r="F29" s="1"/>
      <c r="G29" s="1"/>
      <c r="H29" s="1"/>
      <c r="I29" s="134">
        <f>F28*0.5</f>
        <v>3.5</v>
      </c>
      <c r="J29" s="134"/>
      <c r="K29" s="1" t="s">
        <v>84</v>
      </c>
      <c r="L29" s="1"/>
      <c r="M29" s="1"/>
      <c r="N29" s="1"/>
      <c r="O29" s="134">
        <f>F28*0.5</f>
        <v>3.5</v>
      </c>
      <c r="P29" s="134"/>
      <c r="Q29" s="1" t="s">
        <v>85</v>
      </c>
      <c r="R29" s="1"/>
      <c r="S29" s="1"/>
      <c r="T29" s="1"/>
      <c r="U29" s="1"/>
      <c r="V29" s="1"/>
      <c r="W29" s="3"/>
      <c r="X29" s="3"/>
    </row>
    <row r="30" spans="1:25" ht="15.75" x14ac:dyDescent="0.25">
      <c r="A30" s="1"/>
      <c r="B30" s="1" t="s">
        <v>86</v>
      </c>
      <c r="C30" s="1"/>
      <c r="D30" s="1"/>
      <c r="E30" s="1"/>
      <c r="F30" s="1"/>
      <c r="G30" s="134">
        <f>F28</f>
        <v>7</v>
      </c>
      <c r="H30" s="134"/>
      <c r="I30" s="1" t="s">
        <v>87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3"/>
      <c r="X30" s="3"/>
    </row>
    <row r="31" spans="1:25" ht="15.75" x14ac:dyDescent="0.25">
      <c r="A31" s="1"/>
      <c r="B31" s="1"/>
      <c r="C31" s="1"/>
      <c r="D31" s="1"/>
      <c r="E31" s="1"/>
      <c r="F31" s="1"/>
      <c r="G31" s="22"/>
      <c r="H31" s="2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3"/>
      <c r="X31" s="3"/>
    </row>
    <row r="32" spans="1:25" ht="15.75" x14ac:dyDescent="0.25">
      <c r="A32" s="1" t="s">
        <v>88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3"/>
      <c r="X32" s="3"/>
    </row>
    <row r="33" spans="1:24" ht="15.75" x14ac:dyDescent="0.25">
      <c r="A33" s="1"/>
      <c r="B33" s="1"/>
      <c r="C33" s="1" t="s">
        <v>89</v>
      </c>
      <c r="D33" s="1"/>
      <c r="E33" s="1"/>
      <c r="F33" s="1"/>
      <c r="G33" s="1"/>
      <c r="H33" s="1"/>
      <c r="I33" s="1"/>
      <c r="J33" s="1"/>
      <c r="K33" s="1"/>
      <c r="L33" s="134">
        <f>F28</f>
        <v>7</v>
      </c>
      <c r="M33" s="134"/>
      <c r="N33" s="1" t="s">
        <v>90</v>
      </c>
      <c r="O33" s="1"/>
      <c r="P33" s="1"/>
      <c r="Q33" s="1"/>
      <c r="R33" s="1"/>
      <c r="S33" s="1"/>
      <c r="T33" s="1"/>
      <c r="U33" s="1"/>
      <c r="V33" s="1"/>
      <c r="W33" s="3"/>
      <c r="X33" s="3"/>
    </row>
    <row r="34" spans="1:24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22"/>
      <c r="M34" s="22"/>
      <c r="N34" s="1"/>
      <c r="O34" s="1"/>
      <c r="P34" s="1"/>
      <c r="Q34" s="1"/>
      <c r="R34" s="1"/>
      <c r="S34" s="1"/>
      <c r="T34" s="1"/>
      <c r="U34" s="1"/>
      <c r="V34" s="1"/>
      <c r="W34" s="3"/>
      <c r="X34" s="3"/>
    </row>
    <row r="35" spans="1:24" ht="15.75" x14ac:dyDescent="0.25">
      <c r="A35" s="1" t="s">
        <v>91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3"/>
      <c r="X35" s="3"/>
    </row>
    <row r="36" spans="1:24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3"/>
      <c r="X36" s="3"/>
    </row>
    <row r="37" spans="1:24" ht="15.75" x14ac:dyDescent="0.25">
      <c r="A37" s="12" t="s">
        <v>92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3"/>
      <c r="X37" s="3"/>
    </row>
    <row r="39" spans="1:24" ht="15.75" x14ac:dyDescent="0.25">
      <c r="A39" s="23" t="s">
        <v>93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4" ht="15.75" x14ac:dyDescent="0.25">
      <c r="A40" s="23"/>
      <c r="B40" s="23" t="s">
        <v>94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4" ht="15.75" x14ac:dyDescent="0.25">
      <c r="A41" s="23"/>
      <c r="B41" s="1" t="s">
        <v>95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2" t="s">
        <v>96</v>
      </c>
      <c r="N41" s="1"/>
      <c r="O41" s="1"/>
      <c r="P41" s="1"/>
      <c r="Q41" s="1"/>
      <c r="R41" s="1"/>
      <c r="S41" s="138" t="s">
        <v>97</v>
      </c>
      <c r="T41" s="138"/>
      <c r="U41" s="138"/>
      <c r="V41" s="138"/>
      <c r="W41" s="138"/>
    </row>
    <row r="42" spans="1:24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4" ht="15.75" x14ac:dyDescent="0.25">
      <c r="A43" s="1"/>
      <c r="B43" s="1" t="s">
        <v>98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4" ht="15.75" x14ac:dyDescent="0.25">
      <c r="A44" s="1"/>
      <c r="B44" s="24" t="s">
        <v>99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2" t="s">
        <v>100</v>
      </c>
      <c r="N44" s="1"/>
      <c r="O44" s="1"/>
      <c r="P44" s="1"/>
      <c r="Q44" s="1"/>
      <c r="R44" s="1"/>
      <c r="S44" s="138" t="s">
        <v>97</v>
      </c>
      <c r="T44" s="138"/>
      <c r="U44" s="138"/>
      <c r="V44" s="138"/>
      <c r="W44" s="138"/>
    </row>
    <row r="46" spans="1:24" ht="15.75" x14ac:dyDescent="0.25">
      <c r="A46" s="1"/>
      <c r="B46" s="1" t="s">
        <v>101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4" ht="15.75" x14ac:dyDescent="0.25">
      <c r="A47" s="1"/>
      <c r="B47" s="24" t="s">
        <v>102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2" t="str">
        <f>G9</f>
        <v>Лялько К.Ю.</v>
      </c>
      <c r="N47" s="1"/>
      <c r="O47" s="1"/>
      <c r="P47" s="1"/>
      <c r="Q47" s="1"/>
      <c r="R47" s="1"/>
      <c r="S47" s="138" t="s">
        <v>97</v>
      </c>
      <c r="T47" s="138"/>
      <c r="U47" s="138"/>
      <c r="V47" s="138"/>
      <c r="W47" s="138"/>
    </row>
  </sheetData>
  <mergeCells count="19">
    <mergeCell ref="S44:W44"/>
    <mergeCell ref="S47:W47"/>
    <mergeCell ref="I29:J29"/>
    <mergeCell ref="O29:P29"/>
    <mergeCell ref="G30:H30"/>
    <mergeCell ref="L33:M33"/>
    <mergeCell ref="S41:W41"/>
    <mergeCell ref="F28:G28"/>
    <mergeCell ref="S28:T28"/>
    <mergeCell ref="E13:F13"/>
    <mergeCell ref="M17:O17"/>
    <mergeCell ref="T17:W17"/>
    <mergeCell ref="M20:O20"/>
    <mergeCell ref="T20:W20"/>
    <mergeCell ref="A1:X1"/>
    <mergeCell ref="A2:X2"/>
    <mergeCell ref="A3:X3"/>
    <mergeCell ref="A4:X4"/>
    <mergeCell ref="C6:X6"/>
  </mergeCell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2:G13"/>
  <sheetViews>
    <sheetView zoomScaleNormal="100" workbookViewId="0">
      <selection activeCell="E19" sqref="E19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5703125" customWidth="1"/>
    <col min="4" max="4" width="14.42578125" customWidth="1"/>
    <col min="5" max="5" width="13" customWidth="1"/>
    <col min="6" max="6" width="4" bestFit="1" customWidth="1"/>
    <col min="7" max="7" width="2.42578125" bestFit="1" customWidth="1"/>
    <col min="8" max="11" width="3.28515625" customWidth="1"/>
  </cols>
  <sheetData>
    <row r="2" spans="1:7" ht="18.75" x14ac:dyDescent="0.25">
      <c r="A2" s="116" t="s">
        <v>103</v>
      </c>
      <c r="B2" s="116"/>
      <c r="C2" s="116"/>
      <c r="D2" s="116"/>
      <c r="E2" s="116"/>
      <c r="F2" s="116"/>
      <c r="G2" s="116"/>
    </row>
    <row r="3" spans="1:7" ht="18.75" x14ac:dyDescent="0.25">
      <c r="A3" s="116" t="s">
        <v>104</v>
      </c>
      <c r="B3" s="116"/>
      <c r="C3" s="116"/>
      <c r="D3" s="116"/>
      <c r="E3" s="116"/>
      <c r="F3" s="116"/>
      <c r="G3" s="116"/>
    </row>
    <row r="4" spans="1:7" ht="15.75" x14ac:dyDescent="0.25">
      <c r="A4" s="1"/>
      <c r="B4" s="12"/>
      <c r="C4" s="1"/>
      <c r="D4" s="1"/>
      <c r="E4" s="1"/>
      <c r="F4" s="1"/>
    </row>
    <row r="5" spans="1:7" ht="38.25" customHeight="1" x14ac:dyDescent="0.25">
      <c r="A5" s="168" t="s">
        <v>105</v>
      </c>
      <c r="B5" s="169" t="s">
        <v>106</v>
      </c>
      <c r="C5" s="169" t="s">
        <v>107</v>
      </c>
      <c r="D5" s="170" t="s">
        <v>108</v>
      </c>
      <c r="E5" s="170"/>
      <c r="F5" s="170"/>
      <c r="G5" s="170"/>
    </row>
    <row r="6" spans="1:7" ht="15.75" x14ac:dyDescent="0.25">
      <c r="A6" s="95">
        <v>1</v>
      </c>
      <c r="B6" s="91" t="s">
        <v>211</v>
      </c>
      <c r="C6" s="91" t="s">
        <v>234</v>
      </c>
      <c r="D6" s="91" t="s">
        <v>212</v>
      </c>
      <c r="E6" s="91" t="s">
        <v>213</v>
      </c>
      <c r="F6" s="91" t="s">
        <v>214</v>
      </c>
      <c r="G6" s="91" t="s">
        <v>112</v>
      </c>
    </row>
    <row r="7" spans="1:7" ht="15.75" x14ac:dyDescent="0.25">
      <c r="A7" s="95">
        <f>IF(ISBLANK(B7),"",A6+1)</f>
        <v>2</v>
      </c>
      <c r="B7" s="91" t="s">
        <v>215</v>
      </c>
      <c r="C7" s="91" t="s">
        <v>216</v>
      </c>
      <c r="D7" s="91" t="s">
        <v>217</v>
      </c>
      <c r="E7" s="91" t="s">
        <v>204</v>
      </c>
      <c r="F7" s="91" t="s">
        <v>218</v>
      </c>
      <c r="G7" s="91" t="s">
        <v>110</v>
      </c>
    </row>
    <row r="8" spans="1:7" ht="15.75" x14ac:dyDescent="0.25">
      <c r="A8" s="95">
        <f t="shared" ref="A8:A13" si="0">IF(ISBLANK(B8),"",A7+1)</f>
        <v>3</v>
      </c>
      <c r="B8" s="91" t="s">
        <v>202</v>
      </c>
      <c r="C8" s="91" t="s">
        <v>235</v>
      </c>
      <c r="D8" s="91" t="s">
        <v>203</v>
      </c>
      <c r="E8" s="91" t="s">
        <v>204</v>
      </c>
      <c r="F8" s="91" t="s">
        <v>218</v>
      </c>
      <c r="G8" s="91" t="s">
        <v>110</v>
      </c>
    </row>
    <row r="9" spans="1:7" ht="15.75" x14ac:dyDescent="0.25">
      <c r="A9" s="95">
        <f t="shared" si="0"/>
        <v>4</v>
      </c>
      <c r="B9" s="91" t="s">
        <v>220</v>
      </c>
      <c r="C9" s="91" t="s">
        <v>221</v>
      </c>
      <c r="D9" s="91" t="s">
        <v>222</v>
      </c>
      <c r="E9" s="91" t="s">
        <v>165</v>
      </c>
      <c r="F9" s="91" t="s">
        <v>223</v>
      </c>
      <c r="G9" s="91" t="s">
        <v>110</v>
      </c>
    </row>
    <row r="10" spans="1:7" ht="15.75" x14ac:dyDescent="0.25">
      <c r="A10" s="95">
        <f t="shared" si="0"/>
        <v>5</v>
      </c>
      <c r="B10" s="91" t="s">
        <v>224</v>
      </c>
      <c r="C10" s="91" t="s">
        <v>225</v>
      </c>
      <c r="D10" s="91" t="s">
        <v>226</v>
      </c>
      <c r="E10" s="91" t="s">
        <v>165</v>
      </c>
      <c r="F10" s="91" t="s">
        <v>223</v>
      </c>
      <c r="G10" s="91" t="s">
        <v>110</v>
      </c>
    </row>
    <row r="11" spans="1:7" ht="15.75" x14ac:dyDescent="0.25">
      <c r="A11" s="95">
        <f t="shared" si="0"/>
        <v>6</v>
      </c>
      <c r="B11" s="91" t="s">
        <v>227</v>
      </c>
      <c r="C11" s="91" t="s">
        <v>228</v>
      </c>
      <c r="D11" s="91" t="s">
        <v>229</v>
      </c>
      <c r="E11" s="91" t="s">
        <v>165</v>
      </c>
      <c r="F11" s="91" t="s">
        <v>223</v>
      </c>
      <c r="G11" s="91" t="s">
        <v>110</v>
      </c>
    </row>
    <row r="12" spans="1:7" ht="15.75" x14ac:dyDescent="0.25">
      <c r="A12" s="95">
        <f t="shared" si="0"/>
        <v>7</v>
      </c>
      <c r="B12" s="91" t="s">
        <v>230</v>
      </c>
      <c r="C12" s="91" t="s">
        <v>231</v>
      </c>
      <c r="D12" s="91" t="s">
        <v>232</v>
      </c>
      <c r="E12" s="91" t="s">
        <v>213</v>
      </c>
      <c r="F12" s="91" t="s">
        <v>233</v>
      </c>
      <c r="G12" s="91" t="s">
        <v>110</v>
      </c>
    </row>
    <row r="13" spans="1:7" ht="15.75" x14ac:dyDescent="0.25">
      <c r="A13" s="95" t="str">
        <f t="shared" si="0"/>
        <v/>
      </c>
      <c r="B13" s="94"/>
      <c r="C13" s="171"/>
      <c r="D13" s="84"/>
      <c r="E13" s="94"/>
      <c r="F13" s="94"/>
      <c r="G13" s="84"/>
    </row>
  </sheetData>
  <mergeCells count="3">
    <mergeCell ref="A2:G2"/>
    <mergeCell ref="A3:G3"/>
    <mergeCell ref="D5:G5"/>
  </mergeCells>
  <phoneticPr fontId="30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D50"/>
  <sheetViews>
    <sheetView topLeftCell="A31" zoomScaleNormal="100" workbookViewId="0">
      <selection activeCell="J52" sqref="J52"/>
    </sheetView>
  </sheetViews>
  <sheetFormatPr defaultColWidth="8.7109375" defaultRowHeight="15" x14ac:dyDescent="0.25"/>
  <cols>
    <col min="1" max="29" width="3.7109375" customWidth="1"/>
  </cols>
  <sheetData>
    <row r="1" spans="1:24" ht="15" customHeight="1" x14ac:dyDescent="0.25">
      <c r="A1" s="130" t="s">
        <v>61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</row>
    <row r="2" spans="1:24" ht="15" customHeight="1" x14ac:dyDescent="0.25">
      <c r="A2" s="130" t="s">
        <v>62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</row>
    <row r="3" spans="1:24" ht="15" customHeight="1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</row>
    <row r="4" spans="1:24" ht="15" customHeight="1" x14ac:dyDescent="0.25">
      <c r="A4" s="131" t="s">
        <v>63</v>
      </c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</row>
    <row r="5" spans="1:24" ht="15" customHeight="1" x14ac:dyDescent="0.25">
      <c r="A5" s="132" t="str">
        <f>'Акт коты PCHCh'!A4:X4</f>
        <v>20 жовтня 2020року</v>
      </c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</row>
    <row r="7" spans="1:24" ht="15" customHeight="1" x14ac:dyDescent="0.25">
      <c r="A7" s="1"/>
      <c r="B7" s="1"/>
      <c r="C7" s="133" t="s">
        <v>64</v>
      </c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</row>
    <row r="8" spans="1:24" ht="15" customHeight="1" x14ac:dyDescent="0.25">
      <c r="A8" s="10" t="s">
        <v>65</v>
      </c>
      <c r="B8" s="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24" ht="15" customHeight="1" x14ac:dyDescent="0.25">
      <c r="A9" s="1" t="s">
        <v>66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" customHeight="1" x14ac:dyDescent="0.25">
      <c r="A10" s="1" t="s">
        <v>67</v>
      </c>
      <c r="B10" s="1"/>
      <c r="C10" s="1"/>
      <c r="D10" s="1"/>
      <c r="E10" s="1"/>
      <c r="F10" s="1"/>
      <c r="G10" s="12" t="str">
        <f>'Акт коты PCHCh'!G9</f>
        <v>Лялько К.Ю.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75" x14ac:dyDescent="0.25">
      <c r="A11" s="1" t="s">
        <v>121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 t="str">
        <f>'Акт коты PCHCh'!L10</f>
        <v xml:space="preserve"> 21.09.2020 по 20.10.2020 року 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.75" x14ac:dyDescent="0.25">
      <c r="A12" s="1" t="s">
        <v>122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.75" x14ac:dyDescent="0.25">
      <c r="A13" s="1" t="s">
        <v>71</v>
      </c>
      <c r="B13" s="1"/>
      <c r="C13" s="1"/>
      <c r="D13" s="1"/>
      <c r="E13" s="135">
        <f>MAX('Список коти R'!A5:A11)</f>
        <v>3</v>
      </c>
      <c r="F13" s="135"/>
      <c r="G13" s="1" t="s">
        <v>72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75" x14ac:dyDescent="0.25">
      <c r="A14" s="1" t="s">
        <v>73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.75" x14ac:dyDescent="0.25">
      <c r="A15" s="1" t="s">
        <v>74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x14ac:dyDescent="0.25">
      <c r="A16" s="1" t="s">
        <v>75</v>
      </c>
      <c r="B16" s="1"/>
      <c r="C16" s="1"/>
      <c r="D16" s="1"/>
      <c r="E16" s="1"/>
      <c r="F16" s="1"/>
      <c r="G16" s="1"/>
      <c r="H16" s="1"/>
      <c r="I16" s="1"/>
      <c r="J16" s="1"/>
      <c r="K16" s="13"/>
      <c r="L16" s="13"/>
      <c r="M16" s="1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30" ht="15.75" x14ac:dyDescent="0.25">
      <c r="A17" s="1"/>
      <c r="B17" s="1"/>
      <c r="C17" s="1"/>
      <c r="D17" s="1"/>
      <c r="E17" s="1"/>
      <c r="F17" s="66"/>
      <c r="G17" s="66"/>
      <c r="H17" s="66"/>
      <c r="I17" s="66"/>
      <c r="J17" s="17"/>
      <c r="K17" s="1"/>
      <c r="L17" s="1"/>
      <c r="M17" s="1"/>
      <c r="N17" s="1"/>
      <c r="O17" s="1"/>
      <c r="P17" s="17"/>
      <c r="Q17" s="17"/>
      <c r="R17" s="28"/>
      <c r="S17" s="29"/>
      <c r="T17" s="17"/>
      <c r="U17" s="1"/>
      <c r="V17" s="1"/>
      <c r="W17" s="1"/>
      <c r="X17" s="1"/>
    </row>
    <row r="18" spans="1:30" ht="15.75" x14ac:dyDescent="0.25">
      <c r="A18" s="1" t="s">
        <v>268</v>
      </c>
      <c r="B18" s="26"/>
      <c r="C18" s="13"/>
      <c r="D18" s="13"/>
      <c r="E18" s="13"/>
      <c r="F18" s="17"/>
      <c r="G18" s="17"/>
      <c r="H18" s="17"/>
      <c r="I18" s="17"/>
      <c r="J18" s="17"/>
      <c r="K18" s="17"/>
      <c r="L18" s="17"/>
      <c r="M18" s="137" t="s">
        <v>182</v>
      </c>
      <c r="N18" s="137"/>
      <c r="O18" s="137"/>
      <c r="P18" s="13" t="s">
        <v>123</v>
      </c>
      <c r="Q18" s="27"/>
      <c r="R18" s="27"/>
      <c r="S18" s="1"/>
      <c r="T18" s="139" t="s">
        <v>183</v>
      </c>
      <c r="U18" s="139"/>
      <c r="V18" s="139"/>
      <c r="W18" s="1"/>
      <c r="X18" s="1"/>
    </row>
    <row r="19" spans="1:30" ht="15.75" x14ac:dyDescent="0.25">
      <c r="A19" s="1"/>
      <c r="B19" s="1" t="s">
        <v>77</v>
      </c>
      <c r="C19" s="1"/>
      <c r="D19" s="1"/>
      <c r="E19" s="1"/>
      <c r="F19" s="1"/>
      <c r="G19" s="17"/>
      <c r="H19" s="17"/>
      <c r="I19" s="28">
        <v>1</v>
      </c>
      <c r="J19" s="29" t="s">
        <v>78</v>
      </c>
      <c r="K19" s="17"/>
      <c r="L19" s="17"/>
      <c r="M19" s="17"/>
      <c r="N19" s="1"/>
      <c r="O19" s="30"/>
      <c r="P19" s="19"/>
      <c r="Q19" s="19"/>
      <c r="R19" s="19"/>
      <c r="S19" s="1"/>
      <c r="T19" s="1"/>
      <c r="U19" s="1"/>
      <c r="V19" s="1"/>
      <c r="W19" s="1"/>
      <c r="X19" s="1"/>
    </row>
    <row r="20" spans="1:30" ht="15.75" x14ac:dyDescent="0.25">
      <c r="A20" s="1"/>
      <c r="B20" s="1"/>
      <c r="C20" s="1"/>
      <c r="D20" s="1"/>
      <c r="E20" s="1"/>
      <c r="F20" s="1"/>
      <c r="G20" s="17"/>
      <c r="H20" s="17"/>
      <c r="I20" s="28"/>
      <c r="J20" s="29"/>
      <c r="K20" s="17"/>
      <c r="L20" s="17"/>
      <c r="M20" s="17"/>
      <c r="N20" s="1"/>
      <c r="O20" s="30"/>
      <c r="P20" s="19"/>
      <c r="Q20" s="19"/>
      <c r="R20" s="19"/>
      <c r="S20" s="1"/>
      <c r="T20" s="1"/>
      <c r="U20" s="1"/>
      <c r="V20" s="1"/>
      <c r="W20" s="1"/>
      <c r="X20" s="1"/>
    </row>
    <row r="21" spans="1:30" ht="15.75" x14ac:dyDescent="0.25">
      <c r="A21" s="1" t="s">
        <v>199</v>
      </c>
      <c r="B21" s="10"/>
      <c r="C21" s="1"/>
      <c r="D21" s="1"/>
      <c r="E21" s="1"/>
      <c r="F21" s="1"/>
      <c r="G21" s="10"/>
      <c r="H21" s="10"/>
      <c r="I21" s="10"/>
      <c r="J21" s="10"/>
      <c r="K21" s="10"/>
      <c r="L21" s="10"/>
      <c r="M21" s="10"/>
      <c r="N21" s="172" t="s">
        <v>269</v>
      </c>
      <c r="O21" s="172"/>
      <c r="P21" s="172"/>
      <c r="Q21" s="173"/>
      <c r="S21" s="31"/>
      <c r="T21" s="34"/>
      <c r="U21" s="1"/>
      <c r="V21" s="1"/>
      <c r="W21" s="1"/>
      <c r="X21" s="1"/>
    </row>
    <row r="22" spans="1:30" ht="15.75" x14ac:dyDescent="0.25">
      <c r="A22" s="1"/>
      <c r="B22" s="1" t="s">
        <v>124</v>
      </c>
      <c r="C22" s="1"/>
      <c r="D22" s="1"/>
      <c r="E22" s="1"/>
      <c r="F22" s="172" t="s">
        <v>270</v>
      </c>
      <c r="G22" s="172"/>
      <c r="H22" s="172"/>
      <c r="I22" s="172"/>
      <c r="J22" s="10"/>
      <c r="K22" s="1" t="s">
        <v>77</v>
      </c>
      <c r="L22" s="1"/>
      <c r="M22" s="1"/>
      <c r="N22" s="1"/>
      <c r="O22" s="1"/>
      <c r="P22" s="10"/>
      <c r="Q22" s="10"/>
      <c r="R22" s="14">
        <v>1</v>
      </c>
      <c r="S22" s="1" t="s">
        <v>78</v>
      </c>
      <c r="T22" s="34"/>
      <c r="U22" s="1"/>
      <c r="V22" s="1"/>
      <c r="W22" s="1"/>
      <c r="X22" s="1"/>
    </row>
    <row r="23" spans="1:30" ht="15.75" x14ac:dyDescent="0.25">
      <c r="A23" s="1"/>
      <c r="B23" s="1"/>
      <c r="C23" s="1"/>
      <c r="D23" s="1"/>
      <c r="E23" s="1"/>
      <c r="F23" s="31"/>
      <c r="G23" s="31"/>
      <c r="H23" s="31"/>
      <c r="I23" s="31"/>
      <c r="J23" s="10"/>
      <c r="K23" s="1"/>
      <c r="L23" s="1"/>
      <c r="M23" s="1"/>
      <c r="N23" s="1"/>
      <c r="O23" s="1"/>
      <c r="P23" s="10"/>
      <c r="Q23" s="10"/>
      <c r="R23" s="14"/>
      <c r="S23" s="1"/>
      <c r="T23" s="34"/>
      <c r="U23" s="1"/>
      <c r="V23" s="1"/>
      <c r="W23" s="1"/>
      <c r="X23" s="1"/>
    </row>
    <row r="24" spans="1:30" ht="15.75" x14ac:dyDescent="0.25">
      <c r="A24" s="75" t="s">
        <v>273</v>
      </c>
      <c r="B24" s="1"/>
      <c r="C24" s="1"/>
      <c r="D24" s="1"/>
      <c r="E24" s="1"/>
      <c r="F24" s="31"/>
      <c r="G24" s="31"/>
      <c r="H24" s="31"/>
      <c r="I24" s="31"/>
      <c r="J24" s="10"/>
      <c r="K24" s="1"/>
      <c r="L24" s="1"/>
      <c r="M24" s="174" t="s">
        <v>272</v>
      </c>
      <c r="N24" s="174"/>
      <c r="O24" s="174"/>
      <c r="P24" s="174"/>
      <c r="Q24" s="10"/>
      <c r="R24" s="14"/>
      <c r="S24" s="1"/>
      <c r="T24" s="34"/>
      <c r="U24" s="34"/>
      <c r="V24" s="1"/>
      <c r="W24" s="1"/>
      <c r="X24" s="1"/>
    </row>
    <row r="25" spans="1:30" ht="15.75" x14ac:dyDescent="0.25">
      <c r="A25" s="71"/>
      <c r="C25" t="s">
        <v>123</v>
      </c>
      <c r="D25" s="71"/>
      <c r="F25" s="34"/>
      <c r="G25" s="172" t="s">
        <v>274</v>
      </c>
      <c r="H25" s="172"/>
      <c r="I25" s="172"/>
      <c r="J25" s="172"/>
      <c r="K25" s="34"/>
      <c r="L25" s="1" t="s">
        <v>77</v>
      </c>
      <c r="M25" s="34"/>
      <c r="N25" s="34"/>
      <c r="O25" s="34"/>
      <c r="P25" s="34"/>
      <c r="Q25" s="34"/>
      <c r="R25" s="34"/>
      <c r="S25" s="34"/>
      <c r="T25" s="14">
        <v>1</v>
      </c>
      <c r="U25" s="34" t="s">
        <v>271</v>
      </c>
      <c r="V25" s="1"/>
      <c r="W25" s="1"/>
      <c r="X25" s="1"/>
    </row>
    <row r="26" spans="1:30" ht="15.75" x14ac:dyDescent="0.25">
      <c r="A26" s="1"/>
      <c r="B26" s="1"/>
      <c r="C26" s="1"/>
      <c r="D26" s="1"/>
      <c r="E26" s="1"/>
      <c r="F26" s="31"/>
      <c r="G26" s="31"/>
      <c r="H26" s="31"/>
      <c r="I26" s="31"/>
      <c r="J26" s="10"/>
      <c r="K26" s="1"/>
      <c r="L26" s="1"/>
      <c r="M26" s="1"/>
      <c r="N26" s="1"/>
      <c r="O26" s="1"/>
      <c r="P26" s="10"/>
      <c r="Q26" s="10"/>
      <c r="R26" s="14"/>
      <c r="S26" s="1"/>
      <c r="T26" s="34"/>
      <c r="U26" s="1"/>
      <c r="V26" s="1"/>
      <c r="W26" s="1"/>
      <c r="X26" s="1"/>
    </row>
    <row r="27" spans="1:30" ht="15.75" x14ac:dyDescent="0.25">
      <c r="A27" s="1" t="s">
        <v>79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3"/>
      <c r="AA27" s="73"/>
      <c r="AB27" s="74"/>
      <c r="AC27" s="73"/>
      <c r="AD27" s="73"/>
    </row>
    <row r="28" spans="1:30" x14ac:dyDescent="0.25">
      <c r="AA28" s="73"/>
      <c r="AB28" s="74"/>
      <c r="AC28" s="73"/>
      <c r="AD28" s="73"/>
    </row>
    <row r="29" spans="1:30" ht="15.75" x14ac:dyDescent="0.25">
      <c r="A29" s="1" t="s">
        <v>80</v>
      </c>
      <c r="B29" s="1"/>
      <c r="C29" s="1"/>
      <c r="D29" s="1"/>
      <c r="E29" s="1"/>
      <c r="F29" s="134">
        <f>E13</f>
        <v>3</v>
      </c>
      <c r="G29" s="134"/>
      <c r="H29" s="1" t="s">
        <v>81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34">
        <f>F29</f>
        <v>3</v>
      </c>
      <c r="T29" s="134"/>
      <c r="U29" s="1" t="s">
        <v>82</v>
      </c>
      <c r="V29" s="1"/>
      <c r="W29" s="1"/>
      <c r="X29" s="1"/>
      <c r="AA29" s="73"/>
      <c r="AB29" s="74"/>
      <c r="AC29" s="73"/>
      <c r="AD29" s="73"/>
    </row>
    <row r="30" spans="1:30" ht="15.75" x14ac:dyDescent="0.25">
      <c r="A30" s="1"/>
      <c r="B30" s="1" t="s">
        <v>83</v>
      </c>
      <c r="C30" s="1"/>
      <c r="D30" s="1"/>
      <c r="E30" s="1"/>
      <c r="F30" s="1"/>
      <c r="G30" s="1"/>
      <c r="H30" s="1"/>
      <c r="I30" s="134">
        <f>F29*0.5</f>
        <v>1.5</v>
      </c>
      <c r="J30" s="134"/>
      <c r="K30" s="1" t="s">
        <v>84</v>
      </c>
      <c r="L30" s="1"/>
      <c r="M30" s="1"/>
      <c r="N30" s="1"/>
      <c r="O30" s="134">
        <f>F29*0.5</f>
        <v>1.5</v>
      </c>
      <c r="P30" s="134"/>
      <c r="Q30" s="1" t="s">
        <v>85</v>
      </c>
      <c r="R30" s="1"/>
      <c r="S30" s="1"/>
      <c r="T30" s="1"/>
      <c r="U30" s="1"/>
      <c r="V30" s="1"/>
      <c r="W30" s="1"/>
      <c r="X30" s="1"/>
      <c r="AA30" s="73"/>
      <c r="AB30" s="74"/>
      <c r="AC30" s="73"/>
      <c r="AD30" s="73"/>
    </row>
    <row r="31" spans="1:30" ht="15.75" x14ac:dyDescent="0.25">
      <c r="A31" s="1"/>
      <c r="B31" s="1" t="s">
        <v>86</v>
      </c>
      <c r="C31" s="1"/>
      <c r="D31" s="1"/>
      <c r="E31" s="1"/>
      <c r="F31" s="1"/>
      <c r="G31" s="134">
        <f>F29</f>
        <v>3</v>
      </c>
      <c r="H31" s="134"/>
      <c r="I31" s="1" t="s">
        <v>87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AA31" s="73"/>
      <c r="AB31" s="74"/>
      <c r="AC31" s="73"/>
      <c r="AD31" s="73"/>
    </row>
    <row r="32" spans="1:30" ht="15.75" x14ac:dyDescent="0.25">
      <c r="A32" s="1"/>
      <c r="B32" s="1"/>
      <c r="C32" s="1"/>
      <c r="D32" s="1"/>
      <c r="E32" s="1"/>
      <c r="F32" s="1"/>
      <c r="G32" s="22"/>
      <c r="H32" s="2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AA32" s="73"/>
      <c r="AB32" s="74"/>
      <c r="AC32" s="73"/>
      <c r="AD32" s="73"/>
    </row>
    <row r="33" spans="1:24" ht="15.75" x14ac:dyDescent="0.25">
      <c r="A33" s="1" t="s">
        <v>88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/>
      <c r="B34" s="1"/>
      <c r="C34" s="1" t="s">
        <v>89</v>
      </c>
      <c r="D34" s="1"/>
      <c r="E34" s="1"/>
      <c r="F34" s="1"/>
      <c r="G34" s="1"/>
      <c r="H34" s="1"/>
      <c r="I34" s="1"/>
      <c r="J34" s="1"/>
      <c r="K34" s="1"/>
      <c r="L34" s="134">
        <f>F29</f>
        <v>3</v>
      </c>
      <c r="M34" s="134"/>
      <c r="N34" s="1" t="s">
        <v>90</v>
      </c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22"/>
      <c r="M35" s="22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91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2" t="s">
        <v>92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23" t="s">
        <v>93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23"/>
      <c r="B43" s="23" t="s">
        <v>94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23"/>
      <c r="B44" s="1" t="s">
        <v>95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2" t="s">
        <v>96</v>
      </c>
      <c r="N44" s="1"/>
      <c r="O44" s="1"/>
      <c r="P44" s="1"/>
      <c r="Q44" s="1"/>
      <c r="R44" s="1"/>
      <c r="S44" s="138" t="s">
        <v>97</v>
      </c>
      <c r="T44" s="138"/>
      <c r="U44" s="138"/>
      <c r="V44" s="138"/>
      <c r="W44" s="138"/>
      <c r="X44" s="1"/>
    </row>
    <row r="45" spans="1:24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/>
      <c r="B46" s="1" t="s">
        <v>98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/>
      <c r="B47" s="24" t="s">
        <v>99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2" t="s">
        <v>100</v>
      </c>
      <c r="N47" s="1"/>
      <c r="O47" s="1"/>
      <c r="P47" s="1"/>
      <c r="Q47" s="1"/>
      <c r="R47" s="1"/>
      <c r="S47" s="138" t="s">
        <v>97</v>
      </c>
      <c r="T47" s="138"/>
      <c r="U47" s="138"/>
      <c r="V47" s="138"/>
      <c r="W47" s="138"/>
      <c r="X47" s="1"/>
    </row>
    <row r="48" spans="1:24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2:23" ht="15.75" x14ac:dyDescent="0.25">
      <c r="B49" s="1" t="s">
        <v>275</v>
      </c>
      <c r="M49" s="32" t="str">
        <f>'Акт коты PCHCh'!M47</f>
        <v>Лялько К.Ю.</v>
      </c>
      <c r="S49" s="138" t="s">
        <v>97</v>
      </c>
      <c r="T49" s="138"/>
      <c r="U49" s="138"/>
      <c r="V49" s="138"/>
      <c r="W49" s="138"/>
    </row>
    <row r="50" spans="2:23" ht="15.75" x14ac:dyDescent="0.25">
      <c r="B50" s="24"/>
    </row>
  </sheetData>
  <mergeCells count="21">
    <mergeCell ref="S47:W47"/>
    <mergeCell ref="S49:W49"/>
    <mergeCell ref="S29:T29"/>
    <mergeCell ref="I30:J30"/>
    <mergeCell ref="O30:P30"/>
    <mergeCell ref="L34:M34"/>
    <mergeCell ref="F29:G29"/>
    <mergeCell ref="S44:W44"/>
    <mergeCell ref="M18:O18"/>
    <mergeCell ref="T18:V18"/>
    <mergeCell ref="G31:H31"/>
    <mergeCell ref="N21:P21"/>
    <mergeCell ref="F22:I22"/>
    <mergeCell ref="M24:P24"/>
    <mergeCell ref="G25:J25"/>
    <mergeCell ref="E13:F13"/>
    <mergeCell ref="A1:X1"/>
    <mergeCell ref="A2:X2"/>
    <mergeCell ref="A4:X4"/>
    <mergeCell ref="A5:X5"/>
    <mergeCell ref="C7:X7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2:H20"/>
  <sheetViews>
    <sheetView zoomScaleNormal="100" workbookViewId="0">
      <selection activeCell="C12" sqref="C12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42578125" customWidth="1"/>
    <col min="4" max="4" width="10.140625" customWidth="1"/>
    <col min="5" max="5" width="13" customWidth="1"/>
    <col min="6" max="6" width="7.140625" customWidth="1"/>
    <col min="7" max="13" width="3.28515625" customWidth="1"/>
  </cols>
  <sheetData>
    <row r="2" spans="1:8" ht="18.75" x14ac:dyDescent="0.25">
      <c r="A2" s="140" t="s">
        <v>125</v>
      </c>
      <c r="B2" s="140"/>
      <c r="C2" s="140"/>
      <c r="D2" s="140"/>
      <c r="E2" s="140"/>
      <c r="F2" s="140"/>
      <c r="G2" s="140"/>
      <c r="H2" s="62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165" t="s">
        <v>105</v>
      </c>
      <c r="B4" s="166" t="s">
        <v>106</v>
      </c>
      <c r="C4" s="166" t="s">
        <v>107</v>
      </c>
      <c r="D4" s="167" t="s">
        <v>108</v>
      </c>
      <c r="E4" s="167"/>
      <c r="F4" s="167"/>
      <c r="G4" s="167"/>
    </row>
    <row r="5" spans="1:8" ht="15.75" x14ac:dyDescent="0.25">
      <c r="A5" s="85">
        <v>1</v>
      </c>
      <c r="B5" s="91" t="s">
        <v>202</v>
      </c>
      <c r="C5" s="91" t="s">
        <v>219</v>
      </c>
      <c r="D5" s="91" t="s">
        <v>203</v>
      </c>
      <c r="E5" s="91" t="s">
        <v>204</v>
      </c>
      <c r="F5" s="91" t="s">
        <v>218</v>
      </c>
      <c r="G5" s="91" t="s">
        <v>110</v>
      </c>
    </row>
    <row r="6" spans="1:8" ht="15.75" x14ac:dyDescent="0.25">
      <c r="A6" s="95">
        <f>IF(ISBLANK(B6),"",A5+1)</f>
        <v>2</v>
      </c>
      <c r="B6" s="91" t="s">
        <v>215</v>
      </c>
      <c r="C6" s="91" t="s">
        <v>216</v>
      </c>
      <c r="D6" s="91" t="s">
        <v>217</v>
      </c>
      <c r="E6" s="91" t="s">
        <v>204</v>
      </c>
      <c r="F6" s="91" t="s">
        <v>218</v>
      </c>
      <c r="G6" s="91" t="s">
        <v>110</v>
      </c>
    </row>
    <row r="7" spans="1:8" ht="15.75" x14ac:dyDescent="0.25">
      <c r="A7" s="95">
        <f t="shared" ref="A7:A10" si="0">IF(ISBLANK(B7),"",A6+1)</f>
        <v>3</v>
      </c>
      <c r="B7" s="91" t="s">
        <v>211</v>
      </c>
      <c r="C7" s="91" t="s">
        <v>234</v>
      </c>
      <c r="D7" s="91" t="s">
        <v>212</v>
      </c>
      <c r="E7" s="91" t="s">
        <v>213</v>
      </c>
      <c r="F7" s="91" t="s">
        <v>214</v>
      </c>
      <c r="G7" s="91" t="s">
        <v>112</v>
      </c>
    </row>
    <row r="8" spans="1:8" ht="15.75" x14ac:dyDescent="0.25">
      <c r="A8" s="92" t="str">
        <f t="shared" si="0"/>
        <v/>
      </c>
      <c r="B8" s="84"/>
      <c r="C8" s="96"/>
      <c r="D8" s="84"/>
      <c r="E8" s="94"/>
      <c r="F8" s="94"/>
      <c r="G8" s="84"/>
    </row>
    <row r="9" spans="1:8" ht="15.75" x14ac:dyDescent="0.25">
      <c r="A9" s="92" t="str">
        <f t="shared" si="0"/>
        <v/>
      </c>
      <c r="B9" s="84"/>
      <c r="C9" s="96"/>
      <c r="D9" s="84"/>
      <c r="E9" s="94"/>
      <c r="F9" s="94"/>
      <c r="G9" s="84"/>
    </row>
    <row r="10" spans="1:8" ht="15.75" x14ac:dyDescent="0.25">
      <c r="A10" s="92" t="str">
        <f t="shared" si="0"/>
        <v/>
      </c>
      <c r="B10" s="84"/>
      <c r="C10" s="96"/>
      <c r="D10" s="84"/>
      <c r="E10" s="94"/>
      <c r="F10" s="94"/>
      <c r="G10" s="84"/>
    </row>
    <row r="11" spans="1:8" ht="15.75" x14ac:dyDescent="0.25">
      <c r="A11" s="85"/>
      <c r="B11" s="84"/>
      <c r="C11" s="96"/>
      <c r="D11" s="84"/>
      <c r="E11" s="84"/>
      <c r="F11" s="84"/>
      <c r="G11" s="84"/>
    </row>
    <row r="12" spans="1:8" ht="15.75" x14ac:dyDescent="0.25">
      <c r="A12" s="64"/>
      <c r="B12" s="84"/>
      <c r="C12" s="96"/>
      <c r="D12" s="84"/>
      <c r="E12" s="84"/>
      <c r="F12" s="84"/>
      <c r="G12" s="84"/>
    </row>
    <row r="13" spans="1:8" ht="15.75" x14ac:dyDescent="0.25">
      <c r="A13" s="64"/>
      <c r="B13" s="84"/>
      <c r="C13" s="96"/>
      <c r="D13" s="84"/>
      <c r="E13" s="84"/>
      <c r="F13" s="84"/>
      <c r="G13" s="84"/>
    </row>
    <row r="14" spans="1:8" ht="15.75" x14ac:dyDescent="0.25">
      <c r="A14" s="64"/>
      <c r="B14" s="84"/>
      <c r="C14" s="96"/>
      <c r="D14" s="84"/>
      <c r="E14" s="84"/>
      <c r="F14" s="84"/>
      <c r="G14" s="84"/>
    </row>
    <row r="15" spans="1:8" ht="15.75" x14ac:dyDescent="0.25">
      <c r="A15" s="64"/>
      <c r="B15" s="84"/>
      <c r="C15" s="96"/>
      <c r="D15" s="84"/>
      <c r="E15" s="84"/>
      <c r="F15" s="84"/>
      <c r="G15" s="84"/>
    </row>
    <row r="16" spans="1:8" ht="15.75" x14ac:dyDescent="0.25">
      <c r="A16" s="64"/>
      <c r="B16" s="84"/>
      <c r="C16" s="96"/>
      <c r="D16" s="84"/>
      <c r="E16" s="84"/>
      <c r="F16" s="84"/>
      <c r="G16" s="84"/>
    </row>
    <row r="17" spans="1:7" ht="15.75" x14ac:dyDescent="0.25">
      <c r="A17" s="64"/>
      <c r="B17" s="63"/>
      <c r="C17" s="96"/>
      <c r="D17" s="84"/>
      <c r="E17" s="84"/>
      <c r="F17" s="84"/>
      <c r="G17" s="84"/>
    </row>
    <row r="18" spans="1:7" ht="15.75" x14ac:dyDescent="0.25">
      <c r="A18" s="64"/>
      <c r="B18" s="63"/>
      <c r="C18" s="96"/>
      <c r="D18" s="84"/>
      <c r="E18" s="84"/>
      <c r="F18" s="84"/>
      <c r="G18" s="84"/>
    </row>
    <row r="19" spans="1:7" ht="15.75" x14ac:dyDescent="0.25">
      <c r="A19" s="64"/>
      <c r="B19" s="63"/>
      <c r="C19" s="96"/>
      <c r="D19" s="84"/>
      <c r="E19" s="84"/>
      <c r="F19" s="84"/>
      <c r="G19" s="84"/>
    </row>
    <row r="20" spans="1:7" ht="15.75" x14ac:dyDescent="0.25">
      <c r="A20" s="64"/>
      <c r="B20" s="63"/>
      <c r="C20" s="96"/>
      <c r="D20" s="84"/>
      <c r="E20" s="84"/>
      <c r="F20" s="84"/>
      <c r="G20" s="84"/>
    </row>
  </sheetData>
  <mergeCells count="2">
    <mergeCell ref="D4:G4"/>
    <mergeCell ref="A2:G2"/>
  </mergeCells>
  <phoneticPr fontId="30" type="noConversion"/>
  <dataValidations count="5">
    <dataValidation type="list" allowBlank="1" showInputMessage="1" showErrorMessage="1" sqref="G11:G16" xr:uid="{00000000-0002-0000-0500-000000000000}">
      <formula1>пол</formula1>
    </dataValidation>
    <dataValidation type="list" allowBlank="1" showInputMessage="1" showErrorMessage="1" sqref="E14:E16" xr:uid="{00000000-0002-0000-0500-000001000000}">
      <formula1>INDIRECT($E$3)</formula1>
    </dataValidation>
    <dataValidation type="list" allowBlank="1" showInputMessage="1" showErrorMessage="1" sqref="E11" xr:uid="{00000000-0002-0000-0500-000002000000}">
      <formula1>INDIRECT($E$4)</formula1>
    </dataValidation>
    <dataValidation type="list" allowBlank="1" showInputMessage="1" showErrorMessage="1" sqref="E12:E13" xr:uid="{00000000-0002-0000-0500-000003000000}">
      <formula1>INDIRECT($E$2)</formula1>
    </dataValidation>
    <dataValidation type="list" allowBlank="1" showInputMessage="1" showErrorMessage="1" sqref="C11:C16" xr:uid="{00000000-0002-0000-0500-000004000000}">
      <formula1>Список_улиц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E40"/>
  <sheetViews>
    <sheetView topLeftCell="A25" zoomScaleNormal="100" workbookViewId="0">
      <selection activeCell="AF1" sqref="AF1:AG1048576"/>
    </sheetView>
  </sheetViews>
  <sheetFormatPr defaultColWidth="8.7109375" defaultRowHeight="15" x14ac:dyDescent="0.25"/>
  <cols>
    <col min="1" max="30" width="3.28515625" customWidth="1"/>
  </cols>
  <sheetData>
    <row r="1" spans="1:24" ht="15" customHeight="1" x14ac:dyDescent="0.25">
      <c r="A1" s="143" t="s">
        <v>61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</row>
    <row r="2" spans="1:24" ht="15" customHeight="1" x14ac:dyDescent="0.25">
      <c r="A2" s="144" t="s">
        <v>62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</row>
    <row r="3" spans="1:24" ht="15.75" x14ac:dyDescent="0.25">
      <c r="A3" s="143" t="s">
        <v>63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</row>
    <row r="4" spans="1:24" ht="15.75" x14ac:dyDescent="0.25">
      <c r="A4" s="145" t="str">
        <f>'Акт коты PCHCh'!A4:X4</f>
        <v>20 жовтня 2020року</v>
      </c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</row>
    <row r="5" spans="1:24" ht="15.75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4" ht="15.75" x14ac:dyDescent="0.25">
      <c r="A6" s="34"/>
      <c r="B6" s="34"/>
      <c r="C6" s="146" t="s">
        <v>64</v>
      </c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</row>
    <row r="7" spans="1:24" ht="15.75" x14ac:dyDescent="0.25">
      <c r="A7" s="35" t="s">
        <v>126</v>
      </c>
      <c r="B7" s="34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</row>
    <row r="8" spans="1:24" ht="15.75" x14ac:dyDescent="0.25">
      <c r="A8" s="35" t="s">
        <v>127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</row>
    <row r="9" spans="1:24" ht="15.75" x14ac:dyDescent="0.25">
      <c r="A9" s="1" t="s">
        <v>67</v>
      </c>
      <c r="B9" s="1"/>
      <c r="C9" s="1"/>
      <c r="D9" s="1"/>
      <c r="E9" s="1"/>
      <c r="F9" s="1"/>
      <c r="G9" s="141" t="str">
        <f>'Списки собак R'!B5</f>
        <v>Корниенко М.А.</v>
      </c>
      <c r="H9" s="141"/>
      <c r="I9" s="141"/>
      <c r="J9" s="141"/>
      <c r="K9" s="141"/>
      <c r="L9" s="141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</row>
    <row r="10" spans="1:24" ht="15.75" x14ac:dyDescent="0.25">
      <c r="A10" s="34" t="s">
        <v>128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 t="str">
        <f>'Акт коты PCHCh'!L10</f>
        <v xml:space="preserve"> 21.09.2020 по 20.10.2020 року </v>
      </c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</row>
    <row r="11" spans="1:24" ht="15.75" x14ac:dyDescent="0.25">
      <c r="A11" s="34" t="s">
        <v>129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</row>
    <row r="12" spans="1:24" ht="15.75" x14ac:dyDescent="0.25">
      <c r="A12" s="142" t="s">
        <v>71</v>
      </c>
      <c r="B12" s="142"/>
      <c r="C12" s="142"/>
      <c r="D12" s="142"/>
      <c r="E12" s="37">
        <f>MAX('Списки собак R'!A5:A43)</f>
        <v>2</v>
      </c>
      <c r="F12" s="34" t="s">
        <v>72</v>
      </c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</row>
    <row r="13" spans="1:24" ht="15.75" x14ac:dyDescent="0.25">
      <c r="A13" s="34" t="s">
        <v>73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N13" s="34"/>
      <c r="O13" s="34" t="s">
        <v>74</v>
      </c>
      <c r="P13" s="34"/>
      <c r="Q13" s="34"/>
      <c r="R13" s="34"/>
      <c r="S13" s="34"/>
      <c r="T13" s="34"/>
      <c r="U13" s="34"/>
      <c r="V13" s="34"/>
      <c r="W13" s="34"/>
      <c r="X13" s="34"/>
    </row>
    <row r="14" spans="1:24" ht="15.75" x14ac:dyDescent="0.25">
      <c r="A14" s="34" t="s">
        <v>75</v>
      </c>
      <c r="B14" s="34"/>
      <c r="C14" s="34"/>
      <c r="D14" s="34"/>
      <c r="E14" s="34"/>
      <c r="F14" s="34"/>
      <c r="G14" s="34"/>
      <c r="H14" s="34"/>
      <c r="I14" s="34"/>
      <c r="J14" s="34"/>
      <c r="K14" s="38"/>
      <c r="L14" s="38"/>
      <c r="M14" s="38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</row>
    <row r="15" spans="1:24" ht="15.75" x14ac:dyDescent="0.25">
      <c r="A15" s="1"/>
      <c r="B15" s="1"/>
      <c r="C15" s="1"/>
      <c r="D15" s="1"/>
      <c r="E15" s="1"/>
      <c r="F15" s="93"/>
      <c r="G15" s="93"/>
      <c r="H15" s="93"/>
      <c r="I15" s="93"/>
      <c r="J15" s="17"/>
      <c r="K15" s="1"/>
      <c r="L15" s="1"/>
      <c r="M15" s="1"/>
      <c r="N15" s="1"/>
      <c r="O15" s="1"/>
      <c r="P15" s="17"/>
      <c r="Q15" s="17"/>
      <c r="R15" s="28"/>
      <c r="S15" s="29"/>
      <c r="T15" s="34"/>
      <c r="U15" s="34"/>
      <c r="V15" s="34"/>
      <c r="W15" s="34"/>
      <c r="X15" s="34"/>
    </row>
    <row r="16" spans="1:24" ht="15.75" x14ac:dyDescent="0.25">
      <c r="A16" s="34" t="s">
        <v>210</v>
      </c>
      <c r="B16" s="35"/>
      <c r="C16" s="34"/>
      <c r="D16" s="34"/>
      <c r="E16" s="34"/>
      <c r="F16" s="34"/>
      <c r="G16" s="39"/>
      <c r="H16" s="39"/>
      <c r="I16" s="39"/>
      <c r="J16" s="39"/>
      <c r="K16" s="39"/>
      <c r="L16" s="39"/>
      <c r="N16" s="41"/>
      <c r="O16" s="149" t="s">
        <v>208</v>
      </c>
      <c r="P16" s="149"/>
      <c r="Q16" s="149"/>
      <c r="R16" s="42"/>
      <c r="S16" s="42"/>
      <c r="T16" s="34"/>
      <c r="U16" s="34"/>
      <c r="V16" s="34"/>
      <c r="W16" s="34"/>
      <c r="X16" s="34"/>
    </row>
    <row r="17" spans="1:31" ht="15.75" x14ac:dyDescent="0.25">
      <c r="A17" s="34"/>
      <c r="B17" s="34" t="s">
        <v>124</v>
      </c>
      <c r="C17" s="34"/>
      <c r="D17" s="34"/>
      <c r="E17" s="34"/>
      <c r="F17" s="150" t="s">
        <v>209</v>
      </c>
      <c r="G17" s="150"/>
      <c r="H17" s="150"/>
      <c r="I17" s="150"/>
      <c r="J17" s="39"/>
      <c r="K17" s="34" t="s">
        <v>77</v>
      </c>
      <c r="L17" s="34"/>
      <c r="M17" s="34"/>
      <c r="N17" s="34"/>
      <c r="O17" s="34"/>
      <c r="P17" s="39"/>
      <c r="Q17" s="39"/>
      <c r="R17" s="89">
        <v>1</v>
      </c>
      <c r="S17" s="40" t="s">
        <v>78</v>
      </c>
      <c r="T17" s="34"/>
      <c r="U17" s="34"/>
      <c r="V17" s="34"/>
      <c r="W17" s="34"/>
      <c r="X17" s="34"/>
    </row>
    <row r="18" spans="1:31" ht="15.75" x14ac:dyDescent="0.25">
      <c r="A18" s="34"/>
      <c r="B18" s="34"/>
      <c r="C18" s="34"/>
      <c r="D18" s="34"/>
      <c r="E18" s="34"/>
      <c r="F18" s="98"/>
      <c r="G18" s="98"/>
      <c r="H18" s="98"/>
      <c r="I18" s="98"/>
      <c r="J18" s="39"/>
      <c r="K18" s="34"/>
      <c r="L18" s="34"/>
      <c r="M18" s="34"/>
      <c r="N18" s="34"/>
      <c r="O18" s="34"/>
      <c r="P18" s="39"/>
      <c r="Q18" s="39"/>
      <c r="R18" s="97"/>
      <c r="S18" s="40"/>
      <c r="T18" s="34"/>
      <c r="U18" s="34"/>
      <c r="V18" s="34"/>
      <c r="W18" s="34"/>
      <c r="X18" s="34"/>
    </row>
    <row r="19" spans="1:31" ht="15.75" x14ac:dyDescent="0.25">
      <c r="A19" s="1" t="s">
        <v>198</v>
      </c>
      <c r="B19" s="26"/>
      <c r="C19" s="13"/>
      <c r="D19" s="13"/>
      <c r="E19" s="13"/>
      <c r="F19" s="17"/>
      <c r="G19" s="17"/>
      <c r="H19" s="17"/>
      <c r="I19" s="17"/>
      <c r="J19" s="17"/>
      <c r="K19" s="17"/>
      <c r="L19" s="17"/>
      <c r="M19" s="137" t="s">
        <v>182</v>
      </c>
      <c r="N19" s="137"/>
      <c r="O19" s="137"/>
      <c r="P19" s="13" t="s">
        <v>123</v>
      </c>
      <c r="Q19" s="27"/>
      <c r="R19" s="27"/>
      <c r="S19" s="1"/>
      <c r="T19" s="139" t="s">
        <v>183</v>
      </c>
      <c r="U19" s="139"/>
      <c r="V19" s="139"/>
      <c r="W19" s="34"/>
      <c r="X19" s="34"/>
    </row>
    <row r="20" spans="1:31" ht="15.75" x14ac:dyDescent="0.25">
      <c r="A20" s="1"/>
      <c r="B20" s="1" t="s">
        <v>77</v>
      </c>
      <c r="C20" s="1"/>
      <c r="D20" s="1"/>
      <c r="E20" s="1"/>
      <c r="F20" s="1"/>
      <c r="G20" s="17"/>
      <c r="H20" s="17"/>
      <c r="I20" s="28">
        <v>1</v>
      </c>
      <c r="J20" s="29" t="s">
        <v>78</v>
      </c>
      <c r="K20" s="17"/>
      <c r="L20" s="17"/>
      <c r="M20" s="17"/>
      <c r="N20" s="1"/>
      <c r="O20" s="30"/>
      <c r="P20" s="19"/>
      <c r="Q20" s="19"/>
      <c r="R20" s="19"/>
      <c r="S20" s="1"/>
      <c r="T20" s="1"/>
      <c r="U20" s="1"/>
      <c r="V20" s="1"/>
      <c r="W20" s="34"/>
      <c r="X20" s="34"/>
    </row>
    <row r="21" spans="1:31" ht="15.75" x14ac:dyDescent="0.25">
      <c r="A21" s="1"/>
      <c r="B21" s="1"/>
      <c r="C21" s="1"/>
      <c r="D21" s="1"/>
      <c r="E21" s="1"/>
      <c r="F21" s="87"/>
      <c r="G21" s="87"/>
      <c r="H21" s="87"/>
      <c r="I21" s="87"/>
      <c r="J21" s="17"/>
      <c r="K21" s="1"/>
      <c r="L21" s="1"/>
      <c r="M21" s="1"/>
      <c r="N21" s="1"/>
      <c r="O21" s="1"/>
      <c r="P21" s="17"/>
      <c r="Q21" s="17"/>
      <c r="R21" s="28"/>
      <c r="S21" s="29"/>
      <c r="T21" s="34"/>
      <c r="U21" s="34"/>
      <c r="V21" s="34"/>
      <c r="W21" s="34"/>
      <c r="X21" s="34"/>
    </row>
    <row r="22" spans="1:31" ht="15.75" x14ac:dyDescent="0.25">
      <c r="A22" s="34" t="s">
        <v>79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Z22" s="43"/>
      <c r="AA22" s="43"/>
      <c r="AB22" s="43"/>
      <c r="AC22" s="43"/>
      <c r="AD22" s="43"/>
      <c r="AE22" s="43"/>
    </row>
    <row r="24" spans="1:31" ht="15.75" x14ac:dyDescent="0.25">
      <c r="A24" s="34" t="s">
        <v>80</v>
      </c>
      <c r="B24" s="34"/>
      <c r="C24" s="34"/>
      <c r="D24" s="34"/>
      <c r="E24" s="147">
        <f>E12</f>
        <v>2</v>
      </c>
      <c r="F24" s="147"/>
      <c r="G24" s="34" t="s">
        <v>81</v>
      </c>
      <c r="I24" s="34"/>
      <c r="J24" s="34"/>
      <c r="K24" s="34"/>
      <c r="L24" s="34"/>
      <c r="M24" s="34"/>
      <c r="N24" s="34"/>
      <c r="O24" s="34"/>
      <c r="P24" s="148">
        <f>E24</f>
        <v>2</v>
      </c>
      <c r="Q24" s="148"/>
      <c r="R24" s="34" t="s">
        <v>82</v>
      </c>
      <c r="V24" s="34"/>
      <c r="W24" s="34"/>
      <c r="X24" s="34"/>
    </row>
    <row r="25" spans="1:31" ht="15.75" x14ac:dyDescent="0.25">
      <c r="A25" s="34"/>
      <c r="B25" s="34" t="s">
        <v>83</v>
      </c>
      <c r="C25" s="34"/>
      <c r="D25" s="34"/>
      <c r="E25" s="34"/>
      <c r="F25" s="34"/>
      <c r="G25" s="34"/>
      <c r="H25" s="147">
        <f>E24*0.5</f>
        <v>1</v>
      </c>
      <c r="I25" s="147"/>
      <c r="J25" s="34" t="s">
        <v>84</v>
      </c>
      <c r="K25" s="34"/>
      <c r="L25" s="34"/>
      <c r="M25" s="147">
        <f>E24*0.5</f>
        <v>1</v>
      </c>
      <c r="N25" s="147"/>
      <c r="O25" s="34" t="s">
        <v>85</v>
      </c>
      <c r="R25" s="34"/>
      <c r="S25" s="34"/>
      <c r="T25" s="34"/>
      <c r="U25" s="34"/>
      <c r="V25" s="34"/>
      <c r="W25" s="34"/>
      <c r="X25" s="34"/>
    </row>
    <row r="26" spans="1:31" ht="15.75" x14ac:dyDescent="0.25">
      <c r="A26" s="34"/>
      <c r="B26" s="34" t="s">
        <v>86</v>
      </c>
      <c r="C26" s="34"/>
      <c r="D26" s="34"/>
      <c r="E26" s="34"/>
      <c r="F26" s="147">
        <f>E24</f>
        <v>2</v>
      </c>
      <c r="G26" s="147"/>
      <c r="H26" s="34" t="s">
        <v>87</v>
      </c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</row>
    <row r="27" spans="1:31" ht="15.75" x14ac:dyDescent="0.25">
      <c r="A27" s="34" t="s">
        <v>88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</row>
    <row r="28" spans="1:31" ht="15.75" x14ac:dyDescent="0.25">
      <c r="A28" s="34"/>
      <c r="B28" s="34"/>
      <c r="C28" s="34" t="s">
        <v>89</v>
      </c>
      <c r="D28" s="34"/>
      <c r="E28" s="34"/>
      <c r="F28" s="34"/>
      <c r="G28" s="34"/>
      <c r="H28" s="34"/>
      <c r="I28" s="34"/>
      <c r="J28" s="147">
        <f>E24</f>
        <v>2</v>
      </c>
      <c r="K28" s="147"/>
      <c r="L28" s="34" t="s">
        <v>90</v>
      </c>
      <c r="O28" s="34"/>
      <c r="P28" s="34"/>
      <c r="Q28" s="34"/>
      <c r="R28" s="34"/>
      <c r="S28" s="34"/>
      <c r="T28" s="34"/>
      <c r="U28" s="34"/>
      <c r="V28" s="34"/>
      <c r="W28" s="34"/>
      <c r="X28" s="34"/>
    </row>
    <row r="29" spans="1:31" ht="15.75" x14ac:dyDescent="0.2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44"/>
      <c r="M29" s="4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</row>
    <row r="30" spans="1:31" ht="15.75" x14ac:dyDescent="0.25">
      <c r="A30" s="34" t="s">
        <v>91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</row>
    <row r="31" spans="1:31" ht="15.75" x14ac:dyDescent="0.25">
      <c r="A31" s="45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</row>
    <row r="32" spans="1:31" ht="15.75" x14ac:dyDescent="0.25">
      <c r="A32" s="23" t="s">
        <v>93</v>
      </c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</row>
    <row r="33" spans="1:24" ht="15.75" x14ac:dyDescent="0.25">
      <c r="A33" s="23"/>
      <c r="B33" s="23" t="s">
        <v>94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  <row r="34" spans="1:24" ht="15.75" x14ac:dyDescent="0.25">
      <c r="A34" s="23"/>
      <c r="B34" s="34" t="s">
        <v>95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45" t="s">
        <v>96</v>
      </c>
      <c r="N34" s="34"/>
      <c r="O34" s="34"/>
      <c r="P34" s="34"/>
      <c r="Q34" s="34"/>
      <c r="R34" s="34"/>
      <c r="S34" s="151" t="s">
        <v>97</v>
      </c>
      <c r="T34" s="151"/>
      <c r="U34" s="151"/>
      <c r="V34" s="151"/>
      <c r="W34" s="151"/>
      <c r="X34" s="34"/>
    </row>
    <row r="35" spans="1:24" ht="15.75" x14ac:dyDescent="0.2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</row>
    <row r="36" spans="1:24" ht="15.75" x14ac:dyDescent="0.25">
      <c r="A36" s="34"/>
      <c r="B36" s="34" t="s">
        <v>98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</row>
    <row r="37" spans="1:24" ht="15.75" x14ac:dyDescent="0.25">
      <c r="A37" s="34"/>
      <c r="B37" s="24" t="s">
        <v>99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45" t="s">
        <v>100</v>
      </c>
      <c r="N37" s="34"/>
      <c r="O37" s="34"/>
      <c r="P37" s="34"/>
      <c r="Q37" s="34"/>
      <c r="R37" s="34"/>
      <c r="S37" s="151" t="s">
        <v>97</v>
      </c>
      <c r="T37" s="151"/>
      <c r="U37" s="151"/>
      <c r="V37" s="151"/>
      <c r="W37" s="151"/>
      <c r="X37" s="34"/>
    </row>
    <row r="39" spans="1:24" ht="15.75" x14ac:dyDescent="0.25">
      <c r="B39" s="1" t="s">
        <v>101</v>
      </c>
    </row>
    <row r="40" spans="1:24" ht="15.75" x14ac:dyDescent="0.25">
      <c r="B40" s="24" t="s">
        <v>102</v>
      </c>
      <c r="M40" s="141" t="str">
        <f>G9</f>
        <v>Корниенко М.А.</v>
      </c>
      <c r="N40" s="141"/>
      <c r="O40" s="141"/>
      <c r="P40" s="141"/>
      <c r="Q40" s="141"/>
      <c r="R40" s="141"/>
      <c r="S40" s="151" t="s">
        <v>97</v>
      </c>
      <c r="T40" s="151"/>
      <c r="U40" s="151"/>
      <c r="V40" s="151"/>
      <c r="W40" s="151"/>
    </row>
  </sheetData>
  <mergeCells count="21">
    <mergeCell ref="F26:G26"/>
    <mergeCell ref="J28:K28"/>
    <mergeCell ref="S34:W34"/>
    <mergeCell ref="S37:W37"/>
    <mergeCell ref="M40:R40"/>
    <mergeCell ref="S40:W40"/>
    <mergeCell ref="E24:F24"/>
    <mergeCell ref="P24:Q24"/>
    <mergeCell ref="H25:I25"/>
    <mergeCell ref="M25:N25"/>
    <mergeCell ref="O16:Q16"/>
    <mergeCell ref="F17:I17"/>
    <mergeCell ref="M19:O19"/>
    <mergeCell ref="T19:V19"/>
    <mergeCell ref="G9:L9"/>
    <mergeCell ref="A12:D12"/>
    <mergeCell ref="A1:X1"/>
    <mergeCell ref="A2:X2"/>
    <mergeCell ref="A3:X3"/>
    <mergeCell ref="A4:X4"/>
    <mergeCell ref="C6:X6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A9D18E"/>
  </sheetPr>
  <dimension ref="A2:H27"/>
  <sheetViews>
    <sheetView topLeftCell="A3" zoomScaleNormal="100" workbookViewId="0">
      <selection activeCell="C12" sqref="C12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2.42578125" customWidth="1"/>
    <col min="4" max="4" width="10.140625" customWidth="1"/>
    <col min="5" max="5" width="13" customWidth="1"/>
    <col min="6" max="6" width="7.140625" customWidth="1"/>
    <col min="7" max="13" width="3.28515625" customWidth="1"/>
  </cols>
  <sheetData>
    <row r="2" spans="1:8" ht="18.75" x14ac:dyDescent="0.25">
      <c r="A2" s="140" t="s">
        <v>130</v>
      </c>
      <c r="B2" s="140"/>
      <c r="C2" s="140"/>
      <c r="D2" s="140"/>
      <c r="E2" s="140"/>
      <c r="F2" s="140"/>
      <c r="G2" s="140"/>
      <c r="H2" s="62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165" t="s">
        <v>105</v>
      </c>
      <c r="B4" s="166" t="s">
        <v>106</v>
      </c>
      <c r="C4" s="166" t="s">
        <v>107</v>
      </c>
      <c r="D4" s="167" t="s">
        <v>108</v>
      </c>
      <c r="E4" s="167"/>
      <c r="F4" s="167"/>
      <c r="G4" s="167"/>
    </row>
    <row r="5" spans="1:8" ht="15.75" x14ac:dyDescent="0.25">
      <c r="A5" s="85">
        <v>1</v>
      </c>
      <c r="B5" s="91" t="s">
        <v>236</v>
      </c>
      <c r="C5" s="91" t="s">
        <v>237</v>
      </c>
      <c r="D5" s="91" t="s">
        <v>240</v>
      </c>
      <c r="E5" s="91" t="s">
        <v>242</v>
      </c>
      <c r="F5" s="91" t="s">
        <v>244</v>
      </c>
      <c r="G5" s="91" t="s">
        <v>110</v>
      </c>
    </row>
    <row r="6" spans="1:8" ht="15.75" x14ac:dyDescent="0.25">
      <c r="A6" s="85">
        <f>IF(ISBLANK(B6),"",A5+1)</f>
        <v>2</v>
      </c>
      <c r="B6" s="91" t="s">
        <v>238</v>
      </c>
      <c r="C6" s="91" t="s">
        <v>239</v>
      </c>
      <c r="D6" s="91" t="s">
        <v>241</v>
      </c>
      <c r="E6" s="91" t="s">
        <v>243</v>
      </c>
      <c r="F6" s="91" t="s">
        <v>245</v>
      </c>
      <c r="G6" s="91" t="s">
        <v>110</v>
      </c>
    </row>
    <row r="7" spans="1:8" ht="15.75" x14ac:dyDescent="0.25">
      <c r="A7" s="85" t="str">
        <f t="shared" ref="A7:A27" si="0">IF(ISBLANK(B7),"",A6+1)</f>
        <v/>
      </c>
      <c r="B7" s="84"/>
      <c r="C7" s="84"/>
      <c r="D7" s="84"/>
      <c r="E7" s="84"/>
      <c r="F7" s="84"/>
      <c r="G7" s="84"/>
    </row>
    <row r="8" spans="1:8" ht="15.75" x14ac:dyDescent="0.25">
      <c r="A8" s="85" t="str">
        <f t="shared" si="0"/>
        <v/>
      </c>
      <c r="B8" s="84"/>
      <c r="C8" s="84"/>
      <c r="D8" s="84"/>
      <c r="E8" s="84"/>
      <c r="F8" s="84"/>
      <c r="G8" s="84"/>
    </row>
    <row r="9" spans="1:8" ht="15.75" x14ac:dyDescent="0.25">
      <c r="A9" s="85" t="str">
        <f t="shared" si="0"/>
        <v/>
      </c>
      <c r="B9" s="84"/>
      <c r="C9" s="84"/>
      <c r="D9" s="84"/>
      <c r="E9" s="84"/>
      <c r="F9" s="84"/>
      <c r="G9" s="84"/>
    </row>
    <row r="10" spans="1:8" ht="15.75" x14ac:dyDescent="0.25">
      <c r="A10" s="85" t="str">
        <f t="shared" si="0"/>
        <v/>
      </c>
      <c r="B10" s="84"/>
      <c r="C10" s="84"/>
      <c r="D10" s="84"/>
      <c r="E10" s="84"/>
      <c r="F10" s="84"/>
      <c r="G10" s="84"/>
    </row>
    <row r="11" spans="1:8" ht="15.75" x14ac:dyDescent="0.25">
      <c r="A11" s="85" t="str">
        <f>IF(ISBLANK(B11),"",A10+1)</f>
        <v/>
      </c>
      <c r="B11" s="84"/>
      <c r="C11" s="84"/>
      <c r="D11" s="84"/>
      <c r="E11" s="84"/>
      <c r="F11" s="84"/>
      <c r="G11" s="84"/>
    </row>
    <row r="12" spans="1:8" ht="15.75" x14ac:dyDescent="0.25">
      <c r="A12" s="85" t="str">
        <f t="shared" si="0"/>
        <v/>
      </c>
      <c r="B12" s="84"/>
      <c r="C12" s="84"/>
      <c r="D12" s="84"/>
      <c r="E12" s="84"/>
      <c r="F12" s="84"/>
      <c r="G12" s="84"/>
    </row>
    <row r="13" spans="1:8" ht="15.75" x14ac:dyDescent="0.25">
      <c r="A13" s="85" t="str">
        <f t="shared" si="0"/>
        <v/>
      </c>
      <c r="B13" s="84"/>
      <c r="C13" s="84"/>
      <c r="D13" s="84"/>
      <c r="E13" s="84"/>
      <c r="F13" s="84"/>
      <c r="G13" s="84"/>
    </row>
    <row r="14" spans="1:8" ht="15.75" x14ac:dyDescent="0.25">
      <c r="A14" s="85" t="str">
        <f t="shared" si="0"/>
        <v/>
      </c>
      <c r="B14" s="84"/>
      <c r="C14" s="84"/>
      <c r="D14" s="84"/>
      <c r="E14" s="84"/>
      <c r="F14" s="84"/>
      <c r="G14" s="84"/>
    </row>
    <row r="15" spans="1:8" ht="15.75" x14ac:dyDescent="0.25">
      <c r="A15" s="85" t="str">
        <f t="shared" si="0"/>
        <v/>
      </c>
      <c r="B15" s="84"/>
      <c r="C15" s="84"/>
      <c r="D15" s="84"/>
      <c r="E15" s="84"/>
      <c r="F15" s="84"/>
      <c r="G15" s="84"/>
    </row>
    <row r="16" spans="1:8" ht="15.75" x14ac:dyDescent="0.25">
      <c r="A16" s="85" t="str">
        <f t="shared" si="0"/>
        <v/>
      </c>
      <c r="B16" s="84"/>
      <c r="C16" s="84"/>
      <c r="D16" s="84"/>
      <c r="E16" s="84"/>
      <c r="F16" s="84"/>
      <c r="G16" s="84"/>
    </row>
    <row r="17" spans="1:7" ht="15.75" x14ac:dyDescent="0.25">
      <c r="A17" s="92" t="str">
        <f t="shared" si="0"/>
        <v/>
      </c>
      <c r="B17" s="84"/>
      <c r="C17" s="84"/>
      <c r="D17" s="84"/>
      <c r="E17" s="84"/>
      <c r="F17" s="84"/>
      <c r="G17" s="91"/>
    </row>
    <row r="18" spans="1:7" ht="15.75" x14ac:dyDescent="0.25">
      <c r="A18" s="92" t="str">
        <f t="shared" si="0"/>
        <v/>
      </c>
      <c r="B18" s="84"/>
      <c r="C18" s="84"/>
      <c r="D18" s="84"/>
      <c r="E18" s="84"/>
      <c r="F18" s="84"/>
      <c r="G18" s="91"/>
    </row>
    <row r="19" spans="1:7" ht="15.75" x14ac:dyDescent="0.25">
      <c r="A19" s="92" t="str">
        <f t="shared" si="0"/>
        <v/>
      </c>
      <c r="B19" s="84"/>
      <c r="C19" s="84"/>
      <c r="D19" s="84"/>
      <c r="E19" s="84"/>
      <c r="F19" s="84"/>
      <c r="G19" s="91"/>
    </row>
    <row r="20" spans="1:7" ht="15.75" x14ac:dyDescent="0.25">
      <c r="A20" s="92" t="str">
        <f t="shared" si="0"/>
        <v/>
      </c>
      <c r="B20" s="84"/>
      <c r="C20" s="84"/>
      <c r="D20" s="84"/>
      <c r="E20" s="84"/>
      <c r="F20" s="84"/>
      <c r="G20" s="91"/>
    </row>
    <row r="21" spans="1:7" ht="15.75" x14ac:dyDescent="0.25">
      <c r="A21" s="92" t="str">
        <f t="shared" si="0"/>
        <v/>
      </c>
      <c r="B21" s="84"/>
      <c r="C21" s="84"/>
      <c r="D21" s="84"/>
      <c r="E21" s="84"/>
      <c r="F21" s="84"/>
      <c r="G21" s="91"/>
    </row>
    <row r="22" spans="1:7" ht="15.75" x14ac:dyDescent="0.25">
      <c r="A22" s="92" t="str">
        <f t="shared" si="0"/>
        <v/>
      </c>
      <c r="B22" s="84"/>
      <c r="C22" s="84"/>
      <c r="D22" s="84"/>
      <c r="E22" s="84"/>
      <c r="F22" s="84"/>
      <c r="G22" s="91"/>
    </row>
    <row r="23" spans="1:7" ht="15.75" x14ac:dyDescent="0.25">
      <c r="A23" s="92" t="str">
        <f t="shared" si="0"/>
        <v/>
      </c>
      <c r="B23" s="84"/>
      <c r="C23" s="84"/>
      <c r="D23" s="84"/>
      <c r="E23" s="84"/>
      <c r="F23" s="84"/>
      <c r="G23" s="91"/>
    </row>
    <row r="24" spans="1:7" ht="15.75" x14ac:dyDescent="0.25">
      <c r="A24" s="92" t="str">
        <f t="shared" si="0"/>
        <v/>
      </c>
      <c r="B24" s="84"/>
      <c r="C24" s="84"/>
      <c r="D24" s="84"/>
      <c r="E24" s="84"/>
      <c r="F24" s="84"/>
      <c r="G24" s="91"/>
    </row>
    <row r="25" spans="1:7" ht="15.75" x14ac:dyDescent="0.25">
      <c r="A25" s="92" t="str">
        <f t="shared" si="0"/>
        <v/>
      </c>
      <c r="B25" s="84"/>
      <c r="C25" s="84"/>
      <c r="D25" s="84"/>
      <c r="E25" s="84"/>
      <c r="F25" s="84"/>
      <c r="G25" s="91"/>
    </row>
    <row r="26" spans="1:7" ht="15.75" x14ac:dyDescent="0.25">
      <c r="A26" s="92" t="str">
        <f t="shared" si="0"/>
        <v/>
      </c>
      <c r="B26" s="84"/>
      <c r="C26" s="84"/>
      <c r="D26" s="84"/>
      <c r="E26" s="84"/>
      <c r="F26" s="84"/>
      <c r="G26" s="91"/>
    </row>
    <row r="27" spans="1:7" ht="15.75" x14ac:dyDescent="0.25">
      <c r="A27" s="92" t="str">
        <f t="shared" si="0"/>
        <v/>
      </c>
      <c r="B27" s="84"/>
      <c r="C27" s="84"/>
      <c r="D27" s="84"/>
      <c r="E27" s="84"/>
      <c r="F27" s="84"/>
      <c r="G27" s="91"/>
    </row>
  </sheetData>
  <mergeCells count="2">
    <mergeCell ref="A2:G2"/>
    <mergeCell ref="D4:G4"/>
  </mergeCells>
  <dataValidations count="6">
    <dataValidation type="list" allowBlank="1" showInputMessage="1" showErrorMessage="1" sqref="C17:C27" xr:uid="{00000000-0002-0000-0700-000000000000}">
      <formula1>Список_улиц</formula1>
    </dataValidation>
    <dataValidation type="list" allowBlank="1" showInputMessage="1" showErrorMessage="1" sqref="E22:E23" xr:uid="{00000000-0002-0000-0700-000003000000}">
      <formula1>INDIRECT($E$54)</formula1>
    </dataValidation>
    <dataValidation type="list" allowBlank="1" showInputMessage="1" showErrorMessage="1" sqref="E21" xr:uid="{00000000-0002-0000-0700-000004000000}">
      <formula1>INDIRECT($E$53)</formula1>
    </dataValidation>
    <dataValidation type="list" allowBlank="1" showInputMessage="1" showErrorMessage="1" sqref="E17" xr:uid="{00000000-0002-0000-0700-000005000000}">
      <formula1>INDIRECT($E$48)</formula1>
    </dataValidation>
    <dataValidation type="list" allowBlank="1" showInputMessage="1" showErrorMessage="1" sqref="E24:E26 E18:E20" xr:uid="{00000000-0002-0000-0700-000007000000}">
      <formula1>INDIRECT($E$35)</formula1>
    </dataValidation>
    <dataValidation type="list" allowBlank="1" showInputMessage="1" showErrorMessage="1" sqref="E27" xr:uid="{00000000-0002-0000-0700-000008000000}">
      <formula1>INDIRECT($E$61)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1:AF49"/>
  <sheetViews>
    <sheetView topLeftCell="A16" zoomScaleNormal="100" workbookViewId="0">
      <selection activeCell="AA33" sqref="AA33"/>
    </sheetView>
  </sheetViews>
  <sheetFormatPr defaultColWidth="8.7109375" defaultRowHeight="15" x14ac:dyDescent="0.25"/>
  <cols>
    <col min="1" max="28" width="3.7109375" customWidth="1"/>
    <col min="31" max="31" width="30.5703125" bestFit="1" customWidth="1"/>
    <col min="32" max="32" width="2" bestFit="1" customWidth="1"/>
    <col min="1024" max="1025" width="11.5703125" customWidth="1"/>
  </cols>
  <sheetData>
    <row r="1" spans="1:32" ht="15" customHeight="1" x14ac:dyDescent="0.25">
      <c r="A1" s="153" t="s">
        <v>61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</row>
    <row r="2" spans="1:32" ht="15" customHeight="1" x14ac:dyDescent="0.25">
      <c r="A2" s="154" t="s">
        <v>62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</row>
    <row r="3" spans="1:32" ht="15" customHeight="1" x14ac:dyDescent="0.25">
      <c r="A3" s="153" t="s">
        <v>63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</row>
    <row r="4" spans="1:32" ht="15" customHeight="1" x14ac:dyDescent="0.25">
      <c r="A4" s="155" t="str">
        <f>'Акт коты PCHCh'!A4:X4</f>
        <v>20 жовтня 2020року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</row>
    <row r="5" spans="1:32" ht="15" customHeight="1" x14ac:dyDescent="0.2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</row>
    <row r="6" spans="1:32" ht="15" customHeight="1" x14ac:dyDescent="0.25">
      <c r="A6" s="1"/>
      <c r="B6" s="1"/>
      <c r="C6" s="133" t="s">
        <v>64</v>
      </c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</row>
    <row r="7" spans="1:32" ht="15" customHeight="1" x14ac:dyDescent="0.25">
      <c r="A7" s="10" t="s">
        <v>135</v>
      </c>
      <c r="B7" s="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32" ht="15.75" x14ac:dyDescent="0.25">
      <c r="A8" s="35" t="s">
        <v>127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32" ht="15.75" x14ac:dyDescent="0.25">
      <c r="A9" s="1" t="s">
        <v>67</v>
      </c>
      <c r="B9" s="1"/>
      <c r="C9" s="1"/>
      <c r="D9" s="1"/>
      <c r="E9" s="1"/>
      <c r="F9" s="1"/>
      <c r="G9" s="141" t="str">
        <f>'Акт собаки R'!G9</f>
        <v>Корниенко М.А.</v>
      </c>
      <c r="H9" s="141"/>
      <c r="I9" s="141"/>
      <c r="J9" s="141"/>
      <c r="K9" s="141"/>
      <c r="L9" s="14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32" ht="15.75" x14ac:dyDescent="0.25">
      <c r="A10" s="1" t="s">
        <v>121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 t="str">
        <f>'Акт коты PCHCh'!L10</f>
        <v xml:space="preserve"> 21.09.2020 по 20.10.2020 року 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32" ht="15.75" x14ac:dyDescent="0.25">
      <c r="A11" s="1" t="s">
        <v>136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32" ht="15.75" x14ac:dyDescent="0.25">
      <c r="A12" s="1"/>
      <c r="B12" s="143" t="s">
        <v>137</v>
      </c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</row>
    <row r="13" spans="1:32" ht="15.75" x14ac:dyDescent="0.25">
      <c r="A13" s="152" t="s">
        <v>71</v>
      </c>
      <c r="B13" s="152"/>
      <c r="C13" s="152"/>
      <c r="D13" s="152"/>
      <c r="E13" s="14">
        <f>MAX('Список собаки L'!A5:A14)</f>
        <v>9</v>
      </c>
      <c r="F13" s="1" t="s">
        <v>72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32" ht="15.75" x14ac:dyDescent="0.25">
      <c r="A14" s="1" t="s">
        <v>73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 t="s">
        <v>74</v>
      </c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32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32" ht="15.75" x14ac:dyDescent="0.25">
      <c r="A16" s="1" t="s">
        <v>200</v>
      </c>
      <c r="B16" s="10"/>
      <c r="C16" s="1"/>
      <c r="D16" s="1"/>
      <c r="E16" s="1"/>
      <c r="F16" s="1"/>
      <c r="G16" s="16"/>
      <c r="H16" s="16"/>
      <c r="I16" s="16"/>
      <c r="J16" s="17"/>
      <c r="K16" s="17"/>
      <c r="L16" s="17"/>
      <c r="M16" s="17" t="s">
        <v>140</v>
      </c>
      <c r="N16" s="1"/>
      <c r="O16" s="18"/>
      <c r="P16" s="19"/>
      <c r="Q16" s="137" t="s">
        <v>277</v>
      </c>
      <c r="R16" s="137"/>
      <c r="S16" s="137"/>
      <c r="T16" s="1"/>
      <c r="U16" s="1"/>
      <c r="V16" s="1"/>
      <c r="W16" s="1"/>
      <c r="AE16" t="s">
        <v>276</v>
      </c>
      <c r="AF16">
        <v>1</v>
      </c>
    </row>
    <row r="17" spans="1:23" ht="15.75" x14ac:dyDescent="0.25">
      <c r="A17" s="1"/>
      <c r="B17" s="1" t="s">
        <v>124</v>
      </c>
      <c r="C17" s="1"/>
      <c r="D17" s="1"/>
      <c r="E17" s="1"/>
      <c r="F17" s="156" t="s">
        <v>278</v>
      </c>
      <c r="G17" s="156"/>
      <c r="H17" s="156"/>
      <c r="I17" s="16"/>
      <c r="J17" s="17"/>
      <c r="K17" s="29" t="s">
        <v>138</v>
      </c>
      <c r="L17" s="17"/>
      <c r="M17" s="17"/>
      <c r="N17" s="1"/>
      <c r="O17" s="18"/>
      <c r="P17" s="19"/>
      <c r="Q17" s="47" t="s">
        <v>141</v>
      </c>
      <c r="R17" s="19" t="s">
        <v>78</v>
      </c>
      <c r="S17" s="1"/>
      <c r="T17" s="1"/>
      <c r="U17" s="1"/>
      <c r="V17" s="1"/>
      <c r="W17" s="1"/>
    </row>
    <row r="18" spans="1:23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75" x14ac:dyDescent="0.25">
      <c r="A19" s="1" t="s">
        <v>279</v>
      </c>
      <c r="B19" s="10"/>
      <c r="C19" s="1"/>
      <c r="D19" s="1"/>
      <c r="E19" s="1"/>
      <c r="F19" s="1"/>
      <c r="G19" s="16"/>
      <c r="H19" s="16"/>
      <c r="I19" s="16"/>
      <c r="J19" s="17"/>
      <c r="K19" s="17"/>
      <c r="L19" s="17"/>
      <c r="M19" s="17" t="s">
        <v>140</v>
      </c>
      <c r="N19" s="1"/>
      <c r="O19" s="18"/>
      <c r="P19" s="19"/>
      <c r="Q19" s="137" t="s">
        <v>280</v>
      </c>
      <c r="R19" s="137"/>
      <c r="S19" s="137"/>
      <c r="T19" s="1"/>
      <c r="U19" s="1"/>
      <c r="V19" s="1"/>
      <c r="W19" s="1"/>
    </row>
    <row r="20" spans="1:23" ht="15.75" x14ac:dyDescent="0.25">
      <c r="A20" s="1"/>
      <c r="B20" s="1" t="s">
        <v>124</v>
      </c>
      <c r="C20" s="1"/>
      <c r="D20" s="1"/>
      <c r="E20" s="1"/>
      <c r="F20" s="157">
        <v>44409</v>
      </c>
      <c r="G20" s="157"/>
      <c r="H20" s="157"/>
      <c r="I20" s="16"/>
      <c r="J20" s="17"/>
      <c r="K20" s="29" t="s">
        <v>138</v>
      </c>
      <c r="L20" s="17"/>
      <c r="M20" s="17"/>
      <c r="N20" s="1"/>
      <c r="O20" s="18"/>
      <c r="P20" s="19"/>
      <c r="Q20" s="47" t="s">
        <v>141</v>
      </c>
      <c r="R20" s="19" t="s">
        <v>78</v>
      </c>
      <c r="S20" s="1"/>
      <c r="T20" s="1"/>
      <c r="U20" s="1"/>
      <c r="V20" s="1"/>
      <c r="W20" s="1"/>
    </row>
    <row r="21" spans="1:23" ht="15.75" x14ac:dyDescent="0.25">
      <c r="A21" s="1"/>
      <c r="B21" s="1"/>
      <c r="C21" s="1"/>
      <c r="D21" s="1"/>
      <c r="E21" s="1"/>
      <c r="F21" s="90"/>
      <c r="G21" s="90"/>
      <c r="H21" s="90"/>
      <c r="I21" s="16"/>
      <c r="J21" s="17"/>
      <c r="K21" s="29"/>
      <c r="L21" s="17"/>
      <c r="M21" s="17"/>
      <c r="N21" s="1"/>
      <c r="O21" s="18"/>
      <c r="P21" s="19"/>
      <c r="Q21" s="47"/>
      <c r="R21" s="19"/>
      <c r="S21" s="1"/>
      <c r="T21" s="1"/>
      <c r="U21" s="1"/>
      <c r="V21" s="1"/>
      <c r="W21" s="1"/>
    </row>
    <row r="22" spans="1:23" ht="15.75" x14ac:dyDescent="0.25">
      <c r="A22" s="1" t="s">
        <v>139</v>
      </c>
      <c r="B22" s="10"/>
      <c r="C22" s="1"/>
      <c r="D22" s="1"/>
      <c r="E22" s="1"/>
      <c r="F22" s="1"/>
      <c r="G22" s="16"/>
      <c r="H22" s="16"/>
      <c r="I22" s="16"/>
      <c r="J22" s="17"/>
      <c r="K22" s="17"/>
      <c r="L22" s="17"/>
      <c r="M22" s="17"/>
      <c r="N22" s="1"/>
      <c r="O22" s="18"/>
      <c r="P22" s="19"/>
      <c r="S22" s="137" t="s">
        <v>281</v>
      </c>
      <c r="T22" s="137"/>
      <c r="U22" s="137"/>
      <c r="V22" s="1"/>
      <c r="W22" s="1"/>
    </row>
    <row r="23" spans="1:23" ht="15.75" x14ac:dyDescent="0.25">
      <c r="A23" s="1"/>
      <c r="B23" s="1" t="s">
        <v>124</v>
      </c>
      <c r="C23" s="1"/>
      <c r="D23" s="1"/>
      <c r="E23" s="1"/>
      <c r="F23" s="137" t="s">
        <v>282</v>
      </c>
      <c r="G23" s="137"/>
      <c r="H23" s="137"/>
      <c r="I23" s="16"/>
      <c r="J23" s="17"/>
      <c r="K23" s="29" t="s">
        <v>138</v>
      </c>
      <c r="L23" s="17"/>
      <c r="M23" s="17"/>
      <c r="N23" s="1"/>
      <c r="O23" s="18"/>
      <c r="P23" s="19"/>
      <c r="Q23" s="47" t="s">
        <v>283</v>
      </c>
      <c r="R23" s="19" t="s">
        <v>78</v>
      </c>
      <c r="S23" s="1"/>
      <c r="T23" s="1"/>
      <c r="U23" s="1"/>
      <c r="V23" s="1"/>
      <c r="W23" s="1"/>
    </row>
    <row r="24" spans="1:23" ht="15.75" x14ac:dyDescent="0.25">
      <c r="A24" s="1"/>
      <c r="B24" s="1"/>
      <c r="C24" s="1"/>
      <c r="D24" s="1"/>
      <c r="E24" s="1"/>
      <c r="F24" s="90"/>
      <c r="G24" s="90"/>
      <c r="H24" s="90"/>
      <c r="I24" s="16"/>
      <c r="J24" s="17"/>
      <c r="K24" s="29"/>
      <c r="L24" s="17"/>
      <c r="M24" s="17"/>
      <c r="N24" s="1"/>
      <c r="O24" s="18"/>
      <c r="P24" s="19"/>
      <c r="Q24" s="47"/>
      <c r="R24" s="19"/>
      <c r="S24" s="1"/>
      <c r="T24" s="1"/>
      <c r="U24" s="1"/>
      <c r="V24" s="1"/>
      <c r="W24" s="1"/>
    </row>
    <row r="25" spans="1:23" ht="15.75" x14ac:dyDescent="0.25">
      <c r="A25" s="1" t="s">
        <v>286</v>
      </c>
      <c r="B25" s="10"/>
      <c r="C25" s="1"/>
      <c r="D25" s="1"/>
      <c r="E25" s="1"/>
      <c r="F25" s="1"/>
      <c r="G25" s="16"/>
      <c r="H25" s="16"/>
      <c r="I25" s="16"/>
      <c r="J25" s="17"/>
      <c r="K25" s="17"/>
      <c r="L25" s="17"/>
      <c r="M25" s="17"/>
      <c r="N25" s="1"/>
      <c r="O25" s="18"/>
      <c r="P25" s="19"/>
      <c r="R25" s="137" t="s">
        <v>284</v>
      </c>
      <c r="S25" s="137"/>
      <c r="T25" s="137"/>
      <c r="U25" s="1"/>
      <c r="V25" s="1"/>
      <c r="W25" s="1"/>
    </row>
    <row r="26" spans="1:23" ht="15.75" x14ac:dyDescent="0.25">
      <c r="A26" s="1"/>
      <c r="B26" s="1" t="s">
        <v>124</v>
      </c>
      <c r="C26" s="1"/>
      <c r="D26" s="1"/>
      <c r="E26" s="1"/>
      <c r="F26" s="137" t="s">
        <v>285</v>
      </c>
      <c r="G26" s="137"/>
      <c r="H26" s="137"/>
      <c r="I26" s="16"/>
      <c r="J26" s="17"/>
      <c r="K26" s="29" t="s">
        <v>138</v>
      </c>
      <c r="L26" s="17"/>
      <c r="M26" s="17"/>
      <c r="N26" s="1"/>
      <c r="O26" s="18"/>
      <c r="P26" s="19"/>
      <c r="Q26" s="47" t="s">
        <v>21</v>
      </c>
      <c r="R26" s="19" t="s">
        <v>78</v>
      </c>
      <c r="S26" s="1"/>
      <c r="T26" s="1"/>
      <c r="U26" s="1"/>
      <c r="V26" s="1"/>
      <c r="W26" s="1"/>
    </row>
    <row r="27" spans="1:23" ht="15.75" x14ac:dyDescent="0.25">
      <c r="A27" s="1"/>
      <c r="B27" s="1"/>
      <c r="C27" s="1"/>
      <c r="D27" s="1"/>
      <c r="E27" s="1"/>
      <c r="F27" s="65"/>
      <c r="G27" s="65"/>
      <c r="H27" s="65"/>
      <c r="I27" s="16"/>
      <c r="J27" s="17"/>
      <c r="K27" s="29"/>
      <c r="L27" s="17"/>
      <c r="M27" s="17"/>
      <c r="N27" s="1"/>
      <c r="O27" s="18"/>
      <c r="P27" s="19"/>
      <c r="Q27" s="47"/>
      <c r="R27" s="19"/>
      <c r="S27" s="1"/>
      <c r="T27" s="1"/>
      <c r="U27" s="1"/>
      <c r="V27" s="1"/>
      <c r="W27" s="1"/>
    </row>
    <row r="28" spans="1:23" ht="15.75" x14ac:dyDescent="0.25">
      <c r="A28" s="34" t="s">
        <v>79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</row>
    <row r="29" spans="1:23" ht="15.75" x14ac:dyDescent="0.2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</row>
    <row r="30" spans="1:23" ht="15.75" x14ac:dyDescent="0.25">
      <c r="A30" s="34" t="s">
        <v>80</v>
      </c>
      <c r="B30" s="34"/>
      <c r="C30" s="34"/>
      <c r="D30" s="34"/>
      <c r="E30" s="34"/>
      <c r="F30" s="148">
        <f>E13</f>
        <v>9</v>
      </c>
      <c r="G30" s="148"/>
      <c r="H30" s="34" t="s">
        <v>81</v>
      </c>
      <c r="I30" s="34"/>
      <c r="J30" s="34"/>
      <c r="K30" s="34"/>
      <c r="L30" s="34"/>
      <c r="M30" s="34"/>
      <c r="N30" s="34"/>
      <c r="O30" s="34"/>
      <c r="P30" s="34"/>
      <c r="Q30" s="148">
        <f>F30</f>
        <v>9</v>
      </c>
      <c r="R30" s="148"/>
      <c r="S30" s="34" t="s">
        <v>82</v>
      </c>
      <c r="V30" s="34"/>
      <c r="W30" s="34"/>
    </row>
    <row r="31" spans="1:23" ht="15.75" x14ac:dyDescent="0.25">
      <c r="A31" s="34"/>
      <c r="B31" s="34" t="s">
        <v>83</v>
      </c>
      <c r="C31" s="34"/>
      <c r="D31" s="34"/>
      <c r="E31" s="34"/>
      <c r="F31" s="34"/>
      <c r="G31" s="34"/>
      <c r="H31" s="147">
        <f>F30*0.5</f>
        <v>4.5</v>
      </c>
      <c r="I31" s="147"/>
      <c r="J31" s="34" t="s">
        <v>84</v>
      </c>
      <c r="L31" s="34"/>
      <c r="M31" s="148">
        <f>F30*0.5</f>
        <v>4.5</v>
      </c>
      <c r="N31" s="148"/>
      <c r="O31" s="34" t="s">
        <v>85</v>
      </c>
      <c r="R31" s="34"/>
      <c r="S31" s="34"/>
      <c r="T31" s="34"/>
      <c r="U31" s="34"/>
      <c r="V31" s="34"/>
      <c r="W31" s="34"/>
    </row>
    <row r="32" spans="1:23" ht="15.75" x14ac:dyDescent="0.25">
      <c r="A32" s="34"/>
      <c r="B32" s="34" t="s">
        <v>86</v>
      </c>
      <c r="C32" s="34"/>
      <c r="D32" s="34"/>
      <c r="E32" s="34"/>
      <c r="F32" s="147">
        <f>F30</f>
        <v>9</v>
      </c>
      <c r="G32" s="147"/>
      <c r="H32" s="34" t="s">
        <v>87</v>
      </c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</row>
    <row r="33" spans="1:23" ht="15.75" x14ac:dyDescent="0.25">
      <c r="A33" s="34"/>
      <c r="B33" s="34"/>
      <c r="C33" s="34"/>
      <c r="D33" s="34"/>
      <c r="E33" s="34"/>
      <c r="F33" s="34"/>
      <c r="G33" s="44"/>
      <c r="H33" s="4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</row>
    <row r="34" spans="1:23" ht="15.75" x14ac:dyDescent="0.25">
      <c r="A34" s="34" t="s">
        <v>88</v>
      </c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</row>
    <row r="35" spans="1:23" ht="15.75" x14ac:dyDescent="0.25">
      <c r="A35" s="34"/>
      <c r="B35" s="34"/>
      <c r="C35" s="34" t="s">
        <v>89</v>
      </c>
      <c r="D35" s="34"/>
      <c r="E35" s="34"/>
      <c r="F35" s="34"/>
      <c r="G35" s="34"/>
      <c r="H35" s="34"/>
      <c r="I35" s="34"/>
      <c r="J35" s="148">
        <f>F30</f>
        <v>9</v>
      </c>
      <c r="K35" s="148"/>
      <c r="L35" s="34" t="s">
        <v>90</v>
      </c>
      <c r="O35" s="34"/>
      <c r="P35" s="34"/>
      <c r="Q35" s="34"/>
      <c r="R35" s="34"/>
      <c r="S35" s="34"/>
      <c r="T35" s="34"/>
      <c r="U35" s="34"/>
      <c r="V35" s="34"/>
      <c r="W35" s="34"/>
    </row>
    <row r="36" spans="1:23" x14ac:dyDescent="0.2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44"/>
      <c r="M36" s="44"/>
      <c r="N36" s="34"/>
      <c r="O36" s="34"/>
      <c r="P36" s="34"/>
      <c r="Q36" s="34"/>
      <c r="R36" s="34"/>
      <c r="S36" s="34"/>
      <c r="T36" s="34"/>
      <c r="U36" s="34"/>
      <c r="V36" s="34"/>
      <c r="W36" s="34"/>
    </row>
    <row r="37" spans="1:23" ht="15.75" x14ac:dyDescent="0.25">
      <c r="A37" s="34" t="s">
        <v>91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</row>
    <row r="38" spans="1:23" ht="15.75" x14ac:dyDescent="0.2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</row>
    <row r="39" spans="1:23" ht="15.75" x14ac:dyDescent="0.25">
      <c r="A39" s="45" t="s">
        <v>142</v>
      </c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</row>
    <row r="40" spans="1:23" ht="15.75" x14ac:dyDescent="0.25">
      <c r="A40" s="45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</row>
    <row r="41" spans="1:23" ht="15.75" x14ac:dyDescent="0.25">
      <c r="A41" s="23" t="s">
        <v>93</v>
      </c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</row>
    <row r="42" spans="1:23" ht="15.75" x14ac:dyDescent="0.25">
      <c r="A42" s="23"/>
      <c r="B42" s="23" t="s">
        <v>94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</row>
    <row r="43" spans="1:23" ht="15.75" x14ac:dyDescent="0.25">
      <c r="A43" s="23"/>
      <c r="B43" s="34" t="s">
        <v>95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45" t="s">
        <v>96</v>
      </c>
      <c r="N43" s="34"/>
      <c r="O43" s="34"/>
      <c r="P43" s="34"/>
      <c r="Q43" s="34"/>
      <c r="R43" s="34"/>
      <c r="S43" s="151" t="s">
        <v>97</v>
      </c>
      <c r="T43" s="151"/>
      <c r="U43" s="151"/>
      <c r="V43" s="151"/>
      <c r="W43" s="151"/>
    </row>
    <row r="44" spans="1:23" ht="15.75" x14ac:dyDescent="0.2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</row>
    <row r="45" spans="1:23" ht="15.75" x14ac:dyDescent="0.25">
      <c r="A45" s="34"/>
      <c r="B45" s="34" t="s">
        <v>98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</row>
    <row r="46" spans="1:23" ht="15.75" x14ac:dyDescent="0.25">
      <c r="A46" s="34"/>
      <c r="B46" s="24" t="s">
        <v>99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45" t="s">
        <v>100</v>
      </c>
      <c r="N46" s="34"/>
      <c r="O46" s="34"/>
      <c r="P46" s="34"/>
      <c r="Q46" s="34"/>
      <c r="R46" s="34"/>
      <c r="S46" s="151" t="s">
        <v>97</v>
      </c>
      <c r="T46" s="151"/>
      <c r="U46" s="151"/>
      <c r="V46" s="151"/>
      <c r="W46" s="151"/>
    </row>
    <row r="47" spans="1:23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75" x14ac:dyDescent="0.25">
      <c r="B48" s="1" t="s">
        <v>275</v>
      </c>
      <c r="M48" s="12" t="str">
        <f>'Акт собаки R'!M40:R40</f>
        <v>Корниенко М.А.</v>
      </c>
      <c r="S48" s="151" t="s">
        <v>97</v>
      </c>
      <c r="T48" s="151"/>
      <c r="U48" s="151"/>
      <c r="V48" s="151"/>
      <c r="W48" s="151"/>
    </row>
    <row r="49" spans="2:2" ht="15.75" x14ac:dyDescent="0.25">
      <c r="B49" s="24"/>
    </row>
  </sheetData>
  <mergeCells count="25">
    <mergeCell ref="S46:W46"/>
    <mergeCell ref="S48:W48"/>
    <mergeCell ref="R25:T25"/>
    <mergeCell ref="F26:H26"/>
    <mergeCell ref="H31:I31"/>
    <mergeCell ref="M31:N31"/>
    <mergeCell ref="F32:G32"/>
    <mergeCell ref="J35:K35"/>
    <mergeCell ref="S43:W43"/>
    <mergeCell ref="Q16:S16"/>
    <mergeCell ref="F30:G30"/>
    <mergeCell ref="Q30:R30"/>
    <mergeCell ref="F17:H17"/>
    <mergeCell ref="Q19:S19"/>
    <mergeCell ref="F20:H20"/>
    <mergeCell ref="S22:U22"/>
    <mergeCell ref="F23:H23"/>
    <mergeCell ref="G9:L9"/>
    <mergeCell ref="B12:W12"/>
    <mergeCell ref="A13:D13"/>
    <mergeCell ref="A1:W1"/>
    <mergeCell ref="A2:W2"/>
    <mergeCell ref="A3:W3"/>
    <mergeCell ref="A4:W4"/>
    <mergeCell ref="C6:W6"/>
  </mergeCells>
  <pageMargins left="0.59583333333333299" right="0" top="0" bottom="0" header="0.51180555555555496" footer="0.51180555555555496"/>
  <pageSetup paperSize="9" scale="115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1-я стр 1-ВЕТ</vt:lpstr>
      <vt:lpstr>2-я 1-ВЕТ</vt:lpstr>
      <vt:lpstr>Акт коты PCHCh</vt:lpstr>
      <vt:lpstr>Список коти PCHCh</vt:lpstr>
      <vt:lpstr>Акт коты R</vt:lpstr>
      <vt:lpstr>Список коти R</vt:lpstr>
      <vt:lpstr>Акт собаки R</vt:lpstr>
      <vt:lpstr>Списки собак R</vt:lpstr>
      <vt:lpstr>Акт собаки L</vt:lpstr>
      <vt:lpstr>Список собаки L</vt:lpstr>
      <vt:lpstr>Пояснювальна до формы</vt:lpstr>
      <vt:lpstr>Для выпадающих списков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Сергей</cp:lastModifiedBy>
  <cp:revision>4</cp:revision>
  <cp:lastPrinted>2020-09-26T13:19:10Z</cp:lastPrinted>
  <dcterms:created xsi:type="dcterms:W3CDTF">2015-06-05T18:19:34Z</dcterms:created>
  <dcterms:modified xsi:type="dcterms:W3CDTF">2020-10-25T12:59:49Z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