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allgushue/Desktop/PHY/PHY 482/"/>
    </mc:Choice>
  </mc:AlternateContent>
  <xr:revisionPtr revIDLastSave="0" documentId="13_ncr:1_{939D1765-8271-924E-B8BD-AB7643240E38}" xr6:coauthVersionLast="47" xr6:coauthVersionMax="47" xr10:uidLastSave="{00000000-0000-0000-0000-000000000000}"/>
  <bookViews>
    <workbookView xWindow="11500" yWindow="500" windowWidth="20300" windowHeight="16380" xr2:uid="{9B1A1B06-96C8-FF40-BDAA-EFFE006BB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1" i="1"/>
  <c r="C5" i="1"/>
  <c r="C4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<sst xmlns="http://schemas.openxmlformats.org/spreadsheetml/2006/main" count="15" uniqueCount="14">
  <si>
    <t>Measured Photons @ 385 nm =</t>
  </si>
  <si>
    <t>photons</t>
  </si>
  <si>
    <t>Integration Time =</t>
  </si>
  <si>
    <t>seconds</t>
  </si>
  <si>
    <t>Photon Flux =</t>
  </si>
  <si>
    <t>photons/s</t>
  </si>
  <si>
    <t>Optical Power Meter Calibration Curve:</t>
  </si>
  <si>
    <t>current (mA)</t>
  </si>
  <si>
    <t>Photon Flux (photons/s)</t>
  </si>
  <si>
    <t>385 nm UV LED Photon Flux Calibration Curve:</t>
  </si>
  <si>
    <t>Photonic Yield</t>
  </si>
  <si>
    <t>Optimal Rate</t>
  </si>
  <si>
    <t>photons/min</t>
  </si>
  <si>
    <t>power (mW/)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</si>
</sst>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Relative Power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Power 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375899471732419"/>
                  <c:y val="2.3950091585983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0.0295x + 0.3115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0.32</c:v>
                </c:pt>
                <c:pt idx="1">
                  <c:v>0.67800000000000005</c:v>
                </c:pt>
                <c:pt idx="2">
                  <c:v>1.024</c:v>
                </c:pt>
                <c:pt idx="3">
                  <c:v>1.3480000000000001</c:v>
                </c:pt>
                <c:pt idx="4">
                  <c:v>1.6839999999999999</c:v>
                </c:pt>
                <c:pt idx="5">
                  <c:v>1.95</c:v>
                </c:pt>
                <c:pt idx="6">
                  <c:v>2.34</c:v>
                </c:pt>
                <c:pt idx="7">
                  <c:v>2.65</c:v>
                </c:pt>
                <c:pt idx="8">
                  <c:v>2.95</c:v>
                </c:pt>
                <c:pt idx="9">
                  <c:v>3.29</c:v>
                </c:pt>
                <c:pt idx="10">
                  <c:v>3.99</c:v>
                </c:pt>
                <c:pt idx="11">
                  <c:v>4.59</c:v>
                </c:pt>
                <c:pt idx="12">
                  <c:v>5.22</c:v>
                </c:pt>
                <c:pt idx="13">
                  <c:v>5.82</c:v>
                </c:pt>
                <c:pt idx="14">
                  <c:v>6.42</c:v>
                </c:pt>
                <c:pt idx="15">
                  <c:v>7.02</c:v>
                </c:pt>
                <c:pt idx="16">
                  <c:v>7.61</c:v>
                </c:pt>
                <c:pt idx="17">
                  <c:v>8.16</c:v>
                </c:pt>
                <c:pt idx="18">
                  <c:v>8.7100000000000009</c:v>
                </c:pt>
                <c:pt idx="19">
                  <c:v>9.25</c:v>
                </c:pt>
                <c:pt idx="20">
                  <c:v>11.95</c:v>
                </c:pt>
                <c:pt idx="21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B-364A-8FE2-729CA5FA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69568"/>
        <c:axId val="416971280"/>
      </c:scatterChart>
      <c:valAx>
        <c:axId val="416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Current</a:t>
                </a:r>
                <a:r>
                  <a:rPr lang="en-US" sz="1400" b="1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1280"/>
        <c:crosses val="autoZero"/>
        <c:crossBetween val="midCat"/>
      </c:valAx>
      <c:valAx>
        <c:axId val="4169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</a:t>
                </a:r>
                <a:r>
                  <a:rPr lang="en-US" sz="1400" b="1" baseline="0"/>
                  <a:t> (mW)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385</a:t>
            </a:r>
            <a:r>
              <a:rPr lang="en-US" sz="1800" b="1" baseline="0"/>
              <a:t> nm UV LED </a:t>
            </a:r>
            <a:r>
              <a:rPr lang="en-US" sz="1800" b="1"/>
              <a:t>Photon</a:t>
            </a:r>
            <a:r>
              <a:rPr lang="en-US" sz="1800" b="1" baseline="0"/>
              <a:t> Flux </a:t>
            </a:r>
            <a:r>
              <a:rPr lang="en-US" sz="1800" b="1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Power 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6005272123204"/>
                  <c:y val="1.67031377508797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3.68E+13x + 3.89E+14</a:t>
                    </a:r>
                    <a:endParaRPr lang="en-US" sz="1200" b="1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</c:numCache>
            </c:numRef>
          </c:xVal>
          <c:yVal>
            <c:numRef>
              <c:f>Sheet1!$I$3:$I$24</c:f>
              <c:numCache>
                <c:formatCode>0.00E+00</c:formatCode>
                <c:ptCount val="22"/>
                <c:pt idx="0">
                  <c:v>1.4415968457368162E+16</c:v>
                </c:pt>
                <c:pt idx="1">
                  <c:v>3.0543833169048792E+16</c:v>
                </c:pt>
                <c:pt idx="2">
                  <c:v>4.6131099063578112E+16</c:v>
                </c:pt>
                <c:pt idx="3">
                  <c:v>6.0727267126663376E+16</c:v>
                </c:pt>
                <c:pt idx="4">
                  <c:v>7.5864034006899936E+16</c:v>
                </c:pt>
                <c:pt idx="5">
                  <c:v>8.7847307787087216E+16</c:v>
                </c:pt>
                <c:pt idx="6">
                  <c:v>1.0541676934450466E+17</c:v>
                </c:pt>
                <c:pt idx="7">
                  <c:v>1.1938223878758006E+17</c:v>
                </c:pt>
                <c:pt idx="8">
                  <c:v>1.3289720921636274E+17</c:v>
                </c:pt>
                <c:pt idx="9">
                  <c:v>1.4821417570231642E+17</c:v>
                </c:pt>
                <c:pt idx="10">
                  <c:v>1.7974910670280928E+17</c:v>
                </c:pt>
                <c:pt idx="11">
                  <c:v>2.0677904756037459E+17</c:v>
                </c:pt>
                <c:pt idx="12">
                  <c:v>2.3516048546081814E+17</c:v>
                </c:pt>
                <c:pt idx="13">
                  <c:v>2.6219042631838346E+17</c:v>
                </c:pt>
                <c:pt idx="14">
                  <c:v>2.8922036717594874E+17</c:v>
                </c:pt>
                <c:pt idx="15">
                  <c:v>3.1625030803351405E+17</c:v>
                </c:pt>
                <c:pt idx="16">
                  <c:v>3.4282974987678669E+17</c:v>
                </c:pt>
                <c:pt idx="17">
                  <c:v>3.6760719566288819E+17</c:v>
                </c:pt>
                <c:pt idx="18">
                  <c:v>3.923846414489897E+17</c:v>
                </c:pt>
                <c:pt idx="19">
                  <c:v>4.1671158822079846E+17</c:v>
                </c:pt>
                <c:pt idx="20">
                  <c:v>5.383463220798423E+17</c:v>
                </c:pt>
                <c:pt idx="21">
                  <c:v>6.5232257269590938E+17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2-334D-B60A-D0582926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69568"/>
        <c:axId val="416971280"/>
      </c:scatterChart>
      <c:valAx>
        <c:axId val="416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Current</a:t>
                </a:r>
                <a:r>
                  <a:rPr lang="en-US" sz="1400" b="1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1280"/>
        <c:crosses val="autoZero"/>
        <c:crossBetween val="midCat"/>
      </c:valAx>
      <c:valAx>
        <c:axId val="4169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Photon</a:t>
                </a:r>
                <a:r>
                  <a:rPr lang="en-US" sz="1400" b="1" baseline="0"/>
                  <a:t> Flux (phorns/s)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440268</xdr:colOff>
      <xdr:row>5</xdr:row>
      <xdr:rowOff>88900</xdr:rowOff>
    </xdr:from>
    <xdr:to>
      <xdr:col>5</xdr:col>
      <xdr:colOff>2273301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42497-B79E-3DA7-E747-8FFF51E5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37471</xdr:colOff>
      <xdr:row>6</xdr:row>
      <xdr:rowOff>78672</xdr:rowOff>
    </xdr:from>
    <xdr:to>
      <xdr:col>15</xdr:col>
      <xdr:colOff>22478</xdr:colOff>
      <xdr:row>25</xdr:row>
      <xdr:rowOff>59446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75886-7429-B842-8A0B-BC8D9823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AEF9-70A3-5549-85C2-B68554BE74B5}">
  <dimension ref="B2:K34"/>
  <sheetViews>
    <sheetView tabSelected="1" zoomScale="75" workbookViewId="0">
      <selection activeCell="B35" sqref="B35"/>
    </sheetView>
  </sheetViews>
  <sheetFormatPr baseColWidth="10" defaultRowHeight="16" x14ac:dyDescent="0.2"/>
  <cols>
    <col min="2" max="2" width="29.1640625" customWidth="1"/>
    <col min="6" max="6" width="38.5" customWidth="1"/>
    <col min="9" max="9" width="25.1640625" customWidth="1"/>
    <col min="10" max="10" width="28.5" customWidth="1"/>
    <col min="11" max="11" width="43.1640625" customWidth="1"/>
  </cols>
  <sheetData>
    <row r="2" spans="2:11" x14ac:dyDescent="0.2">
      <c r="B2" t="s">
        <v>0</v>
      </c>
      <c r="C2" s="1">
        <v>1.17E+17</v>
      </c>
      <c r="D2" t="s">
        <v>1</v>
      </c>
      <c r="F2" t="s">
        <v>6</v>
      </c>
      <c r="G2" t="s">
        <v>7</v>
      </c>
      <c r="H2" t="s">
        <v>13</v>
      </c>
      <c r="I2" t="s">
        <v>8</v>
      </c>
      <c r="K2" t="s">
        <v>9</v>
      </c>
    </row>
    <row r="3" spans="2:11" x14ac:dyDescent="0.2">
      <c r="B3" t="s">
        <v>2</v>
      </c>
      <c r="C3">
        <v>8.1159999999999997</v>
      </c>
      <c r="D3" t="s">
        <v>3</v>
      </c>
      <c r="G3">
        <v>10</v>
      </c>
      <c r="H3">
        <v>0.32</v>
      </c>
      <c r="I3" s="1">
        <f>C4</f>
        <v>1.4415968457368162E+16</v>
      </c>
    </row>
    <row r="4" spans="2:11" x14ac:dyDescent="0.2">
      <c r="B4" t="s">
        <v>4</v>
      </c>
      <c r="C4" s="1">
        <f>C2/C3</f>
        <v>1.4415968457368162E+16</v>
      </c>
      <c r="D4" t="s">
        <v>5</v>
      </c>
      <c r="G4">
        <v>20</v>
      </c>
      <c r="H4">
        <v>0.67800000000000005</v>
      </c>
      <c r="I4" s="1">
        <f>H4/H3 * I3</f>
        <v>3.0543833169048792E+16</v>
      </c>
    </row>
    <row r="5" spans="2:11" x14ac:dyDescent="0.2">
      <c r="B5" t="s">
        <v>4</v>
      </c>
      <c r="C5" s="1">
        <f>C4*60</f>
        <v>8.6495810744208973E+17</v>
      </c>
      <c r="D5" t="s">
        <v>12</v>
      </c>
      <c r="G5">
        <v>30</v>
      </c>
      <c r="H5">
        <v>1.024</v>
      </c>
      <c r="I5" s="1">
        <f>H5/H4 * I4</f>
        <v>4.6131099063578112E+16</v>
      </c>
    </row>
    <row r="6" spans="2:11" x14ac:dyDescent="0.2">
      <c r="G6">
        <v>40</v>
      </c>
      <c r="H6">
        <v>1.3480000000000001</v>
      </c>
      <c r="I6" s="1">
        <f>H6/H5 * I5</f>
        <v>6.0727267126663376E+16</v>
      </c>
    </row>
    <row r="7" spans="2:11" x14ac:dyDescent="0.2">
      <c r="G7">
        <v>50</v>
      </c>
      <c r="H7">
        <v>1.6839999999999999</v>
      </c>
      <c r="I7" s="1">
        <f>H7/H6 * I6</f>
        <v>7.5864034006899936E+16</v>
      </c>
    </row>
    <row r="8" spans="2:11" x14ac:dyDescent="0.2">
      <c r="G8">
        <v>60</v>
      </c>
      <c r="H8">
        <v>1.95</v>
      </c>
      <c r="I8" s="1">
        <f>H8/H7 * I7</f>
        <v>8.7847307787087216E+16</v>
      </c>
    </row>
    <row r="9" spans="2:11" x14ac:dyDescent="0.2">
      <c r="G9">
        <v>70</v>
      </c>
      <c r="H9">
        <v>2.34</v>
      </c>
      <c r="I9" s="1">
        <f>H9/H8 * I8</f>
        <v>1.0541676934450466E+17</v>
      </c>
    </row>
    <row r="10" spans="2:11" x14ac:dyDescent="0.2">
      <c r="G10">
        <v>80</v>
      </c>
      <c r="H10">
        <v>2.65</v>
      </c>
      <c r="I10" s="1">
        <f>H10/H9 * I9</f>
        <v>1.1938223878758006E+17</v>
      </c>
    </row>
    <row r="11" spans="2:11" x14ac:dyDescent="0.2">
      <c r="G11">
        <v>90</v>
      </c>
      <c r="H11">
        <v>2.95</v>
      </c>
      <c r="I11" s="1">
        <f>H11/H10 * I10</f>
        <v>1.3289720921636274E+17</v>
      </c>
    </row>
    <row r="12" spans="2:11" x14ac:dyDescent="0.2">
      <c r="G12">
        <v>100</v>
      </c>
      <c r="H12">
        <v>3.29</v>
      </c>
      <c r="I12" s="1">
        <f>H12/H11 * I11</f>
        <v>1.4821417570231642E+17</v>
      </c>
    </row>
    <row r="13" spans="2:11" x14ac:dyDescent="0.2">
      <c r="G13">
        <v>120</v>
      </c>
      <c r="H13">
        <v>3.99</v>
      </c>
      <c r="I13" s="1">
        <f>H13/H12 * I12</f>
        <v>1.7974910670280928E+17</v>
      </c>
    </row>
    <row r="14" spans="2:11" x14ac:dyDescent="0.2">
      <c r="G14">
        <v>140</v>
      </c>
      <c r="H14">
        <v>4.59</v>
      </c>
      <c r="I14" s="1">
        <f>H14/H13 * I13</f>
        <v>2.0677904756037459E+17</v>
      </c>
    </row>
    <row r="15" spans="2:11" x14ac:dyDescent="0.2">
      <c r="G15">
        <v>160</v>
      </c>
      <c r="H15">
        <v>5.22</v>
      </c>
      <c r="I15" s="1">
        <f>H15/H14 * I14</f>
        <v>2.3516048546081814E+17</v>
      </c>
    </row>
    <row r="16" spans="2:11" x14ac:dyDescent="0.2">
      <c r="G16">
        <v>180</v>
      </c>
      <c r="H16">
        <v>5.82</v>
      </c>
      <c r="I16" s="1">
        <f>H16/H15 * I15</f>
        <v>2.6219042631838346E+17</v>
      </c>
    </row>
    <row r="17" spans="5:9" x14ac:dyDescent="0.2">
      <c r="G17">
        <v>200</v>
      </c>
      <c r="H17">
        <v>6.42</v>
      </c>
      <c r="I17" s="1">
        <f>H17/H16 * I16</f>
        <v>2.8922036717594874E+17</v>
      </c>
    </row>
    <row r="18" spans="5:9" x14ac:dyDescent="0.2">
      <c r="G18">
        <v>220</v>
      </c>
      <c r="H18">
        <v>7.02</v>
      </c>
      <c r="I18" s="1">
        <f>H18/H17 * I17</f>
        <v>3.1625030803351405E+17</v>
      </c>
    </row>
    <row r="19" spans="5:9" x14ac:dyDescent="0.2">
      <c r="G19">
        <v>240</v>
      </c>
      <c r="H19">
        <v>7.61</v>
      </c>
      <c r="I19" s="1">
        <f>H19/H18 * I18</f>
        <v>3.4282974987678669E+17</v>
      </c>
    </row>
    <row r="20" spans="5:9" x14ac:dyDescent="0.2">
      <c r="G20">
        <v>260</v>
      </c>
      <c r="H20">
        <v>8.16</v>
      </c>
      <c r="I20" s="1">
        <f>H20/H19 * I19</f>
        <v>3.6760719566288819E+17</v>
      </c>
    </row>
    <row r="21" spans="5:9" x14ac:dyDescent="0.2">
      <c r="G21">
        <v>280</v>
      </c>
      <c r="H21">
        <v>8.7100000000000009</v>
      </c>
      <c r="I21" s="1">
        <f>H21/H20 * I20</f>
        <v>3.923846414489897E+17</v>
      </c>
    </row>
    <row r="22" spans="5:9" x14ac:dyDescent="0.2">
      <c r="G22">
        <v>300</v>
      </c>
      <c r="H22">
        <v>9.25</v>
      </c>
      <c r="I22" s="1">
        <f>H22/H21 * I21</f>
        <v>4.1671158822079846E+17</v>
      </c>
    </row>
    <row r="23" spans="5:9" x14ac:dyDescent="0.2">
      <c r="G23">
        <v>400</v>
      </c>
      <c r="H23">
        <v>11.95</v>
      </c>
      <c r="I23" s="1">
        <f>H23/H22 * I22</f>
        <v>5.383463220798423E+17</v>
      </c>
    </row>
    <row r="24" spans="5:9" x14ac:dyDescent="0.2">
      <c r="G24">
        <v>500</v>
      </c>
      <c r="H24">
        <v>14.48</v>
      </c>
      <c r="I24" s="1">
        <f>H24/H23 * I23</f>
        <v>6.5232257269590938E+17</v>
      </c>
    </row>
    <row r="30" spans="5:9" x14ac:dyDescent="0.2">
      <c r="E30" t="s">
        <v>11</v>
      </c>
      <c r="F30" t="s">
        <v>10</v>
      </c>
    </row>
    <row r="31" spans="5:9" x14ac:dyDescent="0.2">
      <c r="E31" s="1">
        <v>3.96E-7</v>
      </c>
      <c r="F31" s="2">
        <f>(E31*0.04*6.02E+23)/($C$5)</f>
        <v>1.1024441435897436E-2</v>
      </c>
    </row>
    <row r="32" spans="5:9" x14ac:dyDescent="0.2">
      <c r="E32" s="1">
        <v>1.13E-6</v>
      </c>
      <c r="F32" s="2">
        <f t="shared" ref="F32:F34" si="0">(E32*0.04*6.02E+23)/($C$5)</f>
        <v>3.1458633390313392E-2</v>
      </c>
    </row>
    <row r="33" spans="5:6" x14ac:dyDescent="0.2">
      <c r="E33" s="1">
        <v>3.5699999999999998E-7</v>
      </c>
      <c r="F33" s="2">
        <f t="shared" si="0"/>
        <v>9.9387009914529909E-3</v>
      </c>
    </row>
    <row r="34" spans="5:6" x14ac:dyDescent="0.2">
      <c r="E34" s="1">
        <v>9.2299999999999999E-7</v>
      </c>
      <c r="F34" s="2">
        <f t="shared" si="0"/>
        <v>2.5695857185185186E-2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Oisin Gushue</dc:creator>
  <cp:lastModifiedBy>Niall Oisin Gushue</cp:lastModifiedBy>
  <dcterms:created xsi:type="dcterms:W3CDTF">2024-11-19T20:47:13Z</dcterms:created>
  <dcterms:modified xsi:type="dcterms:W3CDTF">2025-03-06T00:13:23Z</dcterms:modified>
</cp:coreProperties>
</file>