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C\Desktop\Data_Analytics\Session 1\Homework\uci-irv-data-pt-03-2021-u-c-master-01-Excel-Instructions\01-Excel\Instructions\"/>
    </mc:Choice>
  </mc:AlternateContent>
  <xr:revisionPtr revIDLastSave="0" documentId="13_ncr:1_{2F7AB6AD-F660-4154-AD66-7E585E44356A}" xr6:coauthVersionLast="46" xr6:coauthVersionMax="46" xr10:uidLastSave="{00000000-0000-0000-0000-000000000000}"/>
  <bookViews>
    <workbookView xWindow="-98" yWindow="-98" windowWidth="20715" windowHeight="13276" xr2:uid="{00000000-000D-0000-FFFF-FFFF00000000}"/>
  </bookViews>
  <sheets>
    <sheet name="Data Table" sheetId="1" r:id="rId1"/>
    <sheet name="Pivot Table" sheetId="2" r:id="rId2"/>
    <sheet name="Pivot Chart" sheetId="3" r:id="rId3"/>
    <sheet name="Pivot Table&amp;Chart 2" sheetId="4" r:id="rId4"/>
    <sheet name="Pivot Table&amp;Chart 3" sheetId="5" r:id="rId5"/>
    <sheet name="Bonus" sheetId="6" r:id="rId6"/>
    <sheet name="Bonus_Stats" sheetId="7" r:id="rId7"/>
  </sheets>
  <definedNames>
    <definedName name="_xlnm._FilterDatabase" localSheetId="0" hidden="1">'Data Table'!$A$1:$T$4115</definedName>
    <definedName name="col_goal">'Data Table'!$D:$D</definedName>
    <definedName name="col_state">'Data Table'!$F:$F</definedName>
    <definedName name="fail_backers">Bonus_Stats!$F:$F</definedName>
    <definedName name="suc_backers">Bonus_Stats!$B:$B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9" i="7" l="1"/>
  <c r="I9" i="7"/>
  <c r="J8" i="7"/>
  <c r="I8" i="7"/>
  <c r="J7" i="7"/>
  <c r="I7" i="7"/>
  <c r="J5" i="7"/>
  <c r="I5" i="7"/>
  <c r="J4" i="7"/>
  <c r="I4" i="7"/>
  <c r="J6" i="7"/>
  <c r="I6" i="7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E13" i="6" s="1"/>
  <c r="B12" i="6"/>
  <c r="B11" i="6"/>
  <c r="E11" i="6" s="1"/>
  <c r="B10" i="6"/>
  <c r="B9" i="6"/>
  <c r="E9" i="6" s="1"/>
  <c r="B8" i="6"/>
  <c r="B7" i="6"/>
  <c r="E7" i="6" s="1"/>
  <c r="B6" i="6"/>
  <c r="B5" i="6"/>
  <c r="E5" i="6" s="1"/>
  <c r="B4" i="6"/>
  <c r="B3" i="6"/>
  <c r="E3" i="6" s="1"/>
  <c r="B2" i="6"/>
  <c r="G3" i="6" l="1"/>
  <c r="G7" i="6"/>
  <c r="H3" i="6"/>
  <c r="H7" i="6"/>
  <c r="H11" i="6"/>
  <c r="G11" i="6"/>
  <c r="G5" i="6"/>
  <c r="G9" i="6"/>
  <c r="G13" i="6"/>
  <c r="H5" i="6"/>
  <c r="H9" i="6"/>
  <c r="H13" i="6"/>
  <c r="E2" i="6"/>
  <c r="G2" i="6" s="1"/>
  <c r="E6" i="6"/>
  <c r="G6" i="6" s="1"/>
  <c r="E10" i="6"/>
  <c r="G10" i="6" s="1"/>
  <c r="F3" i="6"/>
  <c r="F7" i="6"/>
  <c r="F11" i="6"/>
  <c r="C14" i="6"/>
  <c r="E4" i="6"/>
  <c r="H4" i="6" s="1"/>
  <c r="E8" i="6"/>
  <c r="F8" i="6" s="1"/>
  <c r="E12" i="6"/>
  <c r="G12" i="6" s="1"/>
  <c r="F5" i="6"/>
  <c r="F9" i="6"/>
  <c r="F13" i="6"/>
  <c r="D14" i="6"/>
  <c r="B14" i="6"/>
  <c r="F6" i="6" l="1"/>
  <c r="H12" i="6"/>
  <c r="H8" i="6"/>
  <c r="G8" i="6"/>
  <c r="F10" i="6"/>
  <c r="H2" i="6"/>
  <c r="F2" i="6"/>
  <c r="F4" i="6"/>
  <c r="E14" i="6"/>
  <c r="F14" i="6" s="1"/>
  <c r="G4" i="6"/>
  <c r="F12" i="6"/>
  <c r="H10" i="6"/>
  <c r="H6" i="6"/>
  <c r="G14" i="6" l="1"/>
  <c r="H14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" i="1"/>
  <c r="S5" i="1"/>
  <c r="S6" i="1"/>
  <c r="S7" i="1"/>
  <c r="S8" i="1"/>
  <c r="S3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<sst xmlns="http://schemas.openxmlformats.org/spreadsheetml/2006/main" count="32287" uniqueCount="8409">
  <si>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</si>
  <si>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</si>
  <si>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</si>
  <si>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</si>
  <si>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</si>
  <si>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</si>
  <si>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</si>
  <si>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</si>
  <si>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</si>
  <si>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</si>
  <si>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</si>
  <si>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</si>
  <si>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</si>
  <si>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</si>
  <si>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</si>
  <si>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</si>
  <si>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</si>
  <si>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</si>
  <si>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</si>
  <si>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</si>
  <si>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</si>
  <si>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</si>
  <si>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</si>
  <si>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</si>
  <si>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</si>
  <si>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</si>
  <si>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</si>
  <si>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</si>
  <si>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</si>
  <si>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</si>
  <si>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</si>
  <si>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</si>
  <si>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</si>
  <si>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</si>
  <si>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</si>
  <si>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</si>
  <si>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</si>
  <si>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</si>
  <si>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</si>
  <si>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</si>
  <si>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</si>
  <si>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</si>
  <si>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</si>
  <si>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</si>
  <si>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</si>
  <si>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</si>
  <si>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</si>
  <si>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</si>
  <si>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</si>
  <si>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</si>
  <si>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</si>
  <si>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</si>
  <si>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</si>
  <si>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</si>
  <si>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</si>
  <si>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</si>
  <si>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</si>
  <si>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</si>
  <si>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</si>
  <si>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</si>
  <si>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</si>
  <si>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</si>
  <si>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</si>
  <si>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</si>
  <si>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</si>
  <si>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</si>
  <si>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</si>
  <si>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</si>
  <si>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</si>
  <si>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</si>
  <si>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</si>
  <si>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</si>
  <si>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</si>
  <si>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</si>
  <si>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</si>
  <si>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</si>
  <si>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</si>
  <si>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</si>
  <si>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</si>
  <si>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</si>
  <si>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</si>
  <si>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</si>
  <si>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</si>
  <si>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</si>
  <si>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</si>
  <si>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</si>
  <si>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</si>
  <si>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</si>
  <si>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</si>
  <si>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</si>
  <si>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</si>
  <si>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</si>
  <si>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</si>
  <si>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</si>
  <si>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</si>
  <si>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</si>
  <si>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</si>
  <si>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</si>
  <si>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</si>
  <si>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</si>
  <si>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</si>
  <si>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</si>
  <si>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</si>
  <si>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</si>
  <si>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</si>
  <si>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</si>
  <si>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</si>
  <si>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</si>
  <si>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</si>
  <si>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</si>
  <si>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</si>
  <si>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</si>
  <si>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</si>
  <si>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</si>
  <si>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</si>
  <si>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</si>
  <si>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</si>
  <si>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</si>
  <si>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</si>
  <si>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</si>
  <si>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</si>
  <si>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</si>
  <si>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</si>
  <si>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</si>
  <si>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</si>
  <si>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</si>
  <si>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</si>
  <si>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</si>
  <si>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</si>
  <si>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</si>
  <si>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</si>
  <si>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</si>
  <si>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</si>
  <si>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</si>
  <si>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</si>
  <si>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</si>
  <si>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</si>
  <si>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</si>
  <si>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</si>
  <si>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</si>
  <si>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</si>
  <si>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</si>
  <si>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</si>
  <si>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</si>
  <si>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</si>
  <si>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</si>
  <si>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</si>
  <si>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</si>
  <si>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</si>
  <si>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</si>
  <si>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</si>
  <si>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</si>
  <si>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</si>
  <si>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</si>
  <si>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</si>
  <si>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</si>
  <si>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</si>
  <si>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</si>
  <si>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</si>
  <si>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</si>
  <si>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</si>
  <si>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</si>
  <si>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</si>
  <si>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</si>
  <si>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</si>
  <si>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</si>
  <si>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</si>
  <si>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</si>
  <si>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</si>
  <si>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</si>
  <si>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</si>
  <si>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</si>
  <si>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</si>
  <si>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</si>
  <si>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</si>
  <si>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</si>
  <si>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</si>
  <si>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</si>
  <si>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</si>
  <si>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</si>
  <si>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</si>
  <si>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</si>
  <si>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</si>
  <si>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</si>
  <si>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</si>
  <si>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</si>
  <si>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</si>
  <si>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</si>
  <si>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</si>
  <si>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</si>
  <si>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</si>
  <si>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</si>
  <si>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</si>
  <si>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</si>
  <si>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</si>
  <si>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</si>
  <si>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</si>
  <si>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</si>
  <si>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</si>
  <si>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</si>
  <si>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</si>
  <si>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</si>
  <si>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</si>
  <si>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</si>
  <si>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</si>
  <si>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</si>
  <si>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</si>
  <si>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</si>
  <si>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</si>
  <si>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</si>
  <si>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</si>
  <si>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</si>
  <si>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</si>
  <si>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</si>
  <si>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</si>
  <si>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</si>
  <si>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</si>
  <si>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</si>
  <si>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</si>
  <si>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</si>
  <si>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</si>
  <si>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</si>
  <si>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</si>
  <si>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</si>
  <si>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</si>
  <si>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</si>
  <si>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</si>
  <si>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</si>
  <si>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</si>
  <si>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</si>
  <si>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</si>
  <si>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</si>
  <si>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</si>
  <si>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</si>
  <si>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</si>
  <si>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</si>
  <si>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</si>
  <si>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</si>
  <si>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</si>
  <si>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</si>
  <si>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</si>
  <si>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</si>
  <si>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</si>
  <si>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</si>
  <si>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</si>
  <si>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</si>
  <si>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</si>
  <si>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</si>
  <si>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</si>
  <si>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</si>
  <si>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</si>
  <si>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</si>
  <si>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</si>
  <si>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</si>
  <si>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</si>
  <si>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</si>
  <si>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</si>
  <si>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</si>
  <si>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</si>
  <si>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</si>
  <si>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</si>
  <si>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</si>
  <si>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</si>
  <si>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</si>
  <si>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</si>
  <si>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</si>
  <si>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</si>
  <si>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</si>
  <si>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</si>
  <si>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</si>
  <si>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</si>
  <si>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</si>
  <si>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</si>
  <si>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</si>
  <si>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</si>
  <si>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</si>
  <si>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</si>
  <si>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</si>
  <si>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</si>
  <si>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</si>
  <si>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</si>
  <si>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</si>
  <si>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</si>
  <si>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</si>
  <si>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</si>
  <si>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</si>
  <si>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</si>
  <si>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</si>
  <si>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</si>
  <si>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</si>
  <si>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</si>
  <si>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</si>
  <si>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</si>
  <si>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</si>
  <si>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</si>
  <si>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</si>
  <si>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</si>
  <si>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</si>
  <si>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</si>
  <si>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</si>
  <si>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</si>
  <si>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</si>
  <si>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</si>
  <si>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</si>
  <si>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</si>
  <si>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</si>
  <si>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</si>
  <si>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</si>
  <si>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</si>
  <si>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</si>
  <si>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</si>
  <si>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</si>
  <si>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</si>
  <si>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</si>
  <si>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</si>
  <si>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</si>
  <si>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</si>
  <si>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</si>
  <si>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</si>
  <si>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</si>
  <si>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</si>
  <si>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</si>
  <si>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</si>
  <si>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</si>
  <si>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</si>
  <si>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</si>
  <si>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</si>
  <si>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</si>
  <si>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</si>
  <si>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</si>
  <si>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</si>
  <si>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</si>
  <si>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</si>
  <si>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</si>
  <si>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</si>
  <si>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</si>
  <si>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</si>
  <si>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</si>
  <si>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</si>
  <si>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</si>
  <si>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</si>
  <si>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</si>
  <si>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</si>
  <si>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</si>
  <si>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</si>
  <si>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</si>
  <si>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</si>
  <si>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</si>
  <si>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</si>
  <si>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</si>
  <si>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</si>
  <si>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</si>
  <si>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</si>
  <si>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</si>
  <si>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</si>
  <si>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</si>
  <si>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</si>
  <si>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</si>
  <si>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</si>
  <si>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</si>
  <si>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</si>
  <si>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</si>
  <si>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</si>
  <si>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</si>
  <si>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</si>
  <si>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</si>
  <si>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</si>
  <si>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</si>
  <si>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</si>
  <si>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</si>
  <si>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</si>
  <si>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</si>
  <si>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</si>
  <si>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</si>
  <si>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</si>
  <si>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</si>
  <si>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</si>
  <si>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</si>
  <si>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</si>
  <si>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</si>
  <si>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</si>
  <si>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</si>
  <si>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</si>
  <si>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</si>
  <si>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</si>
  <si>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</si>
  <si>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</si>
  <si>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</si>
  <si>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</si>
  <si>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</si>
  <si>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</si>
  <si>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</si>
  <si>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</si>
  <si>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</si>
  <si>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</si>
  <si>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</si>
  <si>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</si>
  <si>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</si>
  <si>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</si>
  <si>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</si>
  <si>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</si>
  <si>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</si>
  <si>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</si>
  <si>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</si>
  <si>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</si>
  <si>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</si>
  <si>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</si>
  <si>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</si>
  <si>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</si>
  <si>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</si>
  <si>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</si>
  <si>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</si>
  <si>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</si>
  <si>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</si>
  <si>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</si>
  <si>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</si>
  <si>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</si>
  <si>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</si>
  <si>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</si>
  <si>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</si>
  <si>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</si>
  <si>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</si>
  <si>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</si>
  <si>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</si>
  <si>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</si>
  <si>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</si>
  <si>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</si>
  <si>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</si>
  <si>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</si>
  <si>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</si>
  <si>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</si>
  <si>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</si>
  <si>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</si>
  <si>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</si>
  <si>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</si>
  <si>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</si>
  <si>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</si>
  <si>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</si>
  <si>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</si>
  <si>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</si>
  <si>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</si>
  <si>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</si>
  <si>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</si>
  <si>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</si>
  <si>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</si>
  <si>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</si>
  <si>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</si>
  <si>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</si>
  <si>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</si>
  <si>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</si>
  <si>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</si>
  <si>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</si>
  <si>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</si>
  <si>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</si>
  <si>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</si>
  <si>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</si>
  <si>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</si>
  <si>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</si>
  <si>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</si>
  <si>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</si>
  <si>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</si>
  <si>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</si>
  <si>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</si>
  <si>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</si>
  <si>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</si>
  <si>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</si>
  <si>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</si>
  <si>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</si>
  <si>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</si>
  <si>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</si>
  <si>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</si>
  <si>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</si>
  <si>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</si>
  <si>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</si>
  <si>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</si>
  <si>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</si>
  <si>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</si>
  <si>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</si>
  <si>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</si>
  <si>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</si>
  <si>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</si>
  <si>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</si>
  <si>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</si>
  <si>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</si>
  <si>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</si>
  <si>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</si>
  <si>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</si>
  <si>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</si>
  <si>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</si>
  <si>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</si>
  <si>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</si>
  <si>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</si>
  <si>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</si>
  <si>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</si>
  <si>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</si>
  <si>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</si>
  <si>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</si>
  <si>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</si>
  <si>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</si>
  <si>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</si>
  <si>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</si>
  <si>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</si>
  <si>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</si>
  <si>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</si>
  <si>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</si>
  <si>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</si>
  <si>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</si>
  <si>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</si>
  <si>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</si>
  <si>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</si>
  <si>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</si>
  <si>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</si>
  <si>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</si>
  <si>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</si>
  <si>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</si>
  <si>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</si>
  <si>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</si>
  <si>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</si>
  <si>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</si>
  <si>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</si>
  <si>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</si>
  <si>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</si>
  <si>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</si>
  <si>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</si>
  <si>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</si>
  <si>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</si>
  <si>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</si>
  <si>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</si>
  <si>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</si>
  <si>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</si>
  <si>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</si>
  <si>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</si>
  <si>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</si>
  <si>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</si>
  <si>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</si>
  <si>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</si>
  <si>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</si>
  <si>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</si>
  <si>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</si>
  <si>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</si>
  <si>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</si>
  <si>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</si>
  <si>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</si>
  <si>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</si>
  <si>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</si>
  <si>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</si>
  <si>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</si>
  <si>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</si>
  <si>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</si>
  <si>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</si>
  <si>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</si>
  <si>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</si>
  <si>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</si>
  <si>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</si>
  <si>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</si>
  <si>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</si>
  <si>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</si>
  <si>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</si>
  <si>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</si>
  <si>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</si>
  <si>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</si>
  <si>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</si>
  <si>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</si>
  <si>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</si>
  <si>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</si>
  <si>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</si>
  <si>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</si>
  <si>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</si>
  <si>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</si>
  <si>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</si>
  <si>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</si>
  <si>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</si>
  <si>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</si>
  <si>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</si>
  <si>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</si>
  <si>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</si>
  <si>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</si>
  <si>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</si>
  <si>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</si>
  <si>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</si>
  <si>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</si>
  <si>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</si>
  <si>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</si>
  <si>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</si>
  <si>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</si>
  <si>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</si>
  <si>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</si>
  <si>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</si>
  <si>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</si>
  <si>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</si>
  <si>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</si>
  <si>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</si>
  <si>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</si>
  <si>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</si>
  <si>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</si>
  <si>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</si>
  <si>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</si>
  <si>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</si>
  <si>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</si>
  <si>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</si>
  <si>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</si>
  <si>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</si>
  <si>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</si>
  <si>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</si>
  <si>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</si>
  <si>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</si>
  <si>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</si>
  <si>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</si>
  <si>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</si>
  <si>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</si>
  <si>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</si>
  <si>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</si>
  <si>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</si>
  <si>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</si>
  <si>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</si>
  <si>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</si>
  <si>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</si>
  <si>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</si>
  <si>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</si>
  <si>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</si>
  <si>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</si>
  <si>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</si>
  <si>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</si>
  <si>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</si>
  <si>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</si>
  <si>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</si>
  <si>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</si>
  <si>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</si>
  <si>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</si>
  <si>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</si>
  <si>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</si>
  <si>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</si>
  <si>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</si>
  <si>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</si>
  <si>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</si>
  <si>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</si>
  <si>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</si>
  <si>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</si>
  <si>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</si>
  <si>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</si>
  <si>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</si>
  <si>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</si>
  <si>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</si>
  <si>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</si>
  <si>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</si>
  <si>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</si>
  <si>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</si>
  <si>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</si>
  <si>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</si>
  <si>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</si>
  <si>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</si>
  <si>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</si>
  <si>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</si>
  <si>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</si>
  <si>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</si>
  <si>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</si>
  <si>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</si>
  <si>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</si>
  <si>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</si>
  <si>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</si>
  <si>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</si>
  <si>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</si>
  <si>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</si>
  <si>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</si>
  <si>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</si>
  <si>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</si>
  <si>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</si>
  <si>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</si>
  <si>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</si>
  <si>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</si>
  <si>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</si>
  <si>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</si>
  <si>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</si>
  <si>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</si>
  <si>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</si>
  <si>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</si>
  <si>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</si>
  <si>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</si>
  <si>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</si>
  <si>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</si>
  <si>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</si>
  <si>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</si>
  <si>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</si>
  <si>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</si>
  <si>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</si>
  <si>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</si>
  <si>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</si>
  <si>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</si>
  <si>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</si>
  <si>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</si>
  <si>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</si>
  <si>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</si>
  <si>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</si>
  <si>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</si>
  <si>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</si>
  <si>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</si>
  <si>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</si>
  <si>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</si>
  <si>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</si>
  <si>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</si>
  <si>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</si>
  <si>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</si>
  <si>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</si>
  <si>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</si>
  <si>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</si>
  <si>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</si>
  <si>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</si>
  <si>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</si>
  <si>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</si>
  <si>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</si>
  <si>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</si>
  <si>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</si>
  <si>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</si>
  <si>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</si>
  <si>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</si>
  <si>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</si>
  <si>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</si>
  <si>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</si>
  <si>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</si>
  <si>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</si>
  <si>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</si>
  <si>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</si>
  <si>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</si>
  <si>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</si>
  <si>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</si>
  <si>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</si>
  <si>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</si>
  <si>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</si>
  <si>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</si>
  <si>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</si>
  <si>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</si>
  <si>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</si>
  <si>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</si>
  <si>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</si>
  <si>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</si>
  <si>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</si>
  <si>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</si>
  <si>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</si>
  <si>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</si>
  <si>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</si>
  <si>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</si>
  <si>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</si>
  <si>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</si>
  <si>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</si>
  <si>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</si>
  <si>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</si>
  <si>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</si>
  <si>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</si>
  <si>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</si>
  <si>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</si>
  <si>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</si>
  <si>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</si>
  <si>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</si>
  <si>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</si>
  <si>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</si>
  <si>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</si>
  <si>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</si>
  <si>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</si>
  <si>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</si>
  <si>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</si>
  <si>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</si>
  <si>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</si>
  <si>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</si>
  <si>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</si>
  <si>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</si>
  <si>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</si>
  <si>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</si>
  <si>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</si>
  <si>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</si>
  <si>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</si>
  <si>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</si>
  <si>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</si>
  <si>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</si>
  <si>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</si>
  <si>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</si>
  <si>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</si>
  <si>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</si>
  <si>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</si>
  <si>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</si>
  <si>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</si>
  <si>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</si>
  <si>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</si>
  <si>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</si>
  <si>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</si>
  <si>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</si>
  <si>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</si>
  <si>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</si>
  <si>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</si>
  <si>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</si>
  <si>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</si>
  <si>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</si>
  <si>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</si>
  <si>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</si>
  <si>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</si>
  <si>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</si>
  <si>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</si>
  <si>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</si>
  <si>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</si>
  <si>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</si>
  <si>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</si>
  <si>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</si>
  <si>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</si>
  <si>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</si>
  <si>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</si>
  <si>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</si>
  <si>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</si>
  <si>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</si>
  <si>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</si>
  <si>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</si>
  <si>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</si>
  <si>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</si>
  <si>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</si>
  <si>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</si>
  <si>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</si>
  <si>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</si>
  <si>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</si>
  <si>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</si>
  <si>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</si>
  <si>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</si>
  <si>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</si>
  <si>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</si>
  <si>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</si>
  <si>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</si>
  <si>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</si>
  <si>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</si>
  <si>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</si>
  <si>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</si>
  <si>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</si>
  <si>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</si>
  <si>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</si>
  <si>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</si>
  <si>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</si>
  <si>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</si>
  <si>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</si>
  <si>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</si>
  <si>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</si>
  <si>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</si>
  <si>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</si>
  <si>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</si>
  <si>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</si>
  <si>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</si>
  <si>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</si>
  <si>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</si>
  <si>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</si>
  <si>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</si>
  <si>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</si>
  <si>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</si>
  <si>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</si>
  <si>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</si>
  <si>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</si>
  <si>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</si>
  <si>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</si>
  <si>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</si>
  <si>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</si>
  <si>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</si>
  <si>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</si>
  <si>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</si>
  <si>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</si>
  <si>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</si>
  <si>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</si>
  <si>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</si>
  <si>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</si>
  <si>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</si>
  <si>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</si>
  <si>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</si>
  <si>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</si>
  <si>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</si>
  <si>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</si>
  <si>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</si>
  <si>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</si>
  <si>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</si>
  <si>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</si>
  <si>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</si>
  <si>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</si>
  <si>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</si>
  <si>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</si>
  <si>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</si>
  <si>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</si>
  <si>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</si>
  <si>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</si>
  <si>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</si>
  <si>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</si>
  <si>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</si>
  <si>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</si>
  <si>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</si>
  <si>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</si>
  <si>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</si>
  <si>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</si>
  <si>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</si>
  <si>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</si>
  <si>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</si>
  <si>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</si>
  <si>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</si>
  <si>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</si>
  <si>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</si>
  <si>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</si>
  <si>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</si>
  <si>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</si>
  <si>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</si>
  <si>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</si>
  <si>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</si>
  <si>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</si>
  <si>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</si>
  <si>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</si>
  <si>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</si>
  <si>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</si>
  <si>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</si>
  <si>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</si>
  <si>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</si>
  <si>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</si>
  <si>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</si>
  <si>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</si>
  <si>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</si>
  <si>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</si>
  <si>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</si>
  <si>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</si>
  <si>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</si>
  <si>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</si>
  <si>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</si>
  <si>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</si>
  <si>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</si>
  <si>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</si>
  <si>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</si>
  <si>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</si>
  <si>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</si>
  <si>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</si>
  <si>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</si>
  <si>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</si>
  <si>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</si>
  <si>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</si>
  <si>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</si>
  <si>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</si>
  <si>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</si>
  <si>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</si>
  <si>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</si>
  <si>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</si>
  <si>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</si>
  <si>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</si>
  <si>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</si>
  <si>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</si>
  <si>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</si>
  <si>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</si>
  <si>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</si>
  <si>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</si>
  <si>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</si>
  <si>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</si>
  <si>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</si>
  <si>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</si>
  <si>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</si>
  <si>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</si>
  <si>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</si>
  <si>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</si>
  <si>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</si>
  <si>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</si>
  <si>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</si>
  <si>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</si>
  <si>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</si>
  <si>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</si>
  <si>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</si>
  <si>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</si>
  <si>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</si>
  <si>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</si>
  <si>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</si>
  <si>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</si>
  <si>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</si>
  <si>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</si>
  <si>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</si>
  <si>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</si>
  <si>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</si>
  <si>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</si>
  <si>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</si>
  <si>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</si>
  <si>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</si>
  <si>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</si>
  <si>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</si>
  <si>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</si>
  <si>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</si>
  <si>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</si>
  <si>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</si>
  <si>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</si>
  <si>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</si>
  <si>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</si>
  <si>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</si>
  <si>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</si>
  <si>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</si>
  <si>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</si>
  <si>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</si>
  <si>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</si>
  <si>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</si>
  <si>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</si>
  <si>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</si>
  <si>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</si>
  <si>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</si>
  <si>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</si>
  <si>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</si>
  <si>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</si>
  <si>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</si>
  <si>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</si>
  <si>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</si>
  <si>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</si>
  <si>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</si>
  <si>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</si>
  <si>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</si>
  <si>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</si>
  <si>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</si>
  <si>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</si>
  <si>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</si>
  <si>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</si>
  <si>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</si>
  <si>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</si>
  <si>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</si>
  <si>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</si>
  <si>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</si>
  <si>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</si>
  <si>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</si>
  <si>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</si>
  <si>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</si>
  <si>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</si>
  <si>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</si>
  <si>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</si>
  <si>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</si>
  <si>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</si>
  <si>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</si>
  <si>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</si>
  <si>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</si>
  <si>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</si>
  <si>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</si>
  <si>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</si>
  <si>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</si>
  <si>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</si>
  <si>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</si>
  <si>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</si>
  <si>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</si>
  <si>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</si>
  <si>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</si>
  <si>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</si>
  <si>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</si>
  <si>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</si>
  <si>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</si>
  <si>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</si>
  <si>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</si>
  <si>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</si>
  <si>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</si>
  <si>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</si>
  <si>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</si>
  <si>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</si>
  <si>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</si>
  <si>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</si>
  <si>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</si>
  <si>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</si>
  <si>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</si>
  <si>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</si>
  <si>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</si>
  <si>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</si>
  <si>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</si>
  <si>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</si>
  <si>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</si>
  <si>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</si>
  <si>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</si>
  <si>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</si>
  <si>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</si>
  <si>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</si>
  <si>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</si>
  <si>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</si>
  <si>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</si>
  <si>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</si>
  <si>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</si>
  <si>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</si>
  <si>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</si>
  <si>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</si>
  <si>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</si>
  <si>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</si>
  <si>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</si>
  <si>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</si>
  <si>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</si>
  <si>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</si>
  <si>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</si>
  <si>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</si>
  <si>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</si>
  <si>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</si>
  <si>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</si>
  <si>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</si>
  <si>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</si>
  <si>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</si>
  <si>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</si>
  <si>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</si>
  <si>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</si>
  <si>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</si>
  <si>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</si>
  <si>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</si>
  <si>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</si>
  <si>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</si>
  <si>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</si>
  <si>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</si>
  <si>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</si>
  <si>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</si>
  <si>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</si>
  <si>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</si>
  <si>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</si>
  <si>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</si>
  <si>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</si>
  <si>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</si>
  <si>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</si>
  <si>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</si>
  <si>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</si>
  <si>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</si>
  <si>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</si>
  <si>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</si>
  <si>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</si>
  <si>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</si>
  <si>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</si>
  <si>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</si>
  <si>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</si>
  <si>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</si>
  <si>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</si>
  <si>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</si>
  <si>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</si>
  <si>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</si>
  <si>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</si>
  <si>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</si>
  <si>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</si>
  <si>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</si>
  <si>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</si>
  <si>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</si>
  <si>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</si>
  <si>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</si>
  <si>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</si>
  <si>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</si>
  <si>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</si>
  <si>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</si>
  <si>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</si>
  <si>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</si>
  <si>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</si>
  <si>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</si>
  <si>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</si>
  <si>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</si>
  <si>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</si>
  <si>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</si>
  <si>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</si>
  <si>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</si>
  <si>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</si>
  <si>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</si>
  <si>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</si>
  <si>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</si>
  <si>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</si>
  <si>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</si>
  <si>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</si>
  <si>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</si>
  <si>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</si>
  <si>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</si>
  <si>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</si>
  <si>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</si>
  <si>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</si>
  <si>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</si>
  <si>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</si>
  <si>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</si>
  <si>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</si>
  <si>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</si>
  <si>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</si>
  <si>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</si>
  <si>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</si>
  <si>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</si>
  <si>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</si>
  <si>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</si>
  <si>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</si>
  <si>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</si>
  <si>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</si>
  <si>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</si>
  <si>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</si>
  <si>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</si>
  <si>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</si>
  <si>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</si>
  <si>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</si>
  <si>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</si>
  <si>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</si>
  <si>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</si>
  <si>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</si>
  <si>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</si>
  <si>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</si>
  <si>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</si>
  <si>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</si>
  <si>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</si>
  <si>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</si>
  <si>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</si>
  <si>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</si>
  <si>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</si>
  <si>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</si>
  <si>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</si>
  <si>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</si>
  <si>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</si>
  <si>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</si>
  <si>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</si>
  <si>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</si>
  <si>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</si>
  <si>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</si>
  <si>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</si>
  <si>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</si>
  <si>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</si>
  <si>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</si>
  <si>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</si>
  <si>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</si>
  <si>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</si>
  <si>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</si>
  <si>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</si>
  <si>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</si>
  <si>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</si>
  <si>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</si>
  <si>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</si>
  <si>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</si>
  <si>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</si>
  <si>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</si>
  <si>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</si>
  <si>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</si>
  <si>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</si>
  <si>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</si>
  <si>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</si>
  <si>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</si>
  <si>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</si>
  <si>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</si>
  <si>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</si>
  <si>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</si>
  <si>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</si>
  <si>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</si>
  <si>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</si>
  <si>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</si>
  <si>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</si>
  <si>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</si>
  <si>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</si>
  <si>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</si>
  <si>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</si>
  <si>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</si>
  <si>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</si>
  <si>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</si>
  <si>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</si>
  <si>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</si>
  <si>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</si>
  <si>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</si>
  <si>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</si>
  <si>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</si>
  <si>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</si>
  <si>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</si>
  <si>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</si>
  <si>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</si>
  <si>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</si>
  <si>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</si>
  <si>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</si>
  <si>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</si>
  <si>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</si>
  <si>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</si>
  <si>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</si>
  <si>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</si>
  <si>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</si>
  <si>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</si>
  <si>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</si>
  <si>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</si>
  <si>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</si>
  <si>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</si>
  <si>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</si>
  <si>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</si>
  <si>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</si>
  <si>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</si>
  <si>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</si>
  <si>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</si>
  <si>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</si>
  <si>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</si>
  <si>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</si>
  <si>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</si>
  <si>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</si>
  <si>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</si>
  <si>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</si>
  <si>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</si>
  <si>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</si>
  <si>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</si>
  <si>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</si>
  <si>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</si>
  <si>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</si>
  <si>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</si>
  <si>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</si>
  <si>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</si>
  <si>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</si>
  <si>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</si>
  <si>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</si>
  <si>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</si>
  <si>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</si>
  <si>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</si>
  <si>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</si>
  <si>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</si>
  <si>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</si>
  <si>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</si>
  <si>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</si>
  <si>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</si>
  <si>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</si>
  <si>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</si>
  <si>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</si>
  <si>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</si>
  <si>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</si>
  <si>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</si>
  <si>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</si>
  <si>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</si>
  <si>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</si>
  <si>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</si>
  <si>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</si>
  <si>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</si>
  <si>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</si>
  <si>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</si>
  <si>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</si>
  <si>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</si>
  <si>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</si>
  <si>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</si>
  <si>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</si>
  <si>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</si>
  <si>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</si>
  <si>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</si>
  <si>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</si>
  <si>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</si>
  <si>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</si>
  <si>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</si>
  <si>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</si>
  <si>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</si>
  <si>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</si>
  <si>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</si>
  <si>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</si>
  <si>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</si>
  <si>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</si>
  <si>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</si>
  <si>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</si>
  <si>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</si>
  <si>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</si>
  <si>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</si>
  <si>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</si>
  <si>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</si>
  <si>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</si>
  <si>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</si>
  <si>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</si>
  <si>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</si>
  <si>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</si>
  <si>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</si>
  <si>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</si>
  <si>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</si>
  <si>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</si>
  <si>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</si>
  <si>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</si>
  <si>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</si>
  <si>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</si>
  <si>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</si>
  <si>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</si>
  <si>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</si>
  <si>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</si>
  <si>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</si>
  <si>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</si>
  <si>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</si>
  <si>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</si>
  <si>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</si>
  <si>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</si>
  <si>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</si>
  <si>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</si>
  <si>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</si>
  <si>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</si>
  <si>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</si>
  <si>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</si>
  <si>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</si>
  <si>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</si>
  <si>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</si>
  <si>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</si>
  <si>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</si>
  <si>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</si>
  <si>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</si>
  <si>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</si>
  <si>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</si>
  <si>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</si>
  <si>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</si>
  <si>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</si>
  <si>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</si>
  <si>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</si>
  <si>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</si>
  <si>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</si>
  <si>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</si>
  <si>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</si>
  <si>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</si>
  <si>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</si>
  <si>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</si>
  <si>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</si>
  <si>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</si>
  <si>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</si>
  <si>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</si>
  <si>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</si>
  <si>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</si>
  <si>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</si>
  <si>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</si>
  <si>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</si>
  <si>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</si>
  <si>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</si>
  <si>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</si>
  <si>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</si>
  <si>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</si>
  <si>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</si>
  <si>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</si>
  <si>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</si>
  <si>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</si>
  <si>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</si>
  <si>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</si>
  <si>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</si>
  <si>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</si>
  <si>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</si>
  <si>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</si>
  <si>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</si>
  <si>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</si>
  <si>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</si>
  <si>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</si>
  <si>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</si>
  <si>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</si>
  <si>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</si>
  <si>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</si>
  <si>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</si>
  <si>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</si>
  <si>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</si>
  <si>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</si>
  <si>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</si>
  <si>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</si>
  <si>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</si>
  <si>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</si>
  <si>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</si>
  <si>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</si>
  <si>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</si>
  <si>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</si>
  <si>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</si>
  <si>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</si>
  <si>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</si>
  <si>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</si>
  <si>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</si>
  <si>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</si>
  <si>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</si>
  <si>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</si>
  <si>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</si>
  <si>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</si>
  <si>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</si>
  <si>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</si>
  <si>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</si>
  <si>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</si>
  <si>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</si>
  <si>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</si>
  <si>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</si>
  <si>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</si>
  <si>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</si>
  <si>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</si>
  <si>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</si>
  <si>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</si>
  <si>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</si>
  <si>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</si>
  <si>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</si>
  <si>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</si>
  <si>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</si>
  <si>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</si>
  <si>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</si>
  <si>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</si>
  <si>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</si>
  <si>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</si>
  <si>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</si>
  <si>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</si>
  <si>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</si>
  <si>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</si>
  <si>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</si>
  <si>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</si>
  <si>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</si>
  <si>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</si>
  <si>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</si>
  <si>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</si>
  <si>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</si>
  <si>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</si>
  <si>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</si>
  <si>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</si>
  <si>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</si>
  <si>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</si>
  <si>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</si>
  <si>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</si>
  <si>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</si>
  <si>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</si>
  <si>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</si>
  <si>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</si>
  <si>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</si>
  <si>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</si>
  <si>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</si>
  <si>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</si>
  <si>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</si>
  <si>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</si>
  <si>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</si>
  <si>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</si>
  <si>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</si>
  <si>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</si>
  <si>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</si>
  <si>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</si>
  <si>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</si>
  <si>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</si>
  <si>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</si>
  <si>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</si>
  <si>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</si>
  <si>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</si>
  <si>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</si>
  <si>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</si>
  <si>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</si>
  <si>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</si>
  <si>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</si>
  <si>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</si>
  <si>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</si>
  <si>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</si>
  <si>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</si>
  <si>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</si>
  <si>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</si>
  <si>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</si>
  <si>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</si>
  <si>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</si>
  <si>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</si>
  <si>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</si>
  <si>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</si>
  <si>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</si>
  <si>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</si>
  <si>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</si>
  <si>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</si>
  <si>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</si>
  <si>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</si>
  <si>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</si>
  <si>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</si>
  <si>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</si>
  <si>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</si>
  <si>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</si>
  <si>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</si>
  <si>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</si>
  <si>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</si>
  <si>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</si>
  <si>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</si>
  <si>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</si>
  <si>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</si>
  <si>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</si>
  <si>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</si>
  <si>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</si>
  <si>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</si>
  <si>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</si>
  <si>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</si>
  <si>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</si>
  <si>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</si>
  <si>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</si>
  <si>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</si>
  <si>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</si>
  <si>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</si>
  <si>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</si>
  <si>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</si>
  <si>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</si>
  <si>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</si>
  <si>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</si>
  <si>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</si>
  <si>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</si>
  <si>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</si>
  <si>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</si>
  <si>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</si>
  <si>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</si>
  <si>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</si>
  <si>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</si>
  <si>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</si>
  <si>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</si>
  <si>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</si>
  <si>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</si>
  <si>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</si>
  <si>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</si>
  <si>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</si>
  <si>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</si>
  <si>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</si>
  <si>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</si>
  <si>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</si>
  <si>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</si>
  <si>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</si>
  <si>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</si>
  <si>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</si>
  <si>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</si>
  <si>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</si>
  <si>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</si>
  <si>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</si>
  <si>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</si>
  <si>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</si>
  <si>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</si>
  <si>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</si>
  <si>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</si>
  <si>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</si>
  <si>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</si>
  <si>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</si>
  <si>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</si>
  <si>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</si>
  <si>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</si>
  <si>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</si>
  <si>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</si>
  <si>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</si>
  <si>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</si>
  <si>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</si>
  <si>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</si>
  <si>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</si>
  <si>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</si>
  <si>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</si>
  <si>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</si>
  <si>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</si>
  <si>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</si>
  <si>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</si>
  <si>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</si>
  <si>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</si>
  <si>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</si>
  <si>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</si>
  <si>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</si>
  <si>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</si>
  <si>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</si>
  <si>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</si>
  <si>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</si>
  <si>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</si>
  <si>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</si>
  <si>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</si>
  <si>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</si>
  <si>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</si>
  <si>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</si>
  <si>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</si>
  <si>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</si>
  <si>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</si>
  <si>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</si>
  <si>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</si>
  <si>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</si>
  <si>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</si>
  <si>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</si>
  <si>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</si>
  <si>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</si>
  <si>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</si>
  <si>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</si>
  <si>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</si>
  <si>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</si>
  <si>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</si>
  <si>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</si>
  <si>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</si>
  <si>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</si>
  <si>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</si>
  <si>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</si>
  <si>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</si>
  <si>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</si>
  <si>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</si>
  <si>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</si>
  <si>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</si>
  <si>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</si>
  <si>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</si>
  <si>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</si>
  <si>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</si>
  <si>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</si>
  <si>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</si>
  <si>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</si>
  <si>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</si>
  <si>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</si>
  <si>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</si>
  <si>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</si>
  <si>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</si>
  <si>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</si>
  <si>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</si>
  <si>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</si>
  <si>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</si>
  <si>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</si>
  <si>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</si>
  <si>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</si>
  <si>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</si>
  <si>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</si>
  <si>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</si>
  <si>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</si>
  <si>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</si>
  <si>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</si>
  <si>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</si>
  <si>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</si>
  <si>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</si>
  <si>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</si>
  <si>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</si>
  <si>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</si>
  <si>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</si>
  <si>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</si>
  <si>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</si>
  <si>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</si>
  <si>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</si>
  <si>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</si>
  <si>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</si>
  <si>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</si>
  <si>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</si>
  <si>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</si>
  <si>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</si>
  <si>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</si>
  <si>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</si>
  <si>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</si>
  <si>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</si>
  <si>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</si>
  <si>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</si>
  <si>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</si>
  <si>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</si>
  <si>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</si>
  <si>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</si>
  <si>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</si>
  <si>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</si>
  <si>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</si>
  <si>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</si>
  <si>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</si>
  <si>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</si>
  <si>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</si>
  <si>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</si>
  <si>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</si>
  <si>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</si>
  <si>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</si>
  <si>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</si>
  <si>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</si>
  <si>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</si>
  <si>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</si>
  <si>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</si>
  <si>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</si>
  <si>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</si>
  <si>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</si>
  <si>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</si>
  <si>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</si>
  <si>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</si>
  <si>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</si>
  <si>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</si>
  <si>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</si>
  <si>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</si>
  <si>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</si>
  <si>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</si>
  <si>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</si>
  <si>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</si>
  <si>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</si>
  <si>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</si>
  <si>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</si>
  <si>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</si>
  <si>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</si>
  <si>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</si>
  <si>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</si>
  <si>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</si>
  <si>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</si>
  <si>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</si>
  <si>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</si>
  <si>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</si>
  <si>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</si>
  <si>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</si>
  <si>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</si>
  <si>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</si>
  <si>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</si>
  <si>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</si>
  <si>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</si>
  <si>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</si>
  <si>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</si>
  <si>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</si>
  <si>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</si>
  <si>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</si>
  <si>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</si>
  <si>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</si>
  <si>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</si>
  <si>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</si>
  <si>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</si>
  <si>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</si>
  <si>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</si>
  <si>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</si>
  <si>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</si>
  <si>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</si>
  <si>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</si>
  <si>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</si>
  <si>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</si>
  <si>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</si>
  <si>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</si>
  <si>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</si>
  <si>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</si>
  <si>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</si>
  <si>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</si>
  <si>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</si>
  <si>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</si>
  <si>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</si>
  <si>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</si>
  <si>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</si>
  <si>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</si>
  <si>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</si>
  <si>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</si>
  <si>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</si>
  <si>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</si>
  <si>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</si>
  <si>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</si>
  <si>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</si>
  <si>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</si>
  <si>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</si>
  <si>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</si>
  <si>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</si>
  <si>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</si>
  <si>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</si>
  <si>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</si>
  <si>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</si>
  <si>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</si>
  <si>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</si>
  <si>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</si>
  <si>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</si>
  <si>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</si>
  <si>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</si>
  <si>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</si>
  <si>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</si>
  <si>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</si>
  <si>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</si>
  <si>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</si>
  <si>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</si>
  <si>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</si>
  <si>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</si>
  <si>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</si>
  <si>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</si>
  <si>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</si>
  <si>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</si>
  <si>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</si>
  <si>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</si>
  <si>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</si>
  <si>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</si>
  <si>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</si>
  <si>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</si>
  <si>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</si>
  <si>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</si>
  <si>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</si>
  <si>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</si>
  <si>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</si>
  <si>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</si>
  <si>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</si>
  <si>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</si>
  <si>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</si>
  <si>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</si>
  <si>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</si>
  <si>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</si>
  <si>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</si>
  <si>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</si>
  <si>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</si>
  <si>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</si>
  <si>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</si>
  <si>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</si>
  <si>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</si>
  <si>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</si>
  <si>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</si>
  <si>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</si>
  <si>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</si>
  <si>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</si>
  <si>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</si>
  <si>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</si>
  <si>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</si>
  <si>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</si>
  <si>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</si>
  <si>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</si>
  <si>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</si>
  <si>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</si>
  <si>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</si>
  <si>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</si>
  <si>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</si>
  <si>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</si>
  <si>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</si>
  <si>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</si>
  <si>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</si>
  <si>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</si>
  <si>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</si>
  <si>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</si>
  <si>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</si>
  <si>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</si>
  <si>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</si>
  <si>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</si>
  <si>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</si>
  <si>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</si>
  <si>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</si>
  <si>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</si>
  <si>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</si>
  <si>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</si>
  <si>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</si>
  <si>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</si>
  <si>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</si>
  <si>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</si>
  <si>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</si>
  <si>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</si>
  <si>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</si>
  <si>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</si>
  <si>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</si>
  <si>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</si>
  <si>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</si>
  <si>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</si>
  <si>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</si>
  <si>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</si>
  <si>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</si>
  <si>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</si>
  <si>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</si>
  <si>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</si>
  <si>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</si>
  <si>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</si>
  <si>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</si>
  <si>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</si>
  <si>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</si>
  <si>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</si>
  <si>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</si>
  <si>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</si>
  <si>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</si>
  <si>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</si>
  <si>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</si>
  <si>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</si>
  <si>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</si>
  <si>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</si>
  <si>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</si>
  <si>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</si>
  <si>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</si>
  <si>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</si>
  <si>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</si>
  <si>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</si>
  <si>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</si>
  <si>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</si>
  <si>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</si>
  <si>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</si>
  <si>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</si>
  <si>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</si>
  <si>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</si>
  <si>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</si>
  <si>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</si>
  <si>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</si>
  <si>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</si>
  <si>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</si>
  <si>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</si>
  <si>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</si>
  <si>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</si>
  <si>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</si>
  <si>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</si>
  <si>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</si>
  <si>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</si>
  <si>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</si>
  <si>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</si>
  <si>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</si>
  <si>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</si>
  <si>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</si>
  <si>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</si>
  <si>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</si>
  <si>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</si>
  <si>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</si>
  <si>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</si>
  <si>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</si>
  <si>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</si>
  <si>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</si>
  <si>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</si>
  <si>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</si>
  <si>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</si>
  <si>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</si>
  <si>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</si>
  <si>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</si>
  <si>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</si>
  <si>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</si>
  <si>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</si>
  <si>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</si>
  <si>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</si>
  <si>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</si>
  <si>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</si>
  <si>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</si>
  <si>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</si>
  <si>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</si>
  <si>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</si>
  <si>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</si>
  <si>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</si>
  <si>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</si>
  <si>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</si>
  <si>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</si>
  <si>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</si>
  <si>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</si>
  <si>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</si>
  <si>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</si>
  <si>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</si>
  <si>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</si>
  <si>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</si>
  <si>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</si>
  <si>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</si>
  <si>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</si>
  <si>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</si>
  <si>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</si>
  <si>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</si>
  <si>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</si>
  <si>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</si>
  <si>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</si>
  <si>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</si>
  <si>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</si>
  <si>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</si>
  <si>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</si>
  <si>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</si>
  <si>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</si>
  <si>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</si>
  <si>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</si>
  <si>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</si>
  <si>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</si>
  <si>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</si>
  <si>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</si>
  <si>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</si>
  <si>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</si>
  <si>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</si>
  <si>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</si>
  <si>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</si>
  <si>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</si>
  <si>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</si>
  <si>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</si>
  <si>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</si>
  <si>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</si>
  <si>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</si>
  <si>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</si>
  <si>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</si>
  <si>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</si>
  <si>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</si>
  <si>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</si>
  <si>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</si>
  <si>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</si>
  <si>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</si>
  <si>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</si>
  <si>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</si>
  <si>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</si>
  <si>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</si>
  <si>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</si>
  <si>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</si>
  <si>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</si>
  <si>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</si>
  <si>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</si>
  <si>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</si>
  <si>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</si>
  <si>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</si>
  <si>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</si>
  <si>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</si>
  <si>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</si>
  <si>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</si>
  <si>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</si>
  <si>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</si>
  <si>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</si>
  <si>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</si>
  <si>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</si>
  <si>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</si>
  <si>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</si>
  <si>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</si>
  <si>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</si>
  <si>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</si>
  <si>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</si>
  <si>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</si>
  <si>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</si>
  <si>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</si>
  <si>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</si>
  <si>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</si>
  <si>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</si>
  <si>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</si>
  <si>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</si>
  <si>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</si>
  <si>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</si>
  <si>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</si>
  <si>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</si>
  <si>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</si>
  <si>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</si>
  <si>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</si>
  <si>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</si>
  <si>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</si>
  <si>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</si>
  <si>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</si>
  <si>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</si>
  <si>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</si>
  <si>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</si>
  <si>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</si>
  <si>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</si>
  <si>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</si>
  <si>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</si>
  <si>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</si>
  <si>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</si>
  <si>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</si>
  <si>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</si>
  <si>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</si>
  <si>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</si>
  <si>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</si>
  <si>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</si>
  <si>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</si>
  <si>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</si>
  <si>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</si>
  <si>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</si>
  <si>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</si>
  <si>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</si>
  <si>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</si>
  <si>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</si>
  <si>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</si>
  <si>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</si>
  <si>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</si>
  <si>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</si>
  <si>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</si>
  <si>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</si>
  <si>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</si>
  <si>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</si>
  <si>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</si>
  <si>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</si>
  <si>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</si>
  <si>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</si>
  <si>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</si>
  <si>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</si>
  <si>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</si>
  <si>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</si>
  <si>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</si>
  <si>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</si>
  <si>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</si>
  <si>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</si>
  <si>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</si>
  <si>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</si>
  <si>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</si>
  <si>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</si>
  <si>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</si>
  <si>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</si>
  <si>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</si>
  <si>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</si>
  <si>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</si>
  <si>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</si>
  <si>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</si>
  <si>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</si>
  <si>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</si>
  <si>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</si>
  <si>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</si>
  <si>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</si>
  <si>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</si>
  <si>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</si>
  <si>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</si>
  <si>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</si>
  <si>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</si>
  <si>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</si>
  <si>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</si>
  <si>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</si>
  <si>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</si>
  <si>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</si>
  <si>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</si>
  <si>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</si>
  <si>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</si>
  <si>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</si>
  <si>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</si>
  <si>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</si>
  <si>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</si>
  <si>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</si>
  <si>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</si>
  <si>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</si>
  <si>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</si>
  <si>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</si>
  <si>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</si>
  <si>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</si>
  <si>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</si>
  <si>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</si>
  <si>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</si>
  <si>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</si>
  <si>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</si>
  <si>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</si>
  <si>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</si>
  <si>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</si>
  <si>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</si>
  <si>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</si>
  <si>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</si>
  <si>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</si>
  <si>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</si>
  <si>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</si>
  <si>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</si>
  <si>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</si>
  <si>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</si>
  <si>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</si>
  <si>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</si>
  <si>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</si>
  <si>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</si>
  <si>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</si>
  <si>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</si>
  <si>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</si>
  <si>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</si>
  <si>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</si>
  <si>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</si>
  <si>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</si>
  <si>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</si>
  <si>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</si>
  <si>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</si>
  <si>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</si>
  <si>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</si>
  <si>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</si>
  <si>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</si>
  <si>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</si>
  <si>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</si>
  <si>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</si>
  <si>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</si>
  <si>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</si>
  <si>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</si>
  <si>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</si>
  <si>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</si>
  <si>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</si>
  <si>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</si>
  <si>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</si>
  <si>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</si>
  <si>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</si>
  <si>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</si>
  <si>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</si>
  <si>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</si>
  <si>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</si>
  <si>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</si>
  <si>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</si>
  <si>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</si>
  <si>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</si>
  <si>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</si>
  <si>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</si>
  <si>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</si>
  <si>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</si>
  <si>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</si>
  <si>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</si>
  <si>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</si>
  <si>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</si>
  <si>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</si>
  <si>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</si>
  <si>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</si>
  <si>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</si>
  <si>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</si>
  <si>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</si>
  <si>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</si>
  <si>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</si>
  <si>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</si>
  <si>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</si>
  <si>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</si>
  <si>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</si>
  <si>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</si>
  <si>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</si>
  <si>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</si>
  <si>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</si>
  <si>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</si>
  <si>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</si>
  <si>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</si>
  <si>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</si>
  <si>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</si>
  <si>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</si>
  <si>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</si>
  <si>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</si>
  <si>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</si>
  <si>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</si>
  <si>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</si>
  <si>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</si>
  <si>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</si>
  <si>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</si>
  <si>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</si>
  <si>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</si>
  <si>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</si>
  <si>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</si>
  <si>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</si>
  <si>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</si>
  <si>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</si>
  <si>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</si>
  <si>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</si>
  <si>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</si>
  <si>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</si>
  <si>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</si>
  <si>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</si>
  <si>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</si>
  <si>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</si>
  <si>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</si>
  <si>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</si>
  <si>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</si>
  <si>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</si>
  <si>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</si>
  <si>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</si>
  <si>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</si>
  <si>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</si>
  <si>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</si>
  <si>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</si>
  <si>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</si>
  <si>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</si>
  <si>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</si>
  <si>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</si>
  <si>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</si>
  <si>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</si>
  <si>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</si>
  <si>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</si>
  <si>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</si>
  <si>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</si>
  <si>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</si>
  <si>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</si>
  <si>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</si>
  <si>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</si>
  <si>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</si>
  <si>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</si>
  <si>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</si>
  <si>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</si>
  <si>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</si>
  <si>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</si>
  <si>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</si>
  <si>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</si>
  <si>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</si>
  <si>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</si>
  <si>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</si>
  <si>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</si>
  <si>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</si>
  <si>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</si>
  <si>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</si>
  <si>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</si>
  <si>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</si>
  <si>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</si>
  <si>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</si>
  <si>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</si>
  <si>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</si>
  <si>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</si>
  <si>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</si>
  <si>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</si>
  <si>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</si>
  <si>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</si>
  <si>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</si>
  <si>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</si>
  <si>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</si>
  <si>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</si>
  <si>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</si>
  <si>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</si>
  <si>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</si>
  <si>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</si>
  <si>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</si>
  <si>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</si>
  <si>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</si>
  <si>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</si>
  <si>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</si>
  <si>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</si>
  <si>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</si>
  <si>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</si>
  <si>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</si>
  <si>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</si>
  <si>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</si>
  <si>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</si>
  <si>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</si>
  <si>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</si>
  <si>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</si>
  <si>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</si>
  <si>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</si>
  <si>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</si>
  <si>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</si>
  <si>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</si>
  <si>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</si>
  <si>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</si>
  <si>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</si>
  <si>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</si>
  <si>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</si>
  <si>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</si>
  <si>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</si>
  <si>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</si>
  <si>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</si>
  <si>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</si>
  <si>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</si>
  <si>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</si>
  <si>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</si>
  <si>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</si>
  <si>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</si>
  <si>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</si>
  <si>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</si>
  <si>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</si>
  <si>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</si>
  <si>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</si>
  <si>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</si>
  <si>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</si>
  <si>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</si>
  <si>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</si>
  <si>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</si>
  <si>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</si>
  <si>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</si>
  <si>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</si>
  <si>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</si>
  <si>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</si>
  <si>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</si>
  <si>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</si>
  <si>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</si>
  <si>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</si>
  <si>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</si>
  <si>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</si>
  <si>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</si>
  <si>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</si>
  <si>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</si>
  <si>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</si>
  <si>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</si>
  <si>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</si>
  <si>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</si>
  <si>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</si>
  <si>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</si>
  <si>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</si>
  <si>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</si>
  <si>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</si>
  <si>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</si>
  <si>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</si>
  <si>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</si>
  <si>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</si>
  <si>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</si>
  <si>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</si>
  <si>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</si>
  <si>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</si>
  <si>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</si>
  <si>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</si>
  <si>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</si>
  <si>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</si>
  <si>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</si>
  <si>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</si>
  <si>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</si>
  <si>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</si>
  <si>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</si>
  <si>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</si>
  <si>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</si>
  <si>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</si>
  <si>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</si>
  <si>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</si>
  <si>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</si>
  <si>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</si>
  <si>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</si>
  <si>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</si>
  <si>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</si>
  <si>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</si>
  <si>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</si>
  <si>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</si>
  <si>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</si>
  <si>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</si>
  <si>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</si>
  <si>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</si>
  <si>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</si>
  <si>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</si>
  <si>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</si>
  <si>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</si>
  <si>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</si>
  <si>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</si>
  <si>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</si>
  <si>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</si>
  <si>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</si>
  <si>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</si>
  <si>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</si>
  <si>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</si>
  <si>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</si>
  <si>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</si>
  <si>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</si>
  <si>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</si>
  <si>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</si>
  <si>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</si>
  <si>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</si>
  <si>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</si>
  <si>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</si>
  <si>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</si>
  <si>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</si>
  <si>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</si>
  <si>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</si>
  <si>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</si>
  <si>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</si>
  <si>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</si>
  <si>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</si>
  <si>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</si>
  <si>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</si>
  <si>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</si>
  <si>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</si>
  <si>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</si>
  <si>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</si>
  <si>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</si>
  <si>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</si>
  <si>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</si>
  <si>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</si>
  <si>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</si>
  <si>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</si>
  <si>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</si>
  <si>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</si>
  <si>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</si>
  <si>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</si>
  <si>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</si>
  <si>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</si>
  <si>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</si>
  <si>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</si>
  <si>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</si>
  <si>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</si>
  <si>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</si>
  <si>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</si>
  <si>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</si>
  <si>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</si>
  <si>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</si>
  <si>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</si>
  <si>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</si>
  <si>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</si>
  <si>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</si>
  <si>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</si>
  <si>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</si>
  <si>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</si>
  <si>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</si>
  <si>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</si>
  <si>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</si>
  <si>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</si>
  <si>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</si>
  <si>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</si>
  <si>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</si>
  <si>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</si>
  <si>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</si>
  <si>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</si>
  <si>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</si>
  <si>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</si>
  <si>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</si>
  <si>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</si>
  <si>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</si>
  <si>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</si>
  <si>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</si>
  <si>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</si>
  <si>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</si>
  <si>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</si>
  <si>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</si>
  <si>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</si>
  <si>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</si>
  <si>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</si>
  <si>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</si>
  <si>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</si>
  <si>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</si>
  <si>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</si>
  <si>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</si>
  <si>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</si>
  <si>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</si>
  <si>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</si>
  <si>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</si>
  <si>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</si>
  <si>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</si>
  <si>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</si>
  <si>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</si>
  <si>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</si>
  <si>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</si>
  <si>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</si>
  <si>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</si>
  <si>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</si>
  <si>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</si>
  <si>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</si>
  <si>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</si>
  <si>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</si>
  <si>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</si>
  <si>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</si>
  <si>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</si>
  <si>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</si>
  <si>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</si>
  <si>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</si>
  <si>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</si>
  <si>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</si>
  <si>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</si>
  <si>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</si>
  <si>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</si>
  <si>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</si>
  <si>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</si>
  <si>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</si>
  <si>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</si>
  <si>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</si>
  <si>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</si>
  <si>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</si>
  <si>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</si>
  <si>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</si>
  <si>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</si>
  <si>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</si>
  <si>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</si>
  <si>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</si>
  <si>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</si>
  <si>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</si>
  <si>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</si>
  <si>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</si>
  <si>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</si>
  <si>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</si>
  <si>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</si>
  <si>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</si>
  <si>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</si>
  <si>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</si>
  <si>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</si>
  <si>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</si>
  <si>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</si>
  <si>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</si>
  <si>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</si>
  <si>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</si>
  <si>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</si>
  <si>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</si>
  <si>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</si>
  <si>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</si>
  <si>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</si>
  <si>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</si>
  <si>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</si>
  <si>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</si>
  <si>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</si>
  <si>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</si>
  <si>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</si>
  <si>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</si>
  <si>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</si>
  <si>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</si>
  <si>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</si>
  <si>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</si>
  <si>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</si>
  <si>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</si>
  <si>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</si>
  <si>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</si>
  <si>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</si>
  <si>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</si>
  <si>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</si>
  <si>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</si>
  <si>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</si>
  <si>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</si>
  <si>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</si>
  <si>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</si>
  <si>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</si>
  <si>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</si>
  <si>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</si>
  <si>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</si>
  <si>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</si>
  <si>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</si>
  <si>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</si>
  <si>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</si>
  <si>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</si>
  <si>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</si>
  <si>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</si>
  <si>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</si>
  <si>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</si>
  <si>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</si>
  <si>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</si>
  <si>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</si>
  <si>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</si>
  <si>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</si>
  <si>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</si>
  <si>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</si>
  <si>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</si>
  <si>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</si>
  <si>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</si>
  <si>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</si>
  <si>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</si>
  <si>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</si>
  <si>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</si>
  <si>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</si>
  <si>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</si>
  <si>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</si>
  <si>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</si>
  <si>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</si>
  <si>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</si>
  <si>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</si>
  <si>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</si>
  <si>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</si>
  <si>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</si>
  <si>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</si>
  <si>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</si>
  <si>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</si>
  <si>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</si>
  <si>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</si>
  <si>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</si>
  <si>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</si>
  <si>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</si>
  <si>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</si>
  <si>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</si>
  <si>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</si>
  <si>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</si>
  <si>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</si>
  <si>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</si>
  <si>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</si>
  <si>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</si>
  <si>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</si>
  <si>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</si>
  <si>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</si>
  <si>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</si>
  <si>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</si>
  <si>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</si>
  <si>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</si>
  <si>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</si>
  <si>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</si>
  <si>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</si>
  <si>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</si>
  <si>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</si>
  <si>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</si>
  <si>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</si>
  <si>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</si>
  <si>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</si>
  <si>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</si>
  <si>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</si>
  <si>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</si>
  <si>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</si>
  <si>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</si>
  <si>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</si>
  <si>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</si>
  <si>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</si>
  <si>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</si>
  <si>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</si>
  <si>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</si>
  <si>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</si>
  <si>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</si>
  <si>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</si>
  <si>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</si>
  <si>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</si>
  <si>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</si>
  <si>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</si>
  <si>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</si>
  <si>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</si>
  <si>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</si>
  <si>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</si>
  <si>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</si>
  <si>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</si>
  <si>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</si>
  <si>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</si>
  <si>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</si>
  <si>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</si>
  <si>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</si>
  <si>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</si>
  <si>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</si>
  <si>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</si>
  <si>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</si>
  <si>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</si>
  <si>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</si>
  <si>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</si>
  <si>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</si>
  <si>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</si>
  <si>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</si>
  <si>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</si>
  <si>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</si>
  <si>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</si>
  <si>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</si>
  <si>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</si>
  <si>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</si>
  <si>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</si>
  <si>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</si>
  <si>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</si>
  <si>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</si>
  <si>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</si>
  <si>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</si>
  <si>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</si>
  <si>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</si>
  <si>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</si>
  <si>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</si>
  <si>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</si>
  <si>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</si>
  <si>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</si>
  <si>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</si>
  <si>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</si>
  <si>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</si>
  <si>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</si>
  <si>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</si>
  <si>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</si>
  <si>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</si>
  <si>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</si>
  <si>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</si>
  <si>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</si>
  <si>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</si>
  <si>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</si>
  <si>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</si>
  <si>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</si>
  <si>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</si>
  <si>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</si>
  <si>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</si>
  <si>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</si>
  <si>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</si>
  <si>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</si>
  <si>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</si>
  <si>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</si>
  <si>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</si>
  <si>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</si>
  <si>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</si>
  <si>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</si>
  <si>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</si>
  <si>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</si>
  <si>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</si>
  <si>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</si>
  <si>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</si>
  <si>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</si>
  <si>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</si>
  <si>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</si>
  <si>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</si>
  <si>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</si>
  <si>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</si>
  <si>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</si>
  <si>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</si>
  <si>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</si>
  <si>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</si>
  <si>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</si>
  <si>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</si>
  <si>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</si>
  <si>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</si>
  <si>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</si>
  <si>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</si>
  <si>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</si>
  <si>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</si>
  <si>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</si>
  <si>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</si>
  <si>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</si>
  <si>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</si>
  <si>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</si>
  <si>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</si>
  <si>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</si>
  <si>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</si>
  <si>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</si>
  <si>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</si>
  <si>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</si>
  <si>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</si>
  <si>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</si>
  <si>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</si>
  <si>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</si>
  <si>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</si>
  <si>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</si>
  <si>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</si>
  <si>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</si>
  <si>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</si>
  <si>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</si>
  <si>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</si>
  <si>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</si>
  <si>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</si>
  <si>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</si>
  <si>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</si>
  <si>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</si>
  <si>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</si>
  <si>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</si>
  <si>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</si>
  <si>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</si>
  <si>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</si>
  <si>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</si>
  <si>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</si>
  <si>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</si>
  <si>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</si>
  <si>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</si>
  <si>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</si>
  <si>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</si>
  <si>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</si>
  <si>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</si>
  <si>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</si>
  <si>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</si>
  <si>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</si>
  <si>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</si>
  <si>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</si>
  <si>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</si>
  <si>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</si>
  <si>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</si>
  <si>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</si>
  <si>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</si>
  <si>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</si>
  <si>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</si>
  <si>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</si>
  <si>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</si>
  <si>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</si>
  <si>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</si>
  <si>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</si>
  <si>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</si>
  <si>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</si>
  <si>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</si>
  <si>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</si>
  <si>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</si>
  <si>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</si>
  <si>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</si>
  <si>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</si>
  <si>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</si>
  <si>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</si>
  <si>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</si>
  <si>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</si>
  <si>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</si>
  <si>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</si>
  <si>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</si>
  <si>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</si>
  <si>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</si>
  <si>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</si>
  <si>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</si>
  <si>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</si>
  <si>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</si>
  <si>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</si>
  <si>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</si>
  <si>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</si>
  <si>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</si>
  <si>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</si>
  <si>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</si>
  <si>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</si>
  <si>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</si>
  <si>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</si>
  <si>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</si>
  <si>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</si>
  <si>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</si>
  <si>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</si>
  <si>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</si>
  <si>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</si>
  <si>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</si>
  <si>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</si>
  <si>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</si>
  <si>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</si>
  <si>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</si>
  <si>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</si>
  <si>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</si>
  <si>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</si>
  <si>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</si>
  <si>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</si>
  <si>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</si>
  <si>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</si>
  <si>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</si>
  <si>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</si>
  <si>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</si>
  <si>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</si>
  <si>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</si>
  <si>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</si>
  <si>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</si>
  <si>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</si>
  <si>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</si>
  <si>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</si>
  <si>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</si>
  <si>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</si>
  <si>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</si>
  <si>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</si>
  <si>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</si>
  <si>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</si>
  <si>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</si>
  <si>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</si>
  <si>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</si>
  <si>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</si>
  <si>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</si>
  <si>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</si>
  <si>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</si>
  <si>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</si>
  <si>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</si>
  <si>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</si>
  <si>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</si>
  <si>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</si>
  <si>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</si>
  <si>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</si>
  <si>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</si>
  <si>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</si>
  <si>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</si>
  <si>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</si>
  <si>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</si>
  <si>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</si>
  <si>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</si>
  <si>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</si>
  <si>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</si>
  <si>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</si>
  <si>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</si>
  <si>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</si>
  <si>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</si>
  <si>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</si>
  <si>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</si>
  <si>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</si>
  <si>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</si>
  <si>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</si>
  <si>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</si>
  <si>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</si>
  <si>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</si>
  <si>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</si>
  <si>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</si>
  <si>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</si>
  <si>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</si>
  <si>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</si>
  <si>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</si>
  <si>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</si>
  <si>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</si>
  <si>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</si>
  <si>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</si>
  <si>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</si>
  <si>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</si>
  <si>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</si>
  <si>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</si>
  <si>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</si>
  <si>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</si>
  <si>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</si>
  <si>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</si>
  <si>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</si>
  <si>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</si>
  <si>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</si>
  <si>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</si>
  <si>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</si>
  <si>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</si>
  <si>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</si>
  <si>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</si>
  <si>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</si>
  <si>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</si>
  <si>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</si>
  <si>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</si>
  <si>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</si>
  <si>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</si>
  <si>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</si>
  <si>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</si>
  <si>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</si>
  <si>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</si>
  <si>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</si>
  <si>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</si>
  <si>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</si>
  <si>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</si>
  <si>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</si>
  <si>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</si>
  <si>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</si>
  <si>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</si>
  <si>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</si>
  <si>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</si>
  <si>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</si>
  <si>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</si>
  <si>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</si>
  <si>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</si>
  <si>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</si>
  <si>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</si>
  <si>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</si>
  <si>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</si>
  <si>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</si>
  <si>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</si>
  <si>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</si>
  <si>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</si>
  <si>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</si>
  <si>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</si>
  <si>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</si>
  <si>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</si>
  <si>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</si>
  <si>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</si>
  <si>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</si>
  <si>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</si>
  <si>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</si>
  <si>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</si>
  <si>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</si>
  <si>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</si>
  <si>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</si>
  <si>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</si>
  <si>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</si>
  <si>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</si>
  <si>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</si>
  <si>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</si>
  <si>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</si>
  <si>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</si>
  <si>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</si>
  <si>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</si>
  <si>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</si>
  <si>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</si>
  <si>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</si>
  <si>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</si>
  <si>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</si>
  <si>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</si>
  <si>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</si>
  <si>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</si>
  <si>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</si>
  <si>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</si>
  <si>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</si>
  <si>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</si>
  <si>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</si>
  <si>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</si>
  <si>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</si>
  <si>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</si>
  <si>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</si>
  <si>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</si>
  <si>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</si>
  <si>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</si>
  <si>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</si>
  <si>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</si>
  <si>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</si>
  <si>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</si>
  <si>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</si>
  <si>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</si>
  <si>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</si>
  <si>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</si>
  <si>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</si>
  <si>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</si>
  <si>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</si>
  <si>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</si>
  <si>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</si>
  <si>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</si>
  <si>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</si>
  <si>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</si>
  <si>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</si>
  <si>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</si>
  <si>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</si>
  <si>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</si>
  <si>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</si>
  <si>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</si>
  <si>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</si>
  <si>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</si>
  <si>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</si>
  <si>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</si>
  <si>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</si>
  <si>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</si>
  <si>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</si>
  <si>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</si>
  <si>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</si>
  <si>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</si>
  <si>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</si>
  <si>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</si>
  <si>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</si>
  <si>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</si>
  <si>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</si>
  <si>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</si>
  <si>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</si>
  <si>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</si>
  <si>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</si>
  <si>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</si>
  <si>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</si>
  <si>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</si>
  <si>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</si>
  <si>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</si>
  <si>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</si>
  <si>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</si>
  <si>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</si>
  <si>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</si>
  <si>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</si>
  <si>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</si>
  <si>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</si>
  <si>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</si>
  <si>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</si>
  <si>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</si>
  <si>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</si>
  <si>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</si>
  <si>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</si>
  <si>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</si>
  <si>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</si>
  <si>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</si>
  <si>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</si>
  <si>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</si>
  <si>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</si>
  <si>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</si>
  <si>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</si>
  <si>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</si>
  <si>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</si>
  <si>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</si>
  <si>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</si>
  <si>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</si>
  <si>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</si>
  <si>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</si>
  <si>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</si>
  <si>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</si>
  <si>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</si>
  <si>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</si>
  <si>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</si>
  <si>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</si>
  <si>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</si>
  <si>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</si>
  <si>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</si>
  <si>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</si>
  <si>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</si>
  <si>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</si>
  <si>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</si>
  <si>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</si>
  <si>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</si>
  <si>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</si>
  <si>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</si>
  <si>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</si>
  <si>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</si>
  <si>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</si>
  <si>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</si>
  <si>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</si>
  <si>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</si>
  <si>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</si>
  <si>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</si>
  <si>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</si>
  <si>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</si>
  <si>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</si>
  <si>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</si>
  <si>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</si>
  <si>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</si>
  <si>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</si>
  <si>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</si>
  <si>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</si>
  <si>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</si>
  <si>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</si>
  <si>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</si>
  <si>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</si>
  <si>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</si>
  <si>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</si>
  <si>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</si>
  <si>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</si>
  <si>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</si>
  <si>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</si>
  <si>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</si>
  <si>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</si>
  <si>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</si>
  <si>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</si>
  <si>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</si>
  <si>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</si>
  <si>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</si>
  <si>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</si>
  <si>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</si>
  <si>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</si>
  <si>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</si>
  <si>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</si>
  <si>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</si>
  <si>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</si>
  <si>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</si>
  <si>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</si>
  <si>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</si>
  <si>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</si>
  <si>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</si>
  <si>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</si>
  <si>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</si>
  <si>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</si>
  <si>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</si>
  <si>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</si>
  <si>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</si>
  <si>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</si>
  <si>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</si>
  <si>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</si>
  <si>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</si>
  <si>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</si>
  <si>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</si>
  <si>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</si>
  <si>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</si>
  <si>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</si>
  <si>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</si>
  <si>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</si>
  <si>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</si>
  <si>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</si>
  <si>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</si>
  <si>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</si>
  <si>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</si>
  <si>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</si>
  <si>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</si>
  <si>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</si>
  <si>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</si>
  <si>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</si>
  <si>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</si>
  <si>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</si>
  <si>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</si>
  <si>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</si>
  <si>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</si>
  <si>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</si>
  <si>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</si>
  <si>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</si>
  <si>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</si>
  <si>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</si>
  <si>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</si>
  <si>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</si>
  <si>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</si>
  <si>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</si>
  <si>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</si>
  <si>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</si>
  <si>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</si>
  <si>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</si>
  <si>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</si>
  <si>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</si>
  <si>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</si>
  <si>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</si>
  <si>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</si>
  <si>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</si>
  <si>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</si>
  <si>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</si>
  <si>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</si>
  <si>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</si>
  <si>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</si>
  <si>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</si>
  <si>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</si>
  <si>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</si>
  <si>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</si>
  <si>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</si>
  <si>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</si>
  <si>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</si>
  <si>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</si>
  <si>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</si>
  <si>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</si>
  <si>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</si>
  <si>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</si>
  <si>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</si>
  <si>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</si>
  <si>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</si>
  <si>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</si>
  <si>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</si>
  <si>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</si>
  <si>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</si>
  <si>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</si>
  <si>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</si>
  <si>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</si>
  <si>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</si>
  <si>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</si>
  <si>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</si>
  <si>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</si>
  <si>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</si>
  <si>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</si>
  <si>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</si>
  <si>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</si>
  <si>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</si>
  <si>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</si>
  <si>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</si>
  <si>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</si>
  <si>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</si>
  <si>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</si>
  <si>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</si>
  <si>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</si>
  <si>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</si>
  <si>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</si>
  <si>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</si>
  <si>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</si>
  <si>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</si>
  <si>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</si>
  <si>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</si>
  <si>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</si>
  <si>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</si>
  <si>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</si>
  <si>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</si>
  <si>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</si>
  <si>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</si>
  <si>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</si>
  <si>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</si>
  <si>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</si>
  <si>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</si>
  <si>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</si>
  <si>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</si>
  <si>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</si>
  <si>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</si>
  <si>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</si>
  <si>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</si>
  <si>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</si>
  <si>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</si>
  <si>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</si>
  <si>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</si>
  <si>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</si>
  <si>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</si>
  <si>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</si>
  <si>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</si>
  <si>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</si>
  <si>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</si>
  <si>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</si>
  <si>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</si>
  <si>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</si>
  <si>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</si>
  <si>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</si>
  <si>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</si>
  <si>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</si>
  <si>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</si>
  <si>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</si>
  <si>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</si>
  <si>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</si>
  <si>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</si>
  <si>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</si>
  <si>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</si>
  <si>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</si>
  <si>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</si>
  <si>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</si>
  <si>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</si>
  <si>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</si>
  <si>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</si>
  <si>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</si>
  <si>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</si>
  <si>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</si>
  <si>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</si>
  <si>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</si>
  <si>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</si>
  <si>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</si>
  <si>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</si>
  <si>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</si>
  <si>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</si>
  <si>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</si>
  <si>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</si>
  <si>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</si>
  <si>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</si>
  <si>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</si>
  <si>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</si>
  <si>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</si>
  <si>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</si>
  <si>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</si>
  <si>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</si>
  <si>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</si>
  <si>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</si>
  <si>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</si>
  <si>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</si>
  <si>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</si>
  <si>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</si>
  <si>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</si>
  <si>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</si>
  <si>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</si>
  <si>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</si>
  <si>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</si>
  <si>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</si>
  <si>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</si>
  <si>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</si>
  <si>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</si>
  <si>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</si>
  <si>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</si>
  <si>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</si>
  <si>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</si>
  <si>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</si>
  <si>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</si>
  <si>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</si>
  <si>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</si>
  <si>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</si>
  <si>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</si>
  <si>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</si>
  <si>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</si>
  <si>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</si>
  <si>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</si>
  <si>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</si>
  <si>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</si>
  <si>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</si>
  <si>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</si>
  <si>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</si>
  <si>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</si>
  <si>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</si>
  <si>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</si>
  <si>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</si>
  <si>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</si>
  <si>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</si>
  <si>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</si>
  <si>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</si>
  <si>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</si>
  <si>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</si>
  <si>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</si>
  <si>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</si>
  <si>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</si>
  <si>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</si>
  <si>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</si>
  <si>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</si>
  <si>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</si>
  <si>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</si>
  <si>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</si>
  <si>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</si>
  <si>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</si>
  <si>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</si>
  <si>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</si>
  <si>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</si>
  <si>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</si>
  <si>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</si>
  <si>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</si>
  <si>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</si>
  <si>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</si>
  <si>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</si>
  <si>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</si>
  <si>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</si>
  <si>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</si>
  <si>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</si>
  <si>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</si>
  <si>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</si>
  <si>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</si>
  <si>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</si>
  <si>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</si>
  <si>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</si>
  <si>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</si>
  <si>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</si>
  <si>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</si>
  <si>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</si>
  <si>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</si>
  <si>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</si>
  <si>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</si>
  <si>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</si>
  <si>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</si>
  <si>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</si>
  <si>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</si>
  <si>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</si>
  <si>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</si>
  <si>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</si>
  <si>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</si>
  <si>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</si>
  <si>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</si>
  <si>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</si>
  <si>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</si>
  <si>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</si>
  <si>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</si>
  <si>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</si>
  <si>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</si>
  <si>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</si>
  <si>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</si>
  <si>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</si>
  <si>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</si>
  <si>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</si>
  <si>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</si>
  <si>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</si>
  <si>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</si>
  <si>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</si>
  <si>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</si>
  <si>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</si>
  <si>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</si>
  <si>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</si>
  <si>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</si>
  <si>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</si>
  <si>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</si>
  <si>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</si>
  <si>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</si>
  <si>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</si>
  <si>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</si>
  <si>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</si>
  <si>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</si>
  <si>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</si>
  <si>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</si>
  <si>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</si>
  <si>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</si>
  <si>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</si>
  <si>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</si>
  <si>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</si>
  <si>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</si>
  <si>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</si>
  <si>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</si>
  <si>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</si>
  <si>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</si>
  <si>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</si>
  <si>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</si>
  <si>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</si>
  <si>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</si>
  <si>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</si>
  <si>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</si>
  <si>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</si>
  <si>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</si>
  <si>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</si>
  <si>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</si>
  <si>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</si>
  <si>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</si>
  <si>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</si>
  <si>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</si>
  <si>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</si>
  <si>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</si>
  <si>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</si>
  <si>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</si>
  <si>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</si>
  <si>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</si>
  <si>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</si>
  <si>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</si>
  <si>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</si>
  <si>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</si>
  <si>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</si>
  <si>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</si>
  <si>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</si>
  <si>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</si>
  <si>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</si>
  <si>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</si>
  <si>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</si>
  <si>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</si>
  <si>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</si>
  <si>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</si>
  <si>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</si>
  <si>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</si>
  <si>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</si>
  <si>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</si>
  <si>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</si>
  <si>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</si>
  <si>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</si>
  <si>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</si>
  <si>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</si>
  <si>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</si>
  <si>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</si>
  <si>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</si>
  <si>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</si>
  <si>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</si>
  <si>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</si>
  <si>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</si>
  <si>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</si>
  <si>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</si>
  <si>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</si>
  <si>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</si>
  <si>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</si>
  <si>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</si>
  <si>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</si>
  <si>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</si>
  <si>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</si>
  <si>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</si>
  <si>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</si>
  <si>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</si>
  <si>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</si>
  <si>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</si>
  <si>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</si>
  <si>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</si>
  <si>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</si>
  <si>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</si>
  <si>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</si>
  <si>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</si>
  <si>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</si>
  <si>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</si>
  <si>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</si>
  <si>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</si>
  <si>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</si>
  <si>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</si>
  <si>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</si>
  <si>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</si>
  <si>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</si>
  <si>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</si>
  <si>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</si>
  <si>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</si>
  <si>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</si>
  <si>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</si>
  <si>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</si>
  <si>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</si>
  <si>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</si>
  <si>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</si>
  <si>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</si>
  <si>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</si>
  <si>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</si>
  <si>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</si>
  <si>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</si>
  <si>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</si>
  <si>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</si>
  <si>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</si>
  <si>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</si>
  <si>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</si>
  <si>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</si>
  <si>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</si>
  <si>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</si>
  <si>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</si>
  <si>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</si>
  <si>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</si>
  <si>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</si>
  <si>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</si>
  <si>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</si>
  <si>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</si>
  <si>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</si>
  <si>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</si>
  <si>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</si>
  <si>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</si>
  <si>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</si>
  <si>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</si>
  <si>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</si>
  <si>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</si>
  <si>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</si>
  <si>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</si>
  <si>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</si>
  <si>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</si>
  <si>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</si>
  <si>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</si>
  <si>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</si>
  <si>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</si>
  <si>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</si>
  <si>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</si>
  <si>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</si>
  <si>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</si>
  <si>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</si>
  <si>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</si>
  <si>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</si>
  <si>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</si>
  <si>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</si>
  <si>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</si>
  <si>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</si>
  <si>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</si>
  <si>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</si>
  <si>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</si>
  <si>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</si>
  <si>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</si>
  <si>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</si>
  <si>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</si>
  <si>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</si>
  <si>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</si>
  <si>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</si>
  <si>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</si>
  <si>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</si>
  <si>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</si>
  <si>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</si>
  <si>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</si>
  <si>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</si>
  <si>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</si>
  <si>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</si>
  <si>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</si>
  <si>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</si>
  <si>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</si>
  <si>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</si>
  <si>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</si>
  <si>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</si>
  <si>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</si>
  <si>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</si>
  <si>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</si>
  <si>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</si>
  <si>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</si>
  <si>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</si>
  <si>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</si>
  <si>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</si>
  <si>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</si>
  <si>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</si>
  <si>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</si>
  <si>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</si>
  <si>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</si>
  <si>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</si>
  <si>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</si>
  <si>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</si>
  <si>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</si>
  <si>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</si>
  <si>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</si>
  <si>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</si>
  <si>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</si>
  <si>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</si>
  <si>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</si>
  <si>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</si>
  <si>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</si>
  <si>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</si>
  <si>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</si>
  <si>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</si>
  <si>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</si>
  <si>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</si>
  <si>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</si>
  <si>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</si>
  <si>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</si>
  <si>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</si>
  <si>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</si>
  <si>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</si>
  <si>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</si>
  <si>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</si>
  <si>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</si>
  <si>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</si>
  <si>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</si>
  <si>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</si>
  <si>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</si>
  <si>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</si>
  <si>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</si>
  <si>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</si>
  <si>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</si>
  <si>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</si>
  <si>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</si>
  <si>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</si>
  <si>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</si>
  <si>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</si>
  <si>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</si>
  <si>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</si>
  <si>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</si>
  <si>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</si>
  <si>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</si>
  <si>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</si>
  <si>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</si>
  <si>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</si>
  <si>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</si>
  <si>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</si>
  <si>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</si>
  <si>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</si>
  <si>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</si>
  <si>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</si>
  <si>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</si>
  <si>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</si>
  <si>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</si>
  <si>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</si>
  <si>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</si>
  <si>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</si>
  <si>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</si>
  <si>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</si>
  <si>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</si>
  <si>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</si>
  <si>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</si>
  <si>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</si>
  <si>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</si>
  <si>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</si>
  <si>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</si>
  <si>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</si>
  <si>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</si>
  <si>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</si>
  <si>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</si>
  <si>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</si>
  <si>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</si>
  <si>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</si>
  <si>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</si>
  <si>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</si>
  <si>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</si>
  <si>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</si>
  <si>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</si>
  <si>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</si>
  <si>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</si>
  <si>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</si>
  <si>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</si>
  <si>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</si>
  <si>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</si>
  <si>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</si>
  <si>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</si>
  <si>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</si>
  <si>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</si>
  <si>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</si>
  <si>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</si>
  <si>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</si>
  <si>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</si>
  <si>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</si>
  <si>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</si>
  <si>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</si>
  <si>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</si>
  <si>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</si>
  <si>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</si>
  <si>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</si>
  <si>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</si>
  <si>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</si>
  <si>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</si>
  <si>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</si>
  <si>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</si>
  <si>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</si>
  <si>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</si>
  <si>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</si>
  <si>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</si>
  <si>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</si>
  <si>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</si>
  <si>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</si>
  <si>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</si>
  <si>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</si>
  <si>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</si>
  <si>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</si>
  <si>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</si>
  <si>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</si>
  <si>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</si>
  <si>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</si>
  <si>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</si>
  <si>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</si>
  <si>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</si>
  <si>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</si>
  <si>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</si>
  <si>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</si>
  <si>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</si>
  <si>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</si>
  <si>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</si>
  <si>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</si>
  <si>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</si>
  <si>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</si>
  <si>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</si>
  <si>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</si>
  <si>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</si>
  <si>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</si>
  <si>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</si>
  <si>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</si>
  <si>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</si>
  <si>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</si>
  <si>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</si>
  <si>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</si>
  <si>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</si>
  <si>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</si>
  <si>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</si>
  <si>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</si>
  <si>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</si>
  <si>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</si>
  <si>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</si>
  <si>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</si>
  <si>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</si>
  <si>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</si>
  <si>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</si>
  <si>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</si>
  <si>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</si>
  <si>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</si>
  <si>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</si>
  <si>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</si>
  <si>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</si>
  <si>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</si>
  <si>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</si>
  <si>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</si>
  <si>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</si>
  <si>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</si>
  <si>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</si>
  <si>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</si>
  <si>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</si>
  <si>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</si>
  <si>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</si>
  <si>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</si>
  <si>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</si>
  <si>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</si>
  <si>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</si>
  <si>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</si>
  <si>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</si>
  <si>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</si>
  <si>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</si>
  <si>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</si>
  <si>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</si>
  <si>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</si>
  <si>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</si>
  <si>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</si>
  <si>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</si>
  <si>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</si>
  <si>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</si>
  <si>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</si>
  <si>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</si>
  <si>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</si>
  <si>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</si>
  <si>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</si>
  <si>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</si>
  <si>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</si>
  <si>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</si>
  <si>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</si>
  <si>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</si>
  <si>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</si>
  <si>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</si>
  <si>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</si>
  <si>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</si>
  <si>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</si>
  <si>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</si>
  <si>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</si>
  <si>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</si>
  <si>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</si>
  <si>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</si>
  <si>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</si>
  <si>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</si>
  <si>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</si>
  <si>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</si>
  <si>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</si>
  <si>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</si>
  <si>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</si>
  <si>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</si>
  <si>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</si>
  <si>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</si>
  <si>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</si>
  <si>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</si>
  <si>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</si>
  <si>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</si>
  <si>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</si>
  <si>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</si>
  <si>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</si>
  <si>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</si>
  <si>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</si>
  <si>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</si>
  <si>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</si>
  <si>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</si>
  <si>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</si>
  <si>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</si>
  <si>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</si>
  <si>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</si>
  <si>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</si>
  <si>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</si>
  <si>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</si>
  <si>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</si>
  <si>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</si>
  <si>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</si>
  <si>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</si>
  <si>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</si>
  <si>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</si>
  <si>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</si>
  <si>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</si>
  <si>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</si>
  <si>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</si>
  <si>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</si>
  <si>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</si>
  <si>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</si>
  <si>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</si>
  <si>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</si>
  <si>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</si>
  <si>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</si>
  <si>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</si>
  <si>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</si>
  <si>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</si>
  <si>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</si>
  <si>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</si>
  <si>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</si>
  <si>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</si>
  <si>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</si>
  <si>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</si>
  <si>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</si>
  <si>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</si>
  <si>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</si>
  <si>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</si>
  <si>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</si>
  <si>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</si>
  <si>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</si>
  <si>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</si>
  <si>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</si>
  <si>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</si>
  <si>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</si>
  <si>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</si>
  <si>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</si>
  <si>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</si>
  <si>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</si>
  <si>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</si>
  <si>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</si>
  <si>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</si>
  <si>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</si>
  <si>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</si>
  <si>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</si>
  <si>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</si>
  <si>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</si>
  <si>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</si>
  <si>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</si>
  <si>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</si>
  <si>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</si>
  <si>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</si>
  <si>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</si>
  <si>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</si>
  <si>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</si>
  <si>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</si>
  <si>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</si>
  <si>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</si>
  <si>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</si>
  <si>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</si>
  <si>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</si>
  <si>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</si>
  <si>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</si>
  <si>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</si>
  <si>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</si>
  <si>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</si>
  <si>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</si>
  <si>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</si>
  <si>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</si>
  <si>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</si>
  <si>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</si>
  <si>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</si>
  <si>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</si>
  <si>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</si>
  <si>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</si>
  <si>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</si>
  <si>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</si>
  <si>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</si>
  <si>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</si>
  <si>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</si>
  <si>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</si>
  <si>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</si>
  <si>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</si>
  <si>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</si>
  <si>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</si>
  <si>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</si>
  <si>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</si>
  <si>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</si>
  <si>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</si>
  <si>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</si>
  <si>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</si>
  <si>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</si>
  <si>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</si>
  <si>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</si>
  <si>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</si>
  <si>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</si>
  <si>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</si>
  <si>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</si>
  <si>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</si>
  <si>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</si>
  <si>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</si>
  <si>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</si>
  <si>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</si>
  <si>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</si>
  <si>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</si>
  <si>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</si>
  <si>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</si>
  <si>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</si>
  <si>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</si>
  <si>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</si>
  <si>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</si>
  <si>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</si>
  <si>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</si>
  <si>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</si>
  <si>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</si>
  <si>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</si>
  <si>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</si>
  <si>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</si>
  <si>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</si>
  <si>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</si>
  <si>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</si>
  <si>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</si>
  <si>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</si>
  <si>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</si>
  <si>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</si>
  <si>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</si>
  <si>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</si>
  <si>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</si>
  <si>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</si>
  <si>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</si>
  <si>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</si>
  <si>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</si>
  <si>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</si>
  <si>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</si>
  <si>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</si>
  <si>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</si>
  <si>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</si>
  <si>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</si>
  <si>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</si>
  <si>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</si>
  <si>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</si>
  <si>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</si>
  <si>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</si>
  <si>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</si>
  <si>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</si>
  <si>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</si>
  <si>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</si>
  <si>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</si>
  <si>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</si>
  <si>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</si>
  <si>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</si>
  <si>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</si>
  <si>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</si>
  <si>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</si>
  <si>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</si>
  <si>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</si>
  <si>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</si>
  <si>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</si>
  <si>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</si>
  <si>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</si>
  <si>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</si>
  <si>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</si>
  <si>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</si>
  <si>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</si>
  <si>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</si>
  <si>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</si>
  <si>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</si>
  <si>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</si>
  <si>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</si>
  <si>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</si>
  <si>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</si>
  <si>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</si>
  <si>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</si>
  <si>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</si>
  <si>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</si>
  <si>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</si>
  <si>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</si>
  <si>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</si>
  <si>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</si>
  <si>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</si>
  <si>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</si>
  <si>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</si>
  <si>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</si>
  <si>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</si>
  <si>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</si>
  <si>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</si>
  <si>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</si>
  <si>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</si>
  <si>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</si>
  <si>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</si>
  <si>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</si>
  <si>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</si>
  <si>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</si>
  <si>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</si>
  <si>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</si>
  <si>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</si>
  <si>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</si>
  <si>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</si>
  <si>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</si>
  <si>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</si>
  <si>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</si>
  <si>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</si>
  <si>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</si>
  <si>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</si>
  <si>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</si>
  <si>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</si>
  <si>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</si>
  <si>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</si>
  <si>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</si>
  <si>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</si>
  <si>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</si>
  <si>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</si>
  <si>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</si>
  <si>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</si>
  <si>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</si>
  <si>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</si>
  <si>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</si>
  <si>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</si>
  <si>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</si>
  <si>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</si>
  <si>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</si>
  <si>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</si>
  <si>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</si>
  <si>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</si>
  <si>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</si>
  <si>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</si>
  <si>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</si>
  <si>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</si>
  <si>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</si>
  <si>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</si>
  <si>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</si>
  <si>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</si>
  <si>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</si>
  <si>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</si>
  <si>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</si>
  <si>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</si>
  <si>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</si>
  <si>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</si>
  <si>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</si>
  <si>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</si>
  <si>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</si>
  <si>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</si>
  <si>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</si>
  <si>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</si>
  <si>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</si>
  <si>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</si>
  <si>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</si>
  <si>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</si>
  <si>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</si>
  <si>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</si>
  <si>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</si>
  <si>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</si>
  <si>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</si>
  <si>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</si>
  <si>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</si>
  <si>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</si>
  <si>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</si>
  <si>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</si>
  <si>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</si>
  <si>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</si>
  <si>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</si>
  <si>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</si>
  <si>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</si>
  <si>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</si>
  <si>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</si>
  <si>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</si>
  <si>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</si>
  <si>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</si>
  <si>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</si>
  <si>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</si>
  <si>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</si>
  <si>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</si>
  <si>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</si>
  <si>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</si>
  <si>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</si>
  <si>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</si>
  <si>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</si>
  <si>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</si>
  <si>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</si>
  <si>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</si>
  <si>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</si>
  <si>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</si>
  <si>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</si>
  <si>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</si>
  <si>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</si>
  <si>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</si>
  <si>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</si>
  <si>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</si>
  <si>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</si>
  <si>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</si>
  <si>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</si>
  <si>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</si>
  <si>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</si>
  <si>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</si>
  <si>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</si>
  <si>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</si>
  <si>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</si>
  <si>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</si>
  <si>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</si>
  <si>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</si>
  <si>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</si>
  <si>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</si>
  <si>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</si>
  <si>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</si>
  <si>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</si>
  <si>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</si>
  <si>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</si>
  <si>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</si>
  <si>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</si>
  <si>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</si>
  <si>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</si>
  <si>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</si>
  <si>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</si>
  <si>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</si>
  <si>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</si>
  <si>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</si>
  <si>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</si>
  <si>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</si>
  <si>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</si>
  <si>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</si>
  <si>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</si>
  <si>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</si>
  <si>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</si>
  <si>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</si>
  <si>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</si>
  <si>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</si>
  <si>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</si>
  <si>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</si>
  <si>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</si>
  <si>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</si>
  <si>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</si>
  <si>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</si>
  <si>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</si>
  <si>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</si>
  <si>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</si>
  <si>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</si>
  <si>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</si>
  <si>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</si>
  <si>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</si>
  <si>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</si>
  <si>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</si>
  <si>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</si>
  <si>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</si>
  <si>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</si>
  <si>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</si>
  <si>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</si>
  <si>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</si>
  <si>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</si>
  <si>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</si>
  <si>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</si>
  <si>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</si>
  <si>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</si>
  <si>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</si>
  <si>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</si>
  <si>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</si>
  <si>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</si>
  <si>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</si>
  <si>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</si>
  <si>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</si>
  <si>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</si>
  <si>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</si>
  <si>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</si>
  <si>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</si>
  <si>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</si>
  <si>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</si>
  <si>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</si>
  <si>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</si>
  <si>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</si>
  <si>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</si>
  <si>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</si>
  <si>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</si>
  <si>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</si>
  <si>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</si>
  <si>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</si>
  <si>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</si>
  <si>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</si>
  <si>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</si>
  <si>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</si>
  <si>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</si>
  <si>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</si>
  <si>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</si>
  <si>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</si>
  <si>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</si>
  <si>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</si>
  <si>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</si>
  <si>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</si>
  <si>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</si>
  <si>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</si>
  <si>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</si>
  <si>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</si>
  <si>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</si>
  <si>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</si>
  <si>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</si>
  <si>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</si>
  <si>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</si>
  <si>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</si>
  <si>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</si>
  <si>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</si>
  <si>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</si>
  <si>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</si>
  <si>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</si>
  <si>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</si>
  <si>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</si>
  <si>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</si>
  <si>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</si>
  <si>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</si>
  <si>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</si>
  <si>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</si>
  <si>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</si>
  <si>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</si>
  <si>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</si>
  <si>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</si>
  <si>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</si>
  <si>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</si>
  <si>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</si>
  <si>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</si>
  <si>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</si>
  <si>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</si>
  <si>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</si>
  <si>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</si>
  <si>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</si>
  <si>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</si>
  <si>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</si>
  <si>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</si>
  <si>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</si>
  <si>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</si>
  <si>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</si>
  <si>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</si>
  <si>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</si>
  <si>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</si>
  <si>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</si>
  <si>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</si>
  <si>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</si>
  <si>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</si>
  <si>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</si>
  <si>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</si>
  <si>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</si>
  <si>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</si>
  <si>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</si>
  <si>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</si>
  <si>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</si>
  <si>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</si>
  <si>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</si>
  <si>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</si>
  <si>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</si>
  <si>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</si>
  <si>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</si>
  <si>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</si>
  <si>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</si>
  <si>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</si>
  <si>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</si>
  <si>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</si>
  <si>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</si>
  <si>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</si>
  <si>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</si>
  <si>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</si>
  <si>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</si>
  <si>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</si>
  <si>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</si>
  <si>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</si>
  <si>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</si>
  <si>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</si>
  <si>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</si>
  <si>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</si>
  <si>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</si>
  <si>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</si>
  <si>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</si>
  <si>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</si>
  <si>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</si>
  <si>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</si>
  <si>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</si>
  <si>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</si>
  <si>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</si>
  <si>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</si>
  <si>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</si>
  <si>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</si>
  <si>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</si>
  <si>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</si>
  <si>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</si>
  <si>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</si>
  <si>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</si>
  <si>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</si>
  <si>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</si>
  <si>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</si>
  <si>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</si>
  <si>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</si>
  <si>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</si>
  <si>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</si>
  <si>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</si>
  <si>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</si>
  <si>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</si>
  <si>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</si>
  <si>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</si>
  <si>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</si>
  <si>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</si>
  <si>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</si>
  <si>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</si>
  <si>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</si>
  <si>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</si>
  <si>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</si>
  <si>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</si>
  <si>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</si>
  <si>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</si>
  <si>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</si>
  <si>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</si>
  <si>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</si>
  <si>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</si>
  <si>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</si>
  <si>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</si>
  <si>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</si>
  <si>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</si>
  <si>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</si>
  <si>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</si>
  <si>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</si>
  <si>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</si>
  <si>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</si>
  <si>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</si>
  <si>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</si>
  <si>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</si>
  <si>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</si>
  <si>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</si>
  <si>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</si>
  <si>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</si>
  <si>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</si>
  <si>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</si>
  <si>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</si>
  <si>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</si>
  <si>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</si>
  <si>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</si>
  <si>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</si>
  <si>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</si>
  <si>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</si>
  <si>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</si>
  <si>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</si>
  <si>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</si>
  <si>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</si>
  <si>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</si>
  <si>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</si>
  <si>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</si>
  <si>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</si>
  <si>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</si>
  <si>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</si>
  <si>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</si>
  <si>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</si>
  <si>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</si>
  <si>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</si>
  <si>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</si>
  <si>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</si>
  <si>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</si>
  <si>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</si>
  <si>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</si>
  <si>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</si>
  <si>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</si>
  <si>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</si>
  <si>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</si>
  <si>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</si>
  <si>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</si>
  <si>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</si>
  <si>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</si>
  <si>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</si>
  <si>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</si>
  <si>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</si>
  <si>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</si>
  <si>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</si>
  <si>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</si>
  <si>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</si>
  <si>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</si>
  <si>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</si>
  <si>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</si>
  <si>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</si>
  <si>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</si>
  <si>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</si>
  <si>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</si>
  <si>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</si>
  <si>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</si>
  <si>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</si>
  <si>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</si>
  <si>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</si>
  <si>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</si>
  <si>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</si>
  <si>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</si>
  <si>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</si>
  <si>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</si>
  <si>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</si>
  <si>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</si>
  <si>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</si>
  <si>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</si>
  <si>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</si>
  <si>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</si>
  <si>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</si>
  <si>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</si>
  <si>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</si>
  <si>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</si>
  <si>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</si>
  <si>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</si>
  <si>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</si>
  <si>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</si>
  <si>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</si>
  <si>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</si>
  <si>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</si>
  <si>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</si>
  <si>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</si>
  <si>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</si>
  <si>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</si>
  <si>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</si>
  <si>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</si>
  <si>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</si>
  <si>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</si>
  <si>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</si>
  <si>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</si>
  <si>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</si>
  <si>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</si>
  <si>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</si>
  <si>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</si>
  <si>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</si>
  <si>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</si>
  <si>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</si>
  <si>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</si>
  <si>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</si>
  <si>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</si>
  <si>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</si>
  <si>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</si>
  <si>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</si>
  <si>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</si>
  <si>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</si>
  <si>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</si>
  <si>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</si>
  <si>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</si>
  <si>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</si>
  <si>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</si>
  <si>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</si>
  <si>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</si>
  <si>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</si>
  <si>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</si>
  <si>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</si>
  <si>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</si>
  <si>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</si>
  <si>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</si>
  <si>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</si>
  <si>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</si>
  <si>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</si>
  <si>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</si>
  <si>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</si>
  <si>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</si>
  <si>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</si>
  <si>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</si>
  <si>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</si>
  <si>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</si>
  <si>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</si>
  <si>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</si>
  <si>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</si>
  <si>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</si>
  <si>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</si>
  <si>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</si>
  <si>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</si>
  <si>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</si>
  <si>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</si>
  <si>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</si>
  <si>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</si>
  <si>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</si>
  <si>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</si>
  <si>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</si>
  <si>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</si>
  <si>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</si>
  <si>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</si>
  <si>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</si>
  <si>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</si>
  <si>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</si>
  <si>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</si>
  <si>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</si>
  <si>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</si>
  <si>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</si>
  <si>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</si>
  <si>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</si>
  <si>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</si>
  <si>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</si>
  <si>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</si>
  <si>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</si>
  <si>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</si>
  <si>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</si>
  <si>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</si>
  <si>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</si>
  <si>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</si>
  <si>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</si>
  <si>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</si>
  <si>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</si>
  <si>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</si>
  <si>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</si>
  <si>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</si>
  <si>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</si>
  <si>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</si>
  <si>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</si>
  <si>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</si>
  <si>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</si>
  <si>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</si>
  <si>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</si>
  <si>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</si>
  <si>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</si>
  <si>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</si>
  <si>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</si>
  <si>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</si>
  <si>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</si>
  <si>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</si>
  <si>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</si>
  <si>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</si>
  <si>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</si>
  <si>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</si>
  <si>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</si>
  <si>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</si>
  <si>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</si>
  <si>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</si>
  <si>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</si>
  <si>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</si>
  <si>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</si>
  <si>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</si>
  <si>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</si>
  <si>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</si>
  <si>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</si>
  <si>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</si>
  <si>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</si>
  <si>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</si>
  <si>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</si>
  <si>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</si>
  <si>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</si>
  <si>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</si>
  <si>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</si>
  <si>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</si>
  <si>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</si>
  <si>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</si>
  <si>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</si>
  <si>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</si>
  <si>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</si>
  <si>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</si>
  <si>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</si>
  <si>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</si>
  <si>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</si>
  <si>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</si>
  <si>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</si>
  <si>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</si>
  <si>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</si>
  <si>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</si>
  <si>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</si>
  <si>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</si>
  <si>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</si>
  <si>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</si>
  <si>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</si>
  <si>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</si>
  <si>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</si>
  <si>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</si>
  <si>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</si>
  <si>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</si>
  <si>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</si>
  <si>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</si>
  <si>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</si>
  <si>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</si>
  <si>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</si>
  <si>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</si>
  <si>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</si>
  <si>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</si>
  <si>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</si>
  <si>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</si>
  <si>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</si>
  <si>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</si>
  <si>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</si>
  <si>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</si>
  <si>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</si>
  <si>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</si>
  <si>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</si>
  <si>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</si>
  <si>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</si>
  <si>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</si>
  <si>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</si>
  <si>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</si>
  <si>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</si>
  <si>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</si>
  <si>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</si>
  <si>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</si>
  <si>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</si>
  <si>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</si>
  <si>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</si>
  <si>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</si>
  <si>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</si>
  <si>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</si>
  <si>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</si>
  <si>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</si>
  <si>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</si>
  <si>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</si>
  <si>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</si>
  <si>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</si>
  <si>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</si>
  <si>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</si>
  <si>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</si>
  <si>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</si>
  <si>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</si>
  <si>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</si>
  <si>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</si>
  <si>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</si>
  <si>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</si>
  <si>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</si>
  <si>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</si>
  <si>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</si>
  <si>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</si>
  <si>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</si>
  <si>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</si>
  <si>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</si>
  <si>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</si>
  <si>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</si>
  <si>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</si>
  <si>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</si>
  <si>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</si>
  <si>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</si>
  <si>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</si>
  <si>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</si>
  <si>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</si>
  <si>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</si>
  <si>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</si>
  <si>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</si>
  <si>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</si>
  <si>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</si>
  <si>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</si>
  <si>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</si>
  <si>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</si>
  <si>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</si>
  <si>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</si>
  <si>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</si>
  <si>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</si>
  <si>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</si>
  <si>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</si>
  <si>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</si>
  <si>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</si>
  <si>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</si>
  <si>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</si>
  <si>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</si>
  <si>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</si>
  <si>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</si>
  <si>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</si>
  <si>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</si>
  <si>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</si>
  <si>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</si>
  <si>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</si>
  <si>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</si>
  <si>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</si>
  <si>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</si>
  <si>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</si>
  <si>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</si>
  <si>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</si>
  <si>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</si>
  <si>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</si>
  <si>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</si>
  <si>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</si>
  <si>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</si>
  <si>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</si>
  <si>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</si>
  <si>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</si>
  <si>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</si>
  <si>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</si>
  <si>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</si>
  <si>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</si>
  <si>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</si>
  <si>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</si>
  <si>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</si>
  <si>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</si>
  <si>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</si>
  <si>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</si>
  <si>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</si>
  <si>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</si>
  <si>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</si>
  <si>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</si>
  <si>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</si>
  <si>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</si>
  <si>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</si>
  <si>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</si>
  <si>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</si>
  <si>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</si>
  <si>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</si>
  <si>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</si>
  <si>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</si>
  <si>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</si>
  <si>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</si>
  <si>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</si>
  <si>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</si>
  <si>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</si>
  <si>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</si>
  <si>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</si>
  <si>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</si>
  <si>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</si>
  <si>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</si>
  <si>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</si>
  <si>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</si>
  <si>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</si>
  <si>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</si>
  <si>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</si>
  <si>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</si>
  <si>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</si>
  <si>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</si>
  <si>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</si>
  <si>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</si>
  <si>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</si>
  <si>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</si>
  <si>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</si>
  <si>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</si>
  <si>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</si>
  <si>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</si>
  <si>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</si>
  <si>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</si>
  <si>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</si>
  <si>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</si>
  <si>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</si>
  <si>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</si>
  <si>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</si>
  <si>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</si>
  <si>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</si>
  <si>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</si>
  <si>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</si>
  <si>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</si>
  <si>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</si>
  <si>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</si>
  <si>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</si>
  <si>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</si>
  <si>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</si>
  <si>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</si>
  <si>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</si>
  <si>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</si>
  <si>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</si>
  <si>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</si>
  <si>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</si>
  <si>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</si>
  <si>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</si>
  <si>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</si>
  <si>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</si>
  <si>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</si>
  <si>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</si>
  <si>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</si>
  <si>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</si>
  <si>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</si>
  <si>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</si>
  <si>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</si>
  <si>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</si>
  <si>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</si>
  <si>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</si>
  <si>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</si>
  <si>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</si>
  <si>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</si>
  <si>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</si>
  <si>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</si>
  <si>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</si>
  <si>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</si>
  <si>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</si>
  <si>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</si>
  <si>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</si>
  <si>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</si>
  <si>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</si>
  <si>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</si>
  <si>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</si>
  <si>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</si>
  <si>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</si>
  <si>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</si>
  <si>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</si>
  <si>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</si>
  <si>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</si>
  <si>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</si>
  <si>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</si>
  <si>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</si>
  <si>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</si>
  <si>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</si>
  <si>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</si>
  <si>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</si>
  <si>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</si>
  <si>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</si>
  <si>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</si>
  <si>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</si>
  <si>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</si>
  <si>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</si>
  <si>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</si>
  <si>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</si>
  <si>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</si>
  <si>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</si>
  <si>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</si>
  <si>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</si>
  <si>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</si>
  <si>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</si>
  <si>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</si>
  <si>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</si>
  <si>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</si>
  <si>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</si>
  <si>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</si>
  <si>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</si>
  <si>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</si>
  <si>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</si>
  <si>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</si>
  <si>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</si>
  <si>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</si>
  <si>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</si>
  <si>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</si>
  <si>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</si>
  <si>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</si>
  <si>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</si>
  <si>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</si>
  <si>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</si>
  <si>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</si>
  <si>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</si>
  <si>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</si>
  <si>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</si>
  <si>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</si>
  <si>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</si>
  <si>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</si>
  <si>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</si>
  <si>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</si>
  <si>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</si>
  <si>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</si>
  <si>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</si>
  <si>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</si>
  <si>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</si>
  <si>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</si>
  <si>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</si>
  <si>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</si>
  <si>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</si>
  <si>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</si>
  <si>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</si>
  <si>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</si>
  <si>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</si>
  <si>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</si>
  <si>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</si>
  <si>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</si>
  <si>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</si>
  <si>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</si>
  <si>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</si>
  <si>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</si>
  <si>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</si>
  <si>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</si>
  <si>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</si>
  <si>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</si>
  <si>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</si>
  <si>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</si>
  <si>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</si>
  <si>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</si>
  <si>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</si>
  <si>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</si>
  <si>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</si>
  <si>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</si>
  <si>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</si>
  <si>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</si>
  <si>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</si>
  <si>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</si>
  <si>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</si>
  <si>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</si>
  <si>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</si>
  <si>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</si>
  <si>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</si>
  <si>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</si>
  <si>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</si>
  <si>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</si>
  <si>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</si>
  <si>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</si>
  <si>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</si>
  <si>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</si>
  <si>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</si>
  <si>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</si>
  <si>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</si>
  <si>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</si>
  <si>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</si>
  <si>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</si>
  <si>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</si>
  <si>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</si>
  <si>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</si>
  <si>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</si>
  <si>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</si>
  <si>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</si>
  <si>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</si>
  <si>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</si>
  <si>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</si>
  <si>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</si>
  <si>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</si>
  <si>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</si>
  <si>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</si>
  <si>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</si>
  <si>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</si>
  <si>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</si>
  <si>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</si>
  <si>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</si>
  <si>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</si>
  <si>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</si>
  <si>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</si>
  <si>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</si>
  <si>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</si>
  <si>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</si>
  <si>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</si>
  <si>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</si>
  <si>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</si>
  <si>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</si>
  <si>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</si>
  <si>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</si>
  <si>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</si>
  <si>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</si>
  <si>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</si>
  <si>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</si>
  <si>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</si>
  <si>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</si>
  <si>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</si>
  <si>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</si>
  <si>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</si>
  <si>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</si>
  <si>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</si>
  <si>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</si>
  <si>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</si>
  <si>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</si>
  <si>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</si>
  <si>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</si>
  <si>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</si>
  <si>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</si>
  <si>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</si>
  <si>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</si>
  <si>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</si>
  <si>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</si>
  <si>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</si>
  <si>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</si>
  <si>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</si>
  <si>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</si>
  <si>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</si>
  <si>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</si>
  <si>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</si>
  <si>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</si>
  <si>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</si>
  <si>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</si>
  <si>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</si>
  <si>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</si>
  <si>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</si>
  <si>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</si>
  <si>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</si>
  <si>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</si>
  <si>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</si>
  <si>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</si>
  <si>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</si>
  <si>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</si>
  <si>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</si>
  <si>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</si>
  <si>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</si>
  <si>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</si>
  <si>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</si>
  <si>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</si>
  <si>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</si>
  <si>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</si>
  <si>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</si>
  <si>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</si>
  <si>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</si>
  <si>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</si>
  <si>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</si>
  <si>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</si>
  <si>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</si>
  <si>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</si>
  <si>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</si>
  <si>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</si>
  <si>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</si>
  <si>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</si>
  <si>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</si>
  <si>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</si>
  <si>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</si>
  <si>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</si>
  <si>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</si>
  <si>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</si>
  <si>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</si>
  <si>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</si>
  <si>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</si>
  <si>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</si>
  <si>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</si>
  <si>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</si>
  <si>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</si>
  <si>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</si>
  <si>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</si>
  <si>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</si>
  <si>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</si>
  <si>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</si>
  <si>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</si>
  <si>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</si>
  <si>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</si>
  <si>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</si>
  <si>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</si>
  <si>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</si>
  <si>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</si>
  <si>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</si>
  <si>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</si>
  <si>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</si>
  <si>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</si>
  <si>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</si>
  <si>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</si>
  <si>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</si>
  <si>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</si>
  <si>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</si>
  <si>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</si>
  <si>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</si>
  <si>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</si>
  <si>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</si>
  <si>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</si>
  <si>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</si>
  <si>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</si>
  <si>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</si>
  <si>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</si>
  <si>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</si>
  <si>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</si>
  <si>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</si>
  <si>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</si>
  <si>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</si>
  <si>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</si>
  <si>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</si>
  <si>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</si>
  <si>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</si>
  <si>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</si>
  <si>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</si>
  <si>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</si>
  <si>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</si>
  <si>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</si>
  <si>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</si>
  <si>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</si>
  <si>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</si>
  <si>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</si>
  <si>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</si>
  <si>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</si>
  <si>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</si>
  <si>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</si>
  <si>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</si>
  <si>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</si>
  <si>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</si>
  <si>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</si>
  <si>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</si>
  <si>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</si>
  <si>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</si>
  <si>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</si>
  <si>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</si>
  <si>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</si>
  <si>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</si>
  <si>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</si>
  <si>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</si>
  <si>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</si>
  <si>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</si>
  <si>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</si>
  <si>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</si>
  <si>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</si>
  <si>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</si>
  <si>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</si>
  <si>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</si>
  <si>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</si>
  <si>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</si>
  <si>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</si>
  <si>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</si>
  <si>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</si>
  <si>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</si>
  <si>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</si>
  <si>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</si>
  <si>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</si>
  <si>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</si>
  <si>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</si>
  <si>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</si>
  <si>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</si>
  <si>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</si>
  <si>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</si>
  <si>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</si>
  <si>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</si>
  <si>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</si>
  <si>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</si>
  <si>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</si>
  <si>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</si>
  <si>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</si>
  <si>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</si>
  <si>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</si>
  <si>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</si>
  <si>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</si>
  <si>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</si>
  <si>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</si>
  <si>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</si>
  <si>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</si>
  <si>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</si>
  <si>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</si>
  <si>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</si>
  <si>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</si>
  <si>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</si>
  <si>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</si>
  <si>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</si>
  <si>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</si>
  <si>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</si>
  <si>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</si>
  <si>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</si>
  <si>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</si>
  <si>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</si>
  <si>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</si>
  <si>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</si>
  <si>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</si>
  <si>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</si>
  <si>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</si>
  <si>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</si>
  <si>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</si>
  <si>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</si>
  <si>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</si>
  <si>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</si>
  <si>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</si>
  <si>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</si>
  <si>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</si>
  <si>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</si>
  <si>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</si>
  <si>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</si>
  <si>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</si>
  <si>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</si>
  <si>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</si>
  <si>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</si>
  <si>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</si>
  <si>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</si>
  <si>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</si>
  <si>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</si>
  <si>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</si>
  <si>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</si>
  <si>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</si>
  <si>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</si>
  <si>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</si>
  <si>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</si>
  <si>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</si>
  <si>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</si>
  <si>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</si>
  <si>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</si>
  <si>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</si>
  <si>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</si>
  <si>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</si>
  <si>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</si>
  <si>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</si>
  <si>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</si>
  <si>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</si>
  <si>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</si>
  <si>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</si>
  <si>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</si>
  <si>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</si>
  <si>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</si>
  <si>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</si>
  <si>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</si>
  <si>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</si>
  <si>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</si>
  <si>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</si>
  <si>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</si>
  <si>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</si>
  <si>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</si>
  <si>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</si>
  <si>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</si>
  <si>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</si>
  <si>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</si>
  <si>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</si>
  <si>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</si>
  <si>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</si>
  <si>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</si>
  <si>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</si>
  <si>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</si>
  <si>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</si>
  <si>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</si>
  <si>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</si>
  <si>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</si>
  <si>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</si>
  <si>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</si>
  <si>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</si>
  <si>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</si>
  <si>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</si>
  <si>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</si>
  <si>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</si>
  <si>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</si>
  <si>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</si>
  <si>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</si>
  <si>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</si>
  <si>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</si>
  <si>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</si>
  <si>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</si>
  <si>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</si>
  <si>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</si>
  <si>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</si>
  <si>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</si>
  <si>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</si>
  <si>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</si>
  <si>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</si>
  <si>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</si>
  <si>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</si>
  <si>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</si>
  <si>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</si>
  <si>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</si>
  <si>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</si>
  <si>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</si>
  <si>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</si>
  <si>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</si>
  <si>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</si>
  <si>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</si>
  <si>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</si>
  <si>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</si>
  <si>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</si>
  <si>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</si>
  <si>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</si>
  <si>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</si>
  <si>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</si>
  <si>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</si>
  <si>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</si>
  <si>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</si>
  <si>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</si>
  <si>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</si>
  <si>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</si>
  <si>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</si>
  <si>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</si>
  <si>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</si>
  <si>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</si>
  <si>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</si>
  <si>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</si>
  <si>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</si>
  <si>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</si>
  <si>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</si>
  <si>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</si>
  <si>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</si>
  <si>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</si>
  <si>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</si>
  <si>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</si>
  <si>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</si>
  <si>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</si>
  <si>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</si>
  <si>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</si>
  <si>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</si>
  <si>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</si>
  <si>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</si>
  <si>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</si>
  <si>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</si>
  <si>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</si>
  <si>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</si>
  <si>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</si>
  <si>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</si>
  <si>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</si>
  <si>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</si>
  <si>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</si>
  <si>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</si>
  <si>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</si>
  <si>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</si>
  <si>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</si>
  <si>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</si>
  <si>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</si>
  <si>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</si>
  <si>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</si>
  <si>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</si>
  <si>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</si>
  <si>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</si>
  <si>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</si>
  <si>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</si>
  <si>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</si>
  <si>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</si>
  <si>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</si>
  <si>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</si>
  <si>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</si>
  <si>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</si>
  <si>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</si>
  <si>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</si>
  <si>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</si>
  <si>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</si>
  <si>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</si>
  <si>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</si>
  <si>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</si>
  <si>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</si>
  <si>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</si>
  <si>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</si>
  <si>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</si>
  <si>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</si>
  <si>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</si>
  <si>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</si>
  <si>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</si>
  <si>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</si>
  <si>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</si>
  <si>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</si>
  <si>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</si>
  <si>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</si>
  <si>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</si>
  <si>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</si>
  <si>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</si>
  <si>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</si>
  <si>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</si>
  <si>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</si>
  <si>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</si>
  <si>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</si>
  <si>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</si>
  <si>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</si>
  <si>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</si>
  <si>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</si>
  <si>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</si>
  <si>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</si>
  <si>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</si>
  <si>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</si>
  <si>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</si>
  <si>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</si>
  <si>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</si>
  <si>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</si>
  <si>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</si>
  <si>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</si>
  <si>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</si>
  <si>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</si>
  <si>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</si>
  <si>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</si>
  <si>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</si>
  <si>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</si>
  <si>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</si>
  <si>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</si>
  <si>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</si>
  <si>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</si>
  <si>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</si>
  <si>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</si>
  <si>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</si>
  <si>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</si>
  <si>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</si>
  <si>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</si>
  <si>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</si>
  <si>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</si>
  <si>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</si>
  <si>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</si>
  <si>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</si>
  <si>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</si>
  <si>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</si>
  <si>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</si>
  <si>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</si>
  <si>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</si>
  <si>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</si>
  <si>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</si>
  <si>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</si>
  <si>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</si>
  <si>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</si>
  <si>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</si>
  <si>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</si>
  <si>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</si>
  <si>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</si>
  <si>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</si>
  <si>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</si>
  <si>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</si>
  <si>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</si>
  <si>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</si>
  <si>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</si>
  <si>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</si>
  <si>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</si>
  <si>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</si>
  <si>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</si>
  <si>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</si>
  <si>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</si>
  <si>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</si>
  <si>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</si>
  <si>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</si>
  <si>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</si>
  <si>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</si>
  <si>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</si>
  <si>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</si>
  <si>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</si>
  <si>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</si>
  <si>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</si>
  <si>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</si>
  <si>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</si>
  <si>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</si>
  <si>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</si>
  <si>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</si>
  <si>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</si>
  <si>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</si>
  <si>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</si>
  <si>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</si>
  <si>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</si>
  <si>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</si>
  <si>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</si>
  <si>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</si>
  <si>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</si>
  <si>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</si>
  <si>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</si>
  <si>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</si>
  <si>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</si>
  <si>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</si>
  <si>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</si>
  <si>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</si>
  <si>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</si>
  <si>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</si>
  <si>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</si>
  <si>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</si>
  <si>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</si>
  <si>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</si>
  <si>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</si>
  <si>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</si>
  <si>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</si>
  <si>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</si>
  <si>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</si>
  <si>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</si>
  <si>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</si>
  <si>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</si>
  <si>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</si>
  <si>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</si>
  <si>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</si>
  <si>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</si>
  <si>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</si>
  <si>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</si>
  <si>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</si>
  <si>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</si>
  <si>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</si>
  <si>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</si>
  <si>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</si>
  <si>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</si>
  <si>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</si>
  <si>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</si>
  <si>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</si>
  <si>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</si>
  <si>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</si>
  <si>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</si>
  <si>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</si>
  <si>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</si>
  <si>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</si>
  <si>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</si>
  <si>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</si>
  <si>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</si>
  <si>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</si>
  <si>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</si>
  <si>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</si>
  <si>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</si>
  <si>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</si>
  <si>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</si>
  <si>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</si>
  <si>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</si>
  <si>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</si>
  <si>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</si>
  <si>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</si>
  <si>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</si>
  <si>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</si>
  <si>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</si>
  <si>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</si>
  <si>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</si>
  <si>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</si>
  <si>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</si>
  <si>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</si>
  <si>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</si>
  <si>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</si>
  <si>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</si>
  <si>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</si>
  <si>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</si>
  <si>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</si>
  <si>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</si>
  <si>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</si>
  <si>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</si>
  <si>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</si>
  <si>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</si>
  <si>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</si>
  <si>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</si>
  <si>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</si>
  <si>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</si>
  <si>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</si>
  <si>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</si>
  <si>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</si>
  <si>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</si>
  <si>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</si>
  <si>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</si>
  <si>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</si>
  <si>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</si>
  <si>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</si>
  <si>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</si>
  <si>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</si>
  <si>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</si>
  <si>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</si>
  <si>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</si>
  <si>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</si>
  <si>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</si>
  <si>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</si>
  <si>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</si>
  <si>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</si>
  <si>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</si>
  <si>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</si>
  <si>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</si>
  <si>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</si>
  <si>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</si>
  <si>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</si>
  <si>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</si>
  <si>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</si>
  <si>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</si>
  <si>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</si>
  <si>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</si>
  <si>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</si>
  <si>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</si>
  <si>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</si>
  <si>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</si>
  <si>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</si>
  <si>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</si>
  <si>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</si>
  <si>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</si>
  <si>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</si>
  <si>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</si>
  <si>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</si>
  <si>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</si>
  <si>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</si>
  <si>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</si>
  <si>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</si>
  <si>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</si>
  <si>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</si>
  <si>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</si>
  <si>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</si>
  <si>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</si>
  <si>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</si>
  <si>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</si>
  <si>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</si>
  <si>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</si>
  <si>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</si>
  <si>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</si>
  <si>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</si>
  <si>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</si>
  <si>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</si>
  <si>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</si>
  <si>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</si>
  <si>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</si>
  <si>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</si>
  <si>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</si>
  <si>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</si>
  <si>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</si>
  <si>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</si>
  <si>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</si>
  <si>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</si>
  <si>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</si>
  <si>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</si>
  <si>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</si>
  <si>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</si>
  <si>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</si>
  <si>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</si>
  <si>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</si>
  <si>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</si>
  <si>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</si>
  <si>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</si>
  <si>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</si>
  <si>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</si>
  <si>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</si>
  <si>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</si>
  <si>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</si>
  <si>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</si>
  <si>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</si>
  <si>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</si>
  <si>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</si>
  <si>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</si>
  <si>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</si>
  <si>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</si>
  <si>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</si>
  <si>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</si>
  <si>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</si>
  <si>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</si>
  <si>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</si>
  <si>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</si>
  <si>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</si>
  <si>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</si>
  <si>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</si>
  <si>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</si>
  <si>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</si>
  <si>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</si>
  <si>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</si>
  <si>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</si>
  <si>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</si>
  <si>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</si>
  <si>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</si>
  <si>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</si>
  <si>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</si>
  <si>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</si>
  <si>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</si>
  <si>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</si>
  <si>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</si>
  <si>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</si>
  <si>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</si>
  <si>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</si>
  <si>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</si>
  <si>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</si>
  <si>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</si>
  <si>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</si>
  <si>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</si>
  <si>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</si>
  <si>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</si>
  <si>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</si>
  <si>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</si>
  <si>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</si>
  <si>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</si>
  <si>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</si>
  <si>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</si>
  <si>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</si>
  <si>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</si>
  <si>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</si>
  <si>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</si>
  <si>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</si>
  <si>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</si>
  <si>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</si>
  <si>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</si>
  <si>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</si>
  <si>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</si>
  <si>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</si>
  <si>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</si>
  <si>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</si>
  <si>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</si>
  <si>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</si>
  <si>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</si>
  <si>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</si>
  <si>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</si>
  <si>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</si>
  <si>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</si>
  <si>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</si>
  <si>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</si>
  <si>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</si>
  <si>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</si>
  <si>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</si>
  <si>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</si>
  <si>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</si>
  <si>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</si>
  <si>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</si>
  <si>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</si>
  <si>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</si>
  <si>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</si>
  <si>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</si>
  <si>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</si>
  <si>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</si>
  <si>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</si>
  <si>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</si>
  <si>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</si>
  <si>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</si>
  <si>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</si>
  <si>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</si>
  <si>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</si>
  <si>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</si>
  <si>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</si>
  <si>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</si>
  <si>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</si>
  <si>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</si>
  <si>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</si>
  <si>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</si>
  <si>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</si>
  <si>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</si>
  <si>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</si>
  <si>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</si>
  <si>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</si>
  <si>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</si>
  <si>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</si>
  <si>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</si>
  <si>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</si>
  <si>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</si>
  <si>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</si>
  <si>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</si>
  <si>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</si>
  <si>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</si>
  <si>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</si>
  <si>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</si>
  <si>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</si>
  <si>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</si>
  <si>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</si>
  <si>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</si>
  <si>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</si>
  <si>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</si>
  <si>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</si>
  <si>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</si>
  <si>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</si>
  <si>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</si>
  <si>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</si>
  <si>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</si>
  <si>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</si>
  <si>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</si>
  <si>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</si>
  <si>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</si>
  <si>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</si>
  <si>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</si>
  <si>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</si>
  <si>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</si>
  <si>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</si>
  <si>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</si>
  <si>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</si>
  <si>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</si>
  <si>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</si>
  <si>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</si>
  <si>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</si>
  <si>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</si>
  <si>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</si>
  <si>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</si>
  <si>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</si>
  <si>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</si>
  <si>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</si>
  <si>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</si>
  <si>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</si>
  <si>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</si>
  <si>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</si>
  <si>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</si>
  <si>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</si>
  <si>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</si>
  <si>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</si>
  <si>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</si>
  <si>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</si>
  <si>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</si>
  <si>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</si>
  <si>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</si>
  <si>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</si>
  <si>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</si>
  <si>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</si>
  <si>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</si>
  <si>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</si>
  <si>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</si>
  <si>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</si>
  <si>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</si>
  <si>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</si>
  <si>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</si>
  <si>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</si>
  <si>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</si>
  <si>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</si>
  <si>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</si>
  <si>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</si>
  <si>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</si>
  <si>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</si>
  <si>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</si>
  <si>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</si>
  <si>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</si>
  <si>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</si>
  <si>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</si>
  <si>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</si>
  <si>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</si>
  <si>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</si>
  <si>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</si>
  <si>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</si>
  <si>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</si>
  <si>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</si>
  <si>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</si>
  <si>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</si>
  <si>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</si>
  <si>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</si>
  <si>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</si>
  <si>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</si>
  <si>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</si>
  <si>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</si>
  <si>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</si>
  <si>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</si>
  <si>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</si>
  <si>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</si>
  <si>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</si>
  <si>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</si>
  <si>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</si>
  <si>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</si>
  <si>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</si>
  <si>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</si>
  <si>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</si>
  <si>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</si>
  <si>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</si>
  <si>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</si>
  <si>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</si>
  <si>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</si>
  <si>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</si>
  <si>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</si>
  <si>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</si>
  <si>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</si>
  <si>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</si>
  <si>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</si>
  <si>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</si>
  <si>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</si>
  <si>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</si>
  <si>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</si>
  <si>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</si>
  <si>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</si>
  <si>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</si>
  <si>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</si>
  <si>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</si>
  <si>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</si>
  <si>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</si>
  <si>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</si>
  <si>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</si>
  <si>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</si>
  <si>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</si>
  <si>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</si>
  <si>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</si>
  <si>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</si>
  <si>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</si>
  <si>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</si>
  <si>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</si>
  <si>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</si>
  <si>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</si>
  <si>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</si>
  <si>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</si>
  <si>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</si>
  <si>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</si>
  <si>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</si>
  <si>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</si>
  <si>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</si>
  <si>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</si>
  <si>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</si>
  <si>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</si>
  <si>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</si>
  <si>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</si>
  <si>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</si>
  <si>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</si>
  <si>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</si>
  <si>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</si>
  <si>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</si>
  <si>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</si>
  <si>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</si>
  <si>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</si>
  <si>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</si>
  <si>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</si>
  <si>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</si>
  <si>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</si>
  <si>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</si>
  <si>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</si>
  <si>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</si>
  <si>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</si>
  <si>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</si>
  <si>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</si>
  <si>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</si>
  <si>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</si>
  <si>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</si>
  <si>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</si>
  <si>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</si>
  <si>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</si>
  <si>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</si>
  <si>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</si>
  <si>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</si>
  <si>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</si>
  <si>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</si>
  <si>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</si>
  <si>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</si>
  <si>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</si>
  <si>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</si>
  <si>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</si>
  <si>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</si>
  <si>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</si>
  <si>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</si>
  <si>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</si>
  <si>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</si>
  <si>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</si>
  <si>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</si>
  <si>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</si>
  <si>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</si>
  <si>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</si>
  <si>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</si>
  <si>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</si>
  <si>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</si>
  <si>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</si>
  <si>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</si>
  <si>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</si>
  <si>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</si>
  <si>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</si>
  <si>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</si>
  <si>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</si>
  <si>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</si>
  <si>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</si>
  <si>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</si>
  <si>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</si>
  <si>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</si>
  <si>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</si>
  <si>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</si>
  <si>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</si>
  <si>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</si>
  <si>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</si>
  <si>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</si>
  <si>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</si>
  <si>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</si>
  <si>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</si>
  <si>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</si>
  <si>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</si>
  <si>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</si>
  <si>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</si>
  <si>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</si>
  <si>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</si>
  <si>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</si>
  <si>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</si>
  <si>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</si>
  <si>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</si>
  <si>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</si>
  <si>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</si>
  <si>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</si>
  <si>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</si>
  <si>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</si>
  <si>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</si>
  <si>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</si>
  <si>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</si>
  <si>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</si>
  <si>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</si>
  <si>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</si>
  <si>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</si>
  <si>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</si>
  <si>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</si>
  <si>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</si>
  <si>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</si>
  <si>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</si>
  <si>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</si>
  <si>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</si>
  <si>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</si>
  <si>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</si>
  <si>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</si>
  <si>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</si>
  <si>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</si>
  <si>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</si>
  <si>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</si>
  <si>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</si>
  <si>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</si>
  <si>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</si>
  <si>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</si>
  <si>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</si>
  <si>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</si>
  <si>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</si>
  <si>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</si>
  <si>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</si>
  <si>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</si>
  <si>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</si>
  <si>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</si>
  <si>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</si>
  <si>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</si>
  <si>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</si>
  <si>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</si>
  <si>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</si>
  <si>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</si>
  <si>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</si>
  <si>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</si>
  <si>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</si>
  <si>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</si>
  <si>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</si>
  <si>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</si>
  <si>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</si>
  <si>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</si>
  <si>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</si>
  <si>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</si>
  <si>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</si>
  <si>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</si>
  <si>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</si>
  <si>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</si>
  <si>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</si>
  <si>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</si>
  <si>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</si>
  <si>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</si>
  <si>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</si>
  <si>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</si>
  <si>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</si>
  <si>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</si>
  <si>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</si>
  <si>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</si>
  <si>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</si>
  <si>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</si>
  <si>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</si>
  <si>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</si>
  <si>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</si>
  <si>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</si>
  <si>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</si>
  <si>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</si>
  <si>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</si>
  <si>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</si>
  <si>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</si>
  <si>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</si>
  <si>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</si>
  <si>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</si>
  <si>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</si>
  <si>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</si>
  <si>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</si>
  <si>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</si>
  <si>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</si>
  <si>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</si>
  <si>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</si>
  <si>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</si>
  <si>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</si>
  <si>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</si>
  <si>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</si>
  <si>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</si>
  <si>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</si>
  <si>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</si>
  <si>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</si>
  <si>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</si>
  <si>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</si>
  <si>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</si>
  <si>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</si>
  <si>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</si>
  <si>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</si>
  <si>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</si>
  <si>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</si>
  <si>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</si>
  <si>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</si>
  <si>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</si>
  <si>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</si>
  <si>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</si>
  <si>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</si>
  <si>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</si>
  <si>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</si>
  <si>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</si>
  <si>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</si>
  <si>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</si>
  <si>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</si>
  <si>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</si>
  <si>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</si>
  <si>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</si>
  <si>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</si>
  <si>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</si>
  <si>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</si>
  <si>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</si>
  <si>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</si>
  <si>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</si>
  <si>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</si>
  <si>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</si>
  <si>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</si>
  <si>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</si>
  <si>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</si>
  <si>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</si>
  <si>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</si>
  <si>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</si>
  <si>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</si>
  <si>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</si>
  <si>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</si>
  <si>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</si>
  <si>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</si>
  <si>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</si>
  <si>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</si>
  <si>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</si>
  <si>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</si>
  <si>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</si>
  <si>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</si>
  <si>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</si>
  <si>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</si>
  <si>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</si>
  <si>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</si>
  <si>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</si>
  <si>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</si>
  <si>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</si>
  <si>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</si>
  <si>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</si>
  <si>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</si>
  <si>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</si>
  <si>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</si>
  <si>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</si>
  <si>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</si>
  <si>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</si>
  <si>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</si>
  <si>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</si>
  <si>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</si>
  <si>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</si>
  <si>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</si>
  <si>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</si>
  <si>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</si>
  <si>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</si>
  <si>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</si>
  <si>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</si>
  <si>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</si>
  <si>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</si>
  <si>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</si>
  <si>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</si>
  <si>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</si>
  <si>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</si>
  <si>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</si>
  <si>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</si>
  <si>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</si>
  <si>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</si>
  <si>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</si>
  <si>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</si>
  <si>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</si>
  <si>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</si>
  <si>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</si>
  <si>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</si>
  <si>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</si>
  <si>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</si>
  <si>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</si>
  <si>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</si>
  <si>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</si>
  <si>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</si>
  <si>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</si>
  <si>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</si>
  <si>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</si>
  <si>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</si>
  <si>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</si>
  <si>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</si>
  <si>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</si>
  <si>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</si>
  <si>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</si>
  <si>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</si>
  <si>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</si>
  <si>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</si>
  <si>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</si>
  <si>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</si>
  <si>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</si>
  <si>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</si>
  <si>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</si>
  <si>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</si>
  <si>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</si>
  <si>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</si>
  <si>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</si>
  <si>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</si>
  <si>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</si>
  <si>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</si>
  <si>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</si>
  <si>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</si>
  <si>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</si>
  <si>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</si>
  <si>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</si>
  <si>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</si>
  <si>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</si>
  <si>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</si>
  <si>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</si>
  <si>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</si>
  <si>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</si>
  <si>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</si>
  <si>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</si>
  <si>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</si>
  <si>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</si>
  <si>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</si>
  <si>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</si>
  <si>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</si>
  <si>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</si>
  <si>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</si>
  <si>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</si>
  <si>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</si>
  <si>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</si>
  <si>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</si>
  <si>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</si>
  <si>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</si>
  <si>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</si>
  <si>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</si>
  <si>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</si>
  <si>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</si>
  <si>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</si>
  <si>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</si>
  <si>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</si>
  <si>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</si>
  <si>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</si>
  <si>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</si>
  <si>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</si>
  <si>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</si>
  <si>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</si>
  <si>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</si>
  <si>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</si>
  <si>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</si>
  <si>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</si>
  <si>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</si>
  <si>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</si>
  <si>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</si>
  <si>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</si>
  <si>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</si>
  <si>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</si>
  <si>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</si>
  <si>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</si>
  <si>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</si>
  <si>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</si>
  <si>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</si>
  <si>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</si>
  <si>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</si>
  <si>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</si>
  <si>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</si>
  <si>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</si>
  <si>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</si>
  <si>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</si>
  <si>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</si>
  <si>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</si>
  <si>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</si>
  <si>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</si>
  <si>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</si>
  <si>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</si>
  <si>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</si>
  <si>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</si>
  <si>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</si>
  <si>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</si>
  <si>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</si>
  <si>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</si>
  <si>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</si>
  <si>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</si>
  <si>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</si>
  <si>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</si>
  <si>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</si>
  <si>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</si>
  <si>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</si>
  <si>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</si>
  <si>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</si>
  <si>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</si>
  <si>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</si>
  <si>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</si>
  <si>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</si>
  <si>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</si>
  <si>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</si>
  <si>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</si>
  <si>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</si>
  <si>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</si>
  <si>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</si>
  <si>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</si>
  <si>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</si>
  <si>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</si>
  <si>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</si>
  <si>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</si>
  <si>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</si>
  <si>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</si>
  <si>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</si>
  <si>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</si>
  <si>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</si>
  <si>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</si>
  <si>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</si>
  <si>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</si>
  <si>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</si>
  <si>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</si>
  <si>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</si>
  <si>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</si>
  <si>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</si>
  <si>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</si>
  <si>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</si>
  <si>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</si>
  <si>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</si>
  <si>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</si>
  <si>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</si>
  <si>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</si>
  <si>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</si>
  <si>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</si>
  <si>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</si>
  <si>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</si>
  <si>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</si>
  <si>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</si>
  <si>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</si>
  <si>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</si>
  <si>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</si>
  <si>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</si>
  <si>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</si>
  <si>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</si>
  <si>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</si>
  <si>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</si>
  <si>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</si>
  <si>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</si>
  <si>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</si>
  <si>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</si>
  <si>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</si>
  <si>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</si>
  <si>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</si>
  <si>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</si>
  <si>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</si>
  <si>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</si>
  <si>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</si>
  <si>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</si>
  <si>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</si>
  <si>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</si>
  <si>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</si>
  <si>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</si>
  <si>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</si>
  <si>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</si>
  <si>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</si>
  <si>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</si>
  <si>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</si>
  <si>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</si>
  <si>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</si>
  <si>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</si>
  <si>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</si>
  <si>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</si>
  <si>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</si>
  <si>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</si>
  <si>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</si>
  <si>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</si>
  <si>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</si>
  <si>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</si>
  <si>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</si>
  <si>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</si>
  <si>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</si>
  <si>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</si>
  <si>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</si>
  <si>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</si>
  <si>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</si>
  <si>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</si>
  <si>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</si>
  <si>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</si>
  <si>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</si>
  <si>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</si>
  <si>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</si>
  <si>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</si>
  <si>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</si>
  <si>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</si>
  <si>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</si>
  <si>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</si>
  <si>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</si>
  <si>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</si>
  <si>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</si>
  <si>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</si>
  <si>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</si>
  <si>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</si>
  <si>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</si>
  <si>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</si>
  <si>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</si>
  <si>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</si>
  <si>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</si>
  <si>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</si>
  <si>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</si>
  <si>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</si>
  <si>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</si>
  <si>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</si>
  <si>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</si>
  <si>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</si>
  <si>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</si>
  <si>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</si>
  <si>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</si>
  <si>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</si>
  <si>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</si>
  <si>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</si>
  <si>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</si>
  <si>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</si>
  <si>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</si>
  <si>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</si>
  <si>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</si>
  <si>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</si>
  <si>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</si>
  <si>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</si>
  <si>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</si>
  <si>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</si>
  <si>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</si>
  <si>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</si>
  <si>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</si>
  <si>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</si>
  <si>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</si>
  <si>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</si>
  <si>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</si>
  <si>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</si>
  <si>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</si>
  <si>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</si>
  <si>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</si>
  <si>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</si>
  <si>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</si>
  <si>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</si>
  <si>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</si>
  <si>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</si>
  <si>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</si>
  <si>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</si>
  <si>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</si>
  <si>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</si>
  <si>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</si>
  <si>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</si>
  <si>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</si>
  <si>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</si>
  <si>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</si>
  <si>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</si>
  <si>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</si>
  <si>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</si>
  <si>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</si>
  <si>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</si>
  <si>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</si>
  <si>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</si>
  <si>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</si>
  <si>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</si>
  <si>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</si>
  <si>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</si>
  <si>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</si>
  <si>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</si>
  <si>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</si>
  <si>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</si>
  <si>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</si>
  <si>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</si>
  <si>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</si>
  <si>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</si>
  <si>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</si>
  <si>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</si>
  <si>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</si>
  <si>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</si>
  <si>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</si>
  <si>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</si>
  <si>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</si>
  <si>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</si>
  <si>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</si>
  <si>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</si>
  <si>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</si>
  <si>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</si>
  <si>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</si>
  <si>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</si>
  <si>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</si>
  <si>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</si>
  <si>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</si>
  <si>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</si>
  <si>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</si>
  <si>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</si>
  <si>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</si>
  <si>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</si>
  <si>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</si>
  <si>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</si>
  <si>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</si>
  <si>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</si>
  <si>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</si>
  <si>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</si>
  <si>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</si>
  <si>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</si>
  <si>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</si>
  <si>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</si>
  <si>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</si>
  <si>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</si>
  <si>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</si>
  <si>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</si>
  <si>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</si>
  <si>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</si>
  <si>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</si>
  <si>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</si>
  <si>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</si>
  <si>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</si>
  <si>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</si>
  <si>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</si>
  <si>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</si>
  <si>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</si>
  <si>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</si>
  <si>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</si>
  <si>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</si>
  <si>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</si>
  <si>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</si>
  <si>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</si>
  <si>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</si>
  <si>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</si>
  <si>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</si>
  <si>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</si>
  <si>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</si>
  <si>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</si>
  <si>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</si>
  <si>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</si>
  <si>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</si>
  <si>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</si>
  <si>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</si>
  <si>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</si>
  <si>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</si>
  <si>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</si>
  <si>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</si>
  <si>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</si>
  <si>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</si>
  <si>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</si>
  <si>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</si>
  <si>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</si>
  <si>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</si>
  <si>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</si>
  <si>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</si>
  <si>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</si>
  <si>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</si>
  <si>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</si>
  <si>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</si>
  <si>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</si>
  <si>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</si>
  <si>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</si>
  <si>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</si>
  <si>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</si>
  <si>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</si>
  <si>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</si>
  <si>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</si>
  <si>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</si>
  <si>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</si>
  <si>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</si>
  <si>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</si>
  <si>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</si>
  <si>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</si>
  <si>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</si>
  <si>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</si>
  <si>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</si>
  <si>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</si>
  <si>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</si>
  <si>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</si>
  <si>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</si>
  <si>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</si>
  <si>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</si>
  <si>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</si>
  <si>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</si>
  <si>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</si>
  <si>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</si>
  <si>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</si>
  <si>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</si>
  <si>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</si>
  <si>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</si>
  <si>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</si>
  <si>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</si>
  <si>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</si>
  <si>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</si>
  <si>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</si>
  <si>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</si>
  <si>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</si>
  <si>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</si>
  <si>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</si>
  <si>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</si>
  <si>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</si>
  <si>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</si>
  <si>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</si>
  <si>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</si>
  <si>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</si>
  <si>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</si>
  <si>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</si>
  <si>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</si>
  <si>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</si>
  <si>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</si>
  <si>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</si>
  <si>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</si>
  <si>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</si>
  <si>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</si>
  <si>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</si>
  <si>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</si>
  <si>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</si>
  <si>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</si>
  <si>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</si>
  <si>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</si>
  <si>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</si>
  <si>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</si>
  <si>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</si>
  <si>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</si>
  <si>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</si>
  <si>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</si>
  <si>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</si>
  <si>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</si>
  <si>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</si>
  <si>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</si>
  <si>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</si>
  <si>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</si>
  <si>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</si>
  <si>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</si>
  <si>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</si>
  <si>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</si>
  <si>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</si>
  <si>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</si>
  <si>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</si>
  <si>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</si>
  <si>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</si>
  <si>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</si>
  <si>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</si>
  <si>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</si>
  <si>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</si>
  <si>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</si>
  <si>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</si>
  <si>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</si>
  <si>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</si>
  <si>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</si>
  <si>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</si>
  <si>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</si>
  <si>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</si>
  <si>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</si>
  <si>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</si>
  <si>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</si>
  <si>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</si>
  <si>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</si>
  <si>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</si>
  <si>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</si>
  <si>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</si>
  <si>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</si>
  <si>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</si>
  <si>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</si>
  <si>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</si>
  <si>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</si>
  <si>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</si>
  <si>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</si>
  <si>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</si>
  <si>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</si>
  <si>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</si>
  <si>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</si>
  <si>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</si>
  <si>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</si>
  <si>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</si>
  <si>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</si>
  <si>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</si>
  <si>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</si>
  <si>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</si>
  <si>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</si>
  <si>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</si>
  <si>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</si>
  <si>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</si>
  <si>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</si>
  <si>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</si>
  <si>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</si>
  <si>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</si>
  <si>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</si>
  <si>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</si>
  <si>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</si>
  <si>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</si>
  <si>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</si>
  <si>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</si>
  <si>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</si>
  <si>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</si>
  <si>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</si>
  <si>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</si>
  <si>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</si>
  <si>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</si>
  <si>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</si>
  <si>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</si>
  <si>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</si>
  <si>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</si>
  <si>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</si>
  <si>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</si>
  <si>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</si>
  <si>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</si>
  <si>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</si>
  <si>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</si>
  <si>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</si>
  <si>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</si>
  <si>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</si>
  <si>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</si>
  <si>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</si>
  <si>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</si>
  <si>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</si>
  <si>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</si>
  <si>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</si>
  <si>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</si>
  <si>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</si>
  <si>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</si>
  <si>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</si>
  <si>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</si>
  <si>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</si>
  <si>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</si>
  <si>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</si>
  <si>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</si>
  <si>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</si>
  <si>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</si>
  <si>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</si>
  <si>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</si>
  <si>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</si>
  <si>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</si>
  <si>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</si>
  <si>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</si>
  <si>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</si>
  <si>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</si>
  <si>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</si>
  <si>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</si>
  <si>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</si>
  <si>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</si>
  <si>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</si>
  <si>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</si>
  <si>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</si>
  <si>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</si>
  <si>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</si>
  <si>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</si>
  <si>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</si>
  <si>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</si>
  <si>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</si>
  <si>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</si>
  <si>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</si>
  <si>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</si>
  <si>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</si>
  <si>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</si>
  <si>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</si>
  <si>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</si>
  <si>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</si>
  <si>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</si>
  <si>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</si>
  <si>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</si>
  <si>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</si>
  <si>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</si>
  <si>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</si>
  <si>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</si>
  <si>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</si>
  <si>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</si>
  <si>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</si>
  <si>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</si>
  <si>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</si>
  <si>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</si>
  <si>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</si>
  <si>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</si>
  <si>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</si>
  <si>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</si>
  <si>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</si>
  <si>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</si>
  <si>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</si>
  <si>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</si>
  <si>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</si>
  <si>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</si>
  <si>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</si>
  <si>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</si>
  <si>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</si>
  <si>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</si>
  <si>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</si>
  <si>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</si>
  <si>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</si>
  <si>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</si>
  <si>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</si>
  <si>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</si>
  <si>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</si>
  <si>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</si>
  <si>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</si>
  <si>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</si>
  <si>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</si>
  <si>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</si>
  <si>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</si>
  <si>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</si>
  <si>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</si>
  <si>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</si>
  <si>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</si>
  <si>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</si>
  <si>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</si>
  <si>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</si>
  <si>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</si>
  <si>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</si>
  <si>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</si>
  <si>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</si>
  <si>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</si>
  <si>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</si>
  <si>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</si>
  <si>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</si>
  <si>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</si>
  <si>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</si>
  <si>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</si>
  <si>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</si>
  <si>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</si>
  <si>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</si>
  <si>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</si>
  <si>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</si>
  <si>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</si>
  <si>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</si>
  <si>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</si>
  <si>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</si>
  <si>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</si>
  <si>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</si>
  <si>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</si>
  <si>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</si>
  <si>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</si>
  <si>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</si>
  <si>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</si>
  <si>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</si>
  <si>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</si>
  <si>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</si>
  <si>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</si>
  <si>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</si>
  <si>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</si>
  <si>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</si>
  <si>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</si>
  <si>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</si>
  <si>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</si>
  <si>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</si>
  <si>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</si>
  <si>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</si>
  <si>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</si>
  <si>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</si>
  <si>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</si>
  <si>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</si>
  <si>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</si>
  <si>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</si>
  <si>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</si>
  <si>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</si>
  <si>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</si>
  <si>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</si>
  <si>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</si>
  <si>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</si>
  <si>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</si>
  <si>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</si>
  <si>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</si>
  <si>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</si>
  <si>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</si>
  <si>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</si>
  <si>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</si>
  <si>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</si>
  <si>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</si>
  <si>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</si>
  <si>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</si>
  <si>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</si>
  <si>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</si>
  <si>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</si>
  <si>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</si>
  <si>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</si>
  <si>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</si>
  <si>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</si>
  <si>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</si>
  <si>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</si>
  <si>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</si>
  <si>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</si>
  <si>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</si>
  <si>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</si>
  <si>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</si>
  <si>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</si>
  <si>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</si>
  <si>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</si>
  <si>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</si>
  <si>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</si>
  <si>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</si>
  <si>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</si>
  <si>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</si>
  <si>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</si>
  <si>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</si>
  <si>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</si>
  <si>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</si>
  <si>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</si>
  <si>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</si>
  <si>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</si>
  <si>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</si>
  <si>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</si>
  <si>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</si>
  <si>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</si>
  <si>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</si>
  <si>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</si>
  <si>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</si>
  <si>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</si>
  <si>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</si>
  <si>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</si>
  <si>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</si>
  <si>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</si>
  <si>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</si>
  <si>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</si>
  <si>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</si>
  <si>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</si>
  <si>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</si>
  <si>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</si>
  <si>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</si>
  <si>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</si>
  <si>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</si>
  <si>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</si>
  <si>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</si>
  <si>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</si>
  <si>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</si>
  <si>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</si>
  <si>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</si>
  <si>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</si>
  <si>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</si>
  <si>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</si>
  <si>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</si>
  <si>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</si>
  <si>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</si>
  <si>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</si>
  <si>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</si>
  <si>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</si>
  <si>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</si>
  <si>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</si>
  <si>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</si>
  <si>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</si>
  <si>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</si>
  <si>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</si>
  <si>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</si>
  <si>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</si>
  <si>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</si>
  <si>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</si>
  <si>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</si>
  <si>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</si>
  <si>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</si>
  <si>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</si>
  <si>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</si>
  <si>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</si>
  <si>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</si>
  <si>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</si>
  <si>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</si>
  <si>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</si>
  <si>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</si>
  <si>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</si>
  <si>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</si>
  <si>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</si>
  <si>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</si>
  <si>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</si>
  <si>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</si>
  <si>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</si>
  <si>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</si>
  <si>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</si>
  <si>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</si>
  <si>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</si>
  <si>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</si>
  <si>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</si>
  <si>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</si>
  <si>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</si>
  <si>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</si>
  <si>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</si>
  <si>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</si>
  <si>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</si>
  <si>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</si>
  <si>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</si>
  <si>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</si>
  <si>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</si>
  <si>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</si>
  <si>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</si>
  <si>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</si>
  <si>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</si>
  <si>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</si>
  <si>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</si>
  <si>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</si>
  <si>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</si>
  <si>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</si>
  <si>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</si>
  <si>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</si>
  <si>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</si>
  <si>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</si>
  <si>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</si>
  <si>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</si>
  <si>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</si>
  <si>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</si>
  <si>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</si>
  <si>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</si>
  <si>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</si>
  <si>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</si>
  <si>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</si>
  <si>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</si>
  <si>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</si>
  <si>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</si>
  <si>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</si>
  <si>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</si>
  <si>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</si>
  <si>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</si>
  <si>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</si>
  <si>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</si>
  <si>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</si>
  <si>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</si>
  <si>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</si>
  <si>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</si>
  <si>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</si>
  <si>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</si>
  <si>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</si>
  <si>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</si>
  <si>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</si>
  <si>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</si>
  <si>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</si>
  <si>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</si>
  <si>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</si>
  <si>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</si>
  <si>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</si>
  <si>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</si>
  <si>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</si>
  <si>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</si>
  <si>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</si>
  <si>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</si>
  <si>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</si>
  <si>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</si>
  <si>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</si>
  <si>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</si>
  <si>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</si>
  <si>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</si>
  <si>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</si>
  <si>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</si>
  <si>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</si>
  <si>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</si>
  <si>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</si>
  <si>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</si>
  <si>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</si>
  <si>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</si>
  <si>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</si>
  <si>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</si>
  <si>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</si>
  <si>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</si>
  <si>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</si>
  <si>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</si>
  <si>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</si>
  <si>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</si>
  <si>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</si>
  <si>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</si>
  <si>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</si>
  <si>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</si>
  <si>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</si>
  <si>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</si>
  <si>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</si>
  <si>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</si>
  <si>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</si>
  <si>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</si>
  <si>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</si>
  <si>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</si>
  <si>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</si>
  <si>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</si>
  <si>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</si>
  <si>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</si>
  <si>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</si>
  <si>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</si>
  <si>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</si>
  <si>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</si>
  <si>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</si>
  <si>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</si>
  <si>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</si>
  <si>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</si>
  <si>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</si>
  <si>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</si>
  <si>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</si>
  <si>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</si>
  <si>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</si>
  <si>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</si>
  <si>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</si>
  <si>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</si>
  <si>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</si>
  <si>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</si>
  <si>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</si>
  <si>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</si>
  <si>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</si>
  <si>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</si>
  <si>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</si>
  <si>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</si>
  <si>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</si>
  <si>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</si>
  <si>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</si>
  <si>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</si>
  <si>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</si>
  <si>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</si>
  <si>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</si>
  <si>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</si>
  <si>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</si>
  <si>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</si>
  <si>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</si>
  <si>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</si>
  <si>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</si>
  <si>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</si>
  <si>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</si>
  <si>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</si>
  <si>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</si>
  <si>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</si>
  <si>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</si>
  <si>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</si>
  <si>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</si>
  <si>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</si>
  <si>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</si>
  <si>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</si>
  <si>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</si>
  <si>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</si>
  <si>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</si>
  <si>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</si>
  <si>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</si>
  <si>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</si>
  <si>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</si>
  <si>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</si>
  <si>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</si>
  <si>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</si>
  <si>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</si>
  <si>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</si>
  <si>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</si>
  <si>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</si>
  <si>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</si>
  <si>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</si>
  <si>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</si>
  <si>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</si>
  <si>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</si>
  <si>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</si>
  <si>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</si>
  <si>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</si>
  <si>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</si>
  <si>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</si>
  <si>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</si>
  <si>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</si>
  <si>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</si>
  <si>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</si>
  <si>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</si>
  <si>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</si>
  <si>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</si>
  <si>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</si>
  <si>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</si>
  <si>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</si>
  <si>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</si>
  <si>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</si>
  <si>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</si>
  <si>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</si>
  <si>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</si>
  <si>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</si>
  <si>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</si>
  <si>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</si>
  <si>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</si>
  <si>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</si>
  <si>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</si>
  <si>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</si>
  <si>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</si>
  <si>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</si>
  <si>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</si>
  <si>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</si>
  <si>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</si>
  <si>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</si>
  <si>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</si>
  <si>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</si>
  <si>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</si>
  <si>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</si>
  <si>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</si>
  <si>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</si>
  <si>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</si>
  <si>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</si>
  <si>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</si>
  <si>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</si>
  <si>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</si>
  <si>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</si>
  <si>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</si>
  <si>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</si>
  <si>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</si>
  <si>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</si>
  <si>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</si>
  <si>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</si>
  <si>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</si>
  <si>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</si>
  <si>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</si>
  <si>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</si>
  <si>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</si>
  <si>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</si>
  <si>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</si>
  <si>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</si>
  <si>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</si>
  <si>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</si>
  <si>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</si>
  <si>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</si>
  <si>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</si>
  <si>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</si>
  <si>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</si>
  <si>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</si>
  <si>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</si>
  <si>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</si>
  <si>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</si>
  <si>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</si>
  <si>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</si>
  <si>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</si>
  <si>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</si>
  <si>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</si>
  <si>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</si>
  <si>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</si>
  <si>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</si>
  <si>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</si>
  <si>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</si>
  <si>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</si>
  <si>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</si>
  <si>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</si>
  <si>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</si>
  <si>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</si>
  <si>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</si>
  <si>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</si>
  <si>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</si>
  <si>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</si>
  <si>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</si>
  <si>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</si>
  <si>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</si>
  <si>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</si>
  <si>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</si>
  <si>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</si>
  <si>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</si>
  <si>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</si>
  <si>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</si>
  <si>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</si>
  <si>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</si>
  <si>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</si>
  <si>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</si>
  <si>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</si>
  <si>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</si>
  <si>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</si>
  <si>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</si>
  <si>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</si>
  <si>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</si>
  <si>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</si>
  <si>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</si>
  <si>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</si>
  <si>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</si>
  <si>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</si>
  <si>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</si>
  <si>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</si>
  <si>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</si>
  <si>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</si>
  <si>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</si>
  <si>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</si>
  <si>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</si>
  <si>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</si>
  <si>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</si>
  <si>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</si>
  <si>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</si>
  <si>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</si>
  <si>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</si>
  <si>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</si>
  <si>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</si>
  <si>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</si>
  <si>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</si>
  <si>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</si>
  <si>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</si>
  <si>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</si>
  <si>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</si>
  <si>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</si>
  <si>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</si>
  <si>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</si>
  <si>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</si>
  <si>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</si>
  <si>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</si>
  <si>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</si>
  <si>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</si>
  <si>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</si>
  <si>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</si>
  <si>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</si>
  <si>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</si>
  <si>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</si>
  <si>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</si>
  <si>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</si>
  <si>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</si>
  <si>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</si>
  <si>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</si>
  <si>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</si>
  <si>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</si>
  <si>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</si>
  <si>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</si>
  <si>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</si>
  <si>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</si>
  <si>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</si>
  <si>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</si>
  <si>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</si>
  <si>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</si>
  <si>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</si>
  <si>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</si>
  <si>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</si>
  <si>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</si>
  <si>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</si>
  <si>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</si>
  <si>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</si>
  <si>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</si>
  <si>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</si>
  <si>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</si>
  <si>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</si>
  <si>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</si>
  <si>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</si>
  <si>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</si>
  <si>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</si>
  <si>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</si>
  <si>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</si>
  <si>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</si>
  <si>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</si>
  <si>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</si>
  <si>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</si>
  <si>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</si>
  <si>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</si>
  <si>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</si>
  <si>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</si>
  <si>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</si>
  <si>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</si>
  <si>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</si>
  <si>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</si>
  <si>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</si>
  <si>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</si>
  <si>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</si>
  <si>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</si>
  <si>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</si>
  <si>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</si>
  <si>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</si>
  <si>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</si>
  <si>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</si>
  <si>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</si>
  <si>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</si>
  <si>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</si>
  <si>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</si>
  <si>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</si>
  <si>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</si>
  <si>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</si>
  <si>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</si>
  <si>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</si>
  <si>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</si>
  <si>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</si>
  <si>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</si>
  <si>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</si>
  <si>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</si>
  <si>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</si>
  <si>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</si>
  <si>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</si>
  <si>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</si>
  <si>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</si>
  <si>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</si>
  <si>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</si>
  <si>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</si>
  <si>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</si>
  <si>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</si>
  <si>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</si>
  <si>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</si>
  <si>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</si>
  <si>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</si>
  <si>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</si>
  <si>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</si>
  <si>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</si>
  <si>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</si>
  <si>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</si>
  <si>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</si>
  <si>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</si>
  <si>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</si>
  <si>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</si>
  <si>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</si>
  <si>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</si>
  <si>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</si>
  <si>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</si>
  <si>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</si>
  <si>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</si>
  <si>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</si>
  <si>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</si>
  <si>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</si>
  <si>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</si>
  <si>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</si>
  <si>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</si>
  <si>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</si>
  <si>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</si>
  <si>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</si>
  <si>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</si>
  <si>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</si>
  <si>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</si>
  <si>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</si>
  <si>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</si>
  <si>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</si>
  <si>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</si>
  <si>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</si>
  <si>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</si>
  <si>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</si>
  <si>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</si>
  <si>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</si>
  <si>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</si>
  <si>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</si>
  <si>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</si>
  <si>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</si>
  <si>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</si>
  <si>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</si>
  <si>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</si>
  <si>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</si>
  <si>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</si>
  <si>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</si>
  <si>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</si>
  <si>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</si>
  <si>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</si>
  <si>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</si>
  <si>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</si>
  <si>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</si>
  <si>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</si>
  <si>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</si>
  <si>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</si>
  <si>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</si>
  <si>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</si>
  <si>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</si>
  <si>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</si>
  <si>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</si>
  <si>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</si>
  <si>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</si>
  <si>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</si>
  <si>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</si>
  <si>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</si>
  <si>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</si>
  <si>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</si>
  <si>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</si>
  <si>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</si>
  <si>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</si>
  <si>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</si>
  <si>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</si>
  <si>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</si>
  <si>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</si>
  <si>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</si>
  <si>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</si>
  <si>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</si>
  <si>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</si>
  <si>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</si>
  <si>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</si>
  <si>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</si>
  <si>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</si>
  <si>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</si>
  <si>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</si>
  <si>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</si>
  <si>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</si>
  <si>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</si>
  <si>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</si>
  <si>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</si>
  <si>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</si>
  <si>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</si>
  <si>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</si>
  <si>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</si>
  <si>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</si>
  <si>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</si>
  <si>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</si>
  <si>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</si>
  <si>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</si>
  <si>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</si>
  <si>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</si>
  <si>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</si>
  <si>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</si>
  <si>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</si>
  <si>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</si>
  <si>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</si>
  <si>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</si>
  <si>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</si>
  <si>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</si>
  <si>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</si>
  <si>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</si>
  <si>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</si>
  <si>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</si>
  <si>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</si>
  <si>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</si>
  <si>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</si>
  <si>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</si>
  <si>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</si>
  <si>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</si>
  <si>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</si>
  <si>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</si>
  <si>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</si>
  <si>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</si>
  <si>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</si>
  <si>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</si>
  <si>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</si>
  <si>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</si>
  <si>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</si>
  <si>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</si>
  <si>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</si>
  <si>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</si>
  <si>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</si>
  <si>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</si>
  <si>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</si>
  <si>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</si>
  <si>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</si>
  <si>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</si>
  <si>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</si>
  <si>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</si>
  <si>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</si>
  <si>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</si>
  <si>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</si>
  <si>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</si>
  <si>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</si>
  <si>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</si>
  <si>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</si>
  <si>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</si>
  <si>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</si>
  <si>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</si>
  <si>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</si>
  <si>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</si>
  <si>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</si>
  <si>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</si>
  <si>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</si>
  <si>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</si>
  <si>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</si>
  <si>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</si>
  <si>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</si>
  <si>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</si>
  <si>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</si>
  <si>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</si>
  <si>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</si>
  <si>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</si>
  <si>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</si>
  <si>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</si>
  <si>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</si>
  <si>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</si>
  <si>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</si>
  <si>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</si>
  <si>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</si>
  <si>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</si>
  <si>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</si>
  <si>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</si>
  <si>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</si>
  <si>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</si>
  <si>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</si>
  <si>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</si>
  <si>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</si>
  <si>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</si>
  <si>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</si>
  <si>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</si>
  <si>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</si>
  <si>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</si>
  <si>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</si>
  <si>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</si>
  <si>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</si>
  <si>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</si>
  <si>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</si>
  <si>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</si>
  <si>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</si>
  <si>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</si>
  <si>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</si>
  <si>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</si>
  <si>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</si>
  <si>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</si>
  <si>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</si>
  <si>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</si>
  <si>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</si>
  <si>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</si>
  <si>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</si>
  <si>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</si>
  <si>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</si>
  <si>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</si>
  <si>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</si>
  <si>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</si>
  <si>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</si>
  <si>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</si>
  <si>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</si>
  <si>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</si>
  <si>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</si>
  <si>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</si>
  <si>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</si>
  <si>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</si>
  <si>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</si>
  <si>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</si>
  <si>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</si>
  <si>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</si>
  <si>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</si>
  <si>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</si>
  <si>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</si>
  <si>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</si>
  <si>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</si>
  <si>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</si>
  <si>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</si>
  <si>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</si>
  <si>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</si>
  <si>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</si>
  <si>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</si>
  <si>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</si>
  <si>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</si>
  <si>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</si>
  <si>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</si>
  <si>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</si>
  <si>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</si>
  <si>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</si>
  <si>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</si>
  <si>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</si>
  <si>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</si>
  <si>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</si>
  <si>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</si>
  <si>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</si>
  <si>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</si>
  <si>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</si>
  <si>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</si>
  <si>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</si>
  <si>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</si>
  <si>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</si>
  <si>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</si>
  <si>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</si>
  <si>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</si>
  <si>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</si>
  <si>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</si>
  <si>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</si>
  <si>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</si>
  <si>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</si>
  <si>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</si>
  <si>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</si>
  <si>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</si>
  <si>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</si>
  <si>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</si>
  <si>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</si>
  <si>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</si>
  <si>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</si>
  <si>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</si>
  <si>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</si>
  <si>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</si>
  <si>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</si>
  <si>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</si>
  <si>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</si>
  <si>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</si>
  <si>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</si>
  <si>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</si>
  <si>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</si>
  <si>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</si>
  <si>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</si>
  <si>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</si>
  <si>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</si>
  <si>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</si>
  <si>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</si>
  <si>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</si>
  <si>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</si>
  <si>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</si>
  <si>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</si>
  <si>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</si>
  <si>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</si>
  <si>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</si>
  <si>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</si>
  <si>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</si>
  <si>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</si>
  <si>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</si>
  <si>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</si>
  <si>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</si>
  <si>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</si>
  <si>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</si>
  <si>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</si>
  <si>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</si>
  <si>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</si>
  <si>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</si>
  <si>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</si>
  <si>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</si>
  <si>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</si>
  <si>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</si>
  <si>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</si>
  <si>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</si>
  <si>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</si>
  <si>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</si>
  <si>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</si>
  <si>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</si>
  <si>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</si>
  <si>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</si>
  <si>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</si>
  <si>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</si>
  <si>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</si>
  <si>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</si>
  <si>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</si>
  <si>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</si>
  <si>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</si>
  <si>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</si>
  <si>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</si>
  <si>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</si>
  <si>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</si>
  <si>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</si>
  <si>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</si>
  <si>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</si>
  <si>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</si>
  <si>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</si>
  <si>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</si>
  <si>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</si>
  <si>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</si>
  <si>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</si>
  <si>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</si>
  <si>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</si>
  <si>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</si>
  <si>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</si>
  <si>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</si>
  <si>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</si>
  <si>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</si>
  <si>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</si>
  <si>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</si>
  <si>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</si>
  <si>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</si>
  <si>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</si>
  <si>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</si>
  <si>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</si>
  <si>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</si>
  <si>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</si>
  <si>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</si>
  <si>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</si>
  <si>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</si>
  <si>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</si>
  <si>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</si>
  <si>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</si>
  <si>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</si>
  <si>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</si>
  <si>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</si>
  <si>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</si>
  <si>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</si>
  <si>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</si>
  <si>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</si>
  <si>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</si>
  <si>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</si>
  <si>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</si>
  <si>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</si>
  <si>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</si>
  <si>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</si>
  <si>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</si>
  <si>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</si>
  <si>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</si>
  <si>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</si>
  <si>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</si>
  <si>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</si>
  <si>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</si>
  <si>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</si>
  <si>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</si>
  <si>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</si>
  <si>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</si>
  <si>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</si>
  <si>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</si>
  <si>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</si>
  <si>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</si>
  <si>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</si>
  <si>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</si>
  <si>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</si>
  <si>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</si>
  <si>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</si>
  <si>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</si>
  <si>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</si>
  <si>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</si>
  <si>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</si>
  <si>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</si>
  <si>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</si>
  <si>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</si>
  <si>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</si>
  <si>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</si>
  <si>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</si>
  <si>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</si>
  <si>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</si>
  <si>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</si>
  <si>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</si>
  <si>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</si>
  <si>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</si>
  <si>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</si>
  <si>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</si>
  <si>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</si>
  <si>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</si>
  <si>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</si>
  <si>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</si>
  <si>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</si>
  <si>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</si>
  <si>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</si>
  <si>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</si>
  <si>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</si>
  <si>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</si>
  <si>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</si>
  <si>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</si>
  <si>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</si>
  <si>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</si>
  <si>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</si>
  <si>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</si>
  <si>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</si>
  <si>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</si>
  <si>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</si>
  <si>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</si>
  <si>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</si>
  <si>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</si>
  <si>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</si>
  <si>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</si>
  <si>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</si>
  <si>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</si>
  <si>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</si>
  <si>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</si>
  <si>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</si>
  <si>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</si>
  <si>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</si>
  <si>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</si>
  <si>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</si>
  <si>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</si>
  <si>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</si>
  <si>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</si>
  <si>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</si>
  <si>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</si>
  <si>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</si>
  <si>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</si>
  <si>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</si>
  <si>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</si>
  <si>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</si>
  <si>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</si>
  <si>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</si>
  <si>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</si>
  <si>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</si>
  <si>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</si>
  <si>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</si>
  <si>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</si>
  <si>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</si>
  <si>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</si>
  <si>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</si>
  <si>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</si>
  <si>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</si>
  <si>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</si>
  <si>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</si>
  <si>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</si>
  <si>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</si>
  <si>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</si>
  <si>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</si>
  <si>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</si>
  <si>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</si>
  <si>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</si>
  <si>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</si>
  <si>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</si>
  <si>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</si>
  <si>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</si>
  <si>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</si>
  <si>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</si>
  <si>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</si>
  <si>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</si>
  <si>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</si>
  <si>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</si>
  <si>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</si>
  <si>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</si>
  <si>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</si>
  <si>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</si>
  <si>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</si>
  <si>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</si>
  <si>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</si>
  <si>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</si>
  <si>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</si>
  <si>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</si>
  <si>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</si>
  <si>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</si>
  <si>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</si>
  <si>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</si>
  <si>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</si>
  <si>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</si>
  <si>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</si>
  <si>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</si>
  <si>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</si>
  <si>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</si>
  <si>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</si>
  <si>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</si>
  <si>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</si>
  <si>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</si>
  <si>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</si>
  <si>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</si>
  <si>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</si>
  <si>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</si>
  <si>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</si>
  <si>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</si>
  <si>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</si>
  <si>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</si>
  <si>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</si>
  <si>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</si>
  <si>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</si>
  <si>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</si>
  <si>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</si>
  <si>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</si>
  <si>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</si>
  <si>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</si>
  <si>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</si>
  <si>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</si>
  <si>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</si>
  <si>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</si>
  <si>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</si>
  <si>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</si>
  <si>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</si>
  <si>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</si>
  <si>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</si>
  <si>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</si>
  <si>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</si>
  <si>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</si>
  <si>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</si>
  <si>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</si>
  <si>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</si>
  <si>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</si>
  <si>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</si>
  <si>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</si>
  <si>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</si>
  <si>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</si>
  <si>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</si>
  <si>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</si>
  <si>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</si>
  <si>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</si>
  <si>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</si>
  <si>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</si>
  <si>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</si>
  <si>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</si>
  <si>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</si>
  <si>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</si>
  <si>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</si>
  <si>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</si>
  <si>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</si>
  <si>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</si>
  <si>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</si>
  <si>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</si>
  <si>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</si>
  <si>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</si>
  <si>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</si>
  <si>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</si>
  <si>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</si>
  <si>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</si>
  <si>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</si>
  <si>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</si>
  <si>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</si>
  <si>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</si>
  <si>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</si>
  <si>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</si>
  <si>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</si>
  <si>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</si>
  <si>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</si>
  <si>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</si>
  <si>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</si>
  <si>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</si>
  <si>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</si>
  <si>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</si>
  <si>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</si>
  <si>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</si>
  <si>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</si>
  <si>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</si>
  <si>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</si>
  <si>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</si>
  <si>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</si>
  <si>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</si>
  <si>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</si>
  <si>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</si>
  <si>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</si>
  <si>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</si>
  <si>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</si>
  <si>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</si>
  <si>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</si>
  <si>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</si>
  <si>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</si>
  <si>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</si>
  <si>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</si>
  <si>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</si>
  <si>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</si>
  <si>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</si>
  <si>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</si>
  <si>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</si>
  <si>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</si>
  <si>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</si>
  <si>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</si>
  <si>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</si>
  <si>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</si>
  <si>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</si>
  <si>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</si>
  <si>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</si>
  <si>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</si>
  <si>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</si>
  <si>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</si>
  <si>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</si>
  <si>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</si>
  <si>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</si>
  <si>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</si>
  <si>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</si>
  <si>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</si>
  <si>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</si>
  <si>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</si>
  <si>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</si>
  <si>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</si>
  <si>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</si>
  <si>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</si>
  <si>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</si>
  <si>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</si>
  <si>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</si>
  <si>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</si>
  <si>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</si>
  <si>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</si>
  <si>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</si>
  <si>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</si>
  <si>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</si>
  <si>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</si>
  <si>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</si>
  <si>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</si>
  <si>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</si>
  <si>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</si>
  <si>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</si>
  <si>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</si>
  <si>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</si>
  <si>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</si>
  <si>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</si>
  <si>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</si>
  <si>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</si>
  <si>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</si>
  <si>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</si>
  <si>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</si>
  <si>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</si>
  <si>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</si>
  <si>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</si>
  <si>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</si>
  <si>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</si>
  <si>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</si>
  <si>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</si>
  <si>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</si>
  <si>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</si>
  <si>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</si>
  <si>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</si>
  <si>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</si>
  <si>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</si>
  <si>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</si>
  <si>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</si>
  <si>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</si>
  <si>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</si>
  <si>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</si>
  <si>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</si>
  <si>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</si>
  <si>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</si>
  <si>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</si>
  <si>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</si>
  <si>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</si>
  <si>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</si>
  <si>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</si>
  <si>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</si>
  <si>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</si>
  <si>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</si>
  <si>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</si>
  <si>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</si>
  <si>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</si>
  <si>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</si>
  <si>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</si>
  <si>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</si>
  <si>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</si>
  <si>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</si>
  <si>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</si>
  <si>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</si>
  <si>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</si>
  <si>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</si>
  <si>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</si>
  <si>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</si>
  <si>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</si>
  <si>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</si>
  <si>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</si>
  <si>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</si>
  <si>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</si>
  <si>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</si>
  <si>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</si>
  <si>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</si>
  <si>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</si>
  <si>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</si>
  <si>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</si>
  <si>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</si>
  <si>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</si>
  <si>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</si>
  <si>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</si>
  <si>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</si>
  <si>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</si>
  <si>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</si>
  <si>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</si>
  <si>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</si>
  <si>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</si>
  <si>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</si>
  <si>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</si>
  <si>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</si>
  <si>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</si>
  <si>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</si>
  <si>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</si>
  <si>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</si>
  <si>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</si>
  <si>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</si>
  <si>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</si>
  <si>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</si>
  <si>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</si>
  <si>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</si>
  <si>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</si>
  <si>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</si>
  <si>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</si>
  <si>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</si>
  <si>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</si>
  <si>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</si>
  <si>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</si>
  <si>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</si>
  <si>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</si>
  <si>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</si>
  <si>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</si>
  <si>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</si>
  <si>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</si>
  <si>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</si>
  <si>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</si>
  <si>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</si>
  <si>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</si>
  <si>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</si>
  <si>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</si>
  <si>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</si>
  <si>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</si>
  <si>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</si>
  <si>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</si>
  <si>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</si>
  <si>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</si>
  <si>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</si>
  <si>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</si>
  <si>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</si>
  <si>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</si>
  <si>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</si>
  <si>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</si>
  <si>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</si>
  <si>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</si>
  <si>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</si>
  <si>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</si>
  <si>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</si>
  <si>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</si>
  <si>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</si>
  <si>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</si>
  <si>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</si>
  <si>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</si>
  <si>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</si>
  <si>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</si>
  <si>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</si>
  <si>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</si>
  <si>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</si>
  <si>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</si>
  <si>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</si>
  <si>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</si>
  <si>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</si>
  <si>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</si>
  <si>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</si>
  <si>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</si>
  <si>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</si>
  <si>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</si>
  <si>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</si>
  <si>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</si>
  <si>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</si>
  <si>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</si>
  <si>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</si>
  <si>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</si>
  <si>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</si>
  <si>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</si>
  <si>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</si>
  <si>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</si>
  <si>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</si>
  <si>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</si>
  <si>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</si>
  <si>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</si>
  <si>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</si>
  <si>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</si>
  <si>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</si>
  <si>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</si>
  <si>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</si>
  <si>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</si>
  <si>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</si>
  <si>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</si>
  <si>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</si>
  <si>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</si>
  <si>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</si>
  <si>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</si>
  <si>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</si>
  <si>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</si>
  <si>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</si>
  <si>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</si>
  <si>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</si>
  <si>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</si>
  <si>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</si>
  <si>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</si>
  <si>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</si>
  <si>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</si>
  <si>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</si>
  <si>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</si>
  <si>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</si>
  <si>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</si>
  <si>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</si>
  <si>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</si>
  <si>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</si>
  <si>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</si>
  <si>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</si>
  <si>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</si>
  <si>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</si>
  <si>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</si>
  <si>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</si>
  <si>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</si>
  <si>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</si>
  <si>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</si>
  <si>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</si>
  <si>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</si>
  <si>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</si>
  <si>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</si>
  <si>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</si>
  <si>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</si>
  <si>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</si>
  <si>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</si>
  <si>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</si>
  <si>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</si>
  <si>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</si>
  <si>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</si>
  <si>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</si>
  <si>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</si>
  <si>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</si>
  <si>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</si>
  <si>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</si>
  <si>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</si>
  <si>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</si>
  <si>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</si>
  <si>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</si>
  <si>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</si>
  <si>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</si>
  <si>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</si>
  <si>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</si>
  <si>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</si>
  <si>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</si>
  <si>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</si>
  <si>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</si>
  <si>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</si>
  <si>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</si>
  <si>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</si>
  <si>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</si>
  <si>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</si>
  <si>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</si>
  <si>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</si>
  <si>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</si>
  <si>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</si>
  <si>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</si>
  <si>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</si>
  <si>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</si>
  <si>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</si>
  <si>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</si>
  <si>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</si>
  <si>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</si>
  <si>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</si>
  <si>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</si>
  <si>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</si>
  <si>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</si>
  <si>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</si>
  <si>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</si>
  <si>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</si>
  <si>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</si>
  <si>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</si>
  <si>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</si>
  <si>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</si>
  <si>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</si>
  <si>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</si>
  <si>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</si>
  <si>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</si>
  <si>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</si>
  <si>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</si>
  <si>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</si>
  <si>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</si>
  <si>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</si>
  <si>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</si>
  <si>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</si>
  <si>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</si>
  <si>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</si>
  <si>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</si>
  <si>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</si>
  <si>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</si>
  <si>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</si>
  <si>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</si>
  <si>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</si>
  <si>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</si>
  <si>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</si>
  <si>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</si>
  <si>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</si>
  <si>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</si>
  <si>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</si>
  <si>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</si>
  <si>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</si>
  <si>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</si>
  <si>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</si>
  <si>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</si>
  <si>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</si>
  <si>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</si>
  <si>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</si>
  <si>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</si>
  <si>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</si>
  <si>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</si>
  <si>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</si>
  <si>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</si>
  <si>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</si>
  <si>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</si>
  <si>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</si>
  <si>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</si>
  <si>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</si>
  <si>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</si>
  <si>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</si>
  <si>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</si>
  <si>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</si>
  <si>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</si>
  <si>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</si>
  <si>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</si>
  <si>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</si>
  <si>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</si>
  <si>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</si>
  <si>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</si>
  <si>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</si>
  <si>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</si>
  <si>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</si>
  <si>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</si>
  <si>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</si>
  <si>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</si>
  <si>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</si>
  <si>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</si>
  <si>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</si>
  <si>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</si>
  <si>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</si>
  <si>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</si>
  <si>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</si>
  <si>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</si>
  <si>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</si>
  <si>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</si>
  <si>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</si>
  <si>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</si>
  <si>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</si>
  <si>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</si>
  <si>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</si>
  <si>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</si>
  <si>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</si>
  <si>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</si>
  <si>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</si>
  <si>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</si>
  <si>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</si>
  <si>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</si>
  <si>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</si>
  <si>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</si>
  <si>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</si>
  <si>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</si>
  <si>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</si>
  <si>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</si>
  <si>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</si>
  <si>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</si>
  <si>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</si>
  <si>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</si>
  <si>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</si>
  <si>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</si>
  <si>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</si>
  <si>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</si>
  <si>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</si>
  <si>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</si>
  <si>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</si>
  <si>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</si>
  <si>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</si>
  <si>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</si>
  <si>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</si>
  <si>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</si>
  <si>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</si>
  <si>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</si>
  <si>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</si>
  <si>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</si>
  <si>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</si>
  <si>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</si>
  <si>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</si>
  <si>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</si>
  <si>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</si>
  <si>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</si>
  <si>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</si>
  <si>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</si>
  <si>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</si>
  <si>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</si>
  <si>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</si>
  <si>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</si>
  <si>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</si>
  <si>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</si>
  <si>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</si>
  <si>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</si>
  <si>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</si>
  <si>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</si>
  <si>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</si>
  <si>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</si>
  <si>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</si>
  <si>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</si>
  <si>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</si>
  <si>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</si>
  <si>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</si>
  <si>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</si>
  <si>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</si>
  <si>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</si>
  <si>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</si>
  <si>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</si>
  <si>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</si>
  <si>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</si>
  <si>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</si>
  <si>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</si>
  <si>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</si>
  <si>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</si>
  <si>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</si>
  <si>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</si>
  <si>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</si>
  <si>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</si>
  <si>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</si>
  <si>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</si>
  <si>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</si>
  <si>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</si>
  <si>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</si>
  <si>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</si>
  <si>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</si>
  <si>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</si>
  <si>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</si>
  <si>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</si>
  <si>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</si>
  <si>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</si>
  <si>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</si>
  <si>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</si>
  <si>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</si>
  <si>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</si>
  <si>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</si>
  <si>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</si>
  <si>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</si>
  <si>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</si>
  <si>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</si>
  <si>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</si>
  <si>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</si>
  <si>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</si>
  <si>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</si>
  <si>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</si>
  <si>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</si>
  <si>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</si>
  <si>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</si>
  <si>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</si>
  <si>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</si>
  <si>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</si>
  <si>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</si>
  <si>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</si>
  <si>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</si>
  <si>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(Multiple Items)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</si>
  <si>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</si>
  <si>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</si>
  <si>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</si>
  <si>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</si>
  <si>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</si>
  <si>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</si>
  <si>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</si>
  <si>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</si>
  <si>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</si>
  <si>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</si>
  <si>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</si>
  <si>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</si>
  <si>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</si>
  <si>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</si>
  <si>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</si>
  <si>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</si>
  <si>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</si>
  <si>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</si>
  <si>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</si>
  <si>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</si>
  <si>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</si>
  <si>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</si>
  <si>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</si>
  <si>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</si>
  <si>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</si>
  <si>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</si>
  <si>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</si>
  <si>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</si>
  <si>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</si>
  <si>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</si>
  <si>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</si>
  <si>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</si>
  <si>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</si>
  <si>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</si>
  <si>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</si>
  <si>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</si>
  <si>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</si>
  <si>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</si>
  <si>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</si>
  <si>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</si>
  <si>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</si>
  <si>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</si>
  <si>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</si>
  <si>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</si>
  <si>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</si>
  <si>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</si>
  <si>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</si>
  <si>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</si>
  <si>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</si>
  <si>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</si>
  <si>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</si>
  <si>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</si>
  <si>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</si>
  <si>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</si>
  <si>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</si>
  <si>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</si>
  <si>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</si>
  <si>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</si>
  <si>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</si>
  <si>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</si>
  <si>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</si>
  <si>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</si>
  <si>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</si>
  <si>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</si>
  <si>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</si>
  <si>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</si>
  <si>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</si>
  <si>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</si>
  <si>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</si>
  <si>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</si>
  <si>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</si>
  <si>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</si>
  <si>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</si>
  <si>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</si>
  <si>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</si>
  <si>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</si>
  <si>
    <t>mean</t>
  </si>
  <si>
    <t>median</t>
  </si>
  <si>
    <t>minimum</t>
  </si>
  <si>
    <t>maximum</t>
  </si>
  <si>
    <t>variance</t>
  </si>
  <si>
    <t>standard dev</t>
  </si>
  <si>
    <t>See my word doc for my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</si>
</sst>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10" fontId="0" fillId="0" borderId="0" xfId="0" applyNumberFormat="1"/>
    <xf numFmtId="10" fontId="1" fillId="0" borderId="0" xfId="0" applyNumberFormat="1" applyFont="1"/>
    <xf numFmtId="0" fontId="0" fillId="0" borderId="1" xfId="0" applyBorder="1"/>
    <xf numFmtId="0" fontId="1" fillId="0" borderId="1" xfId="0" applyFont="1" applyBorder="1"/>
    <xf numFmtId="2" fontId="0" fillId="0" borderId="1" xfId="0" applyNumberFormat="1" applyBorder="1"/>
    <xf numFmtId="0" fontId="2" fillId="0" borderId="0" xfId="0" applyFont="1"/>
  </cellXfs>
  <cellStyles count="1">
    <cellStyle name="Normal" xfId="0" builtinId="0"/>
  </cellStyles>
  <dxfs count="20">
    <dxf>
      <font>
        <strike val="0"/>
        <color auto="1"/>
      </font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59996337778862885"/>
        </patternFill>
      </fill>
    </dxf>
    <dxf>
      <font>
        <strike val="0"/>
        <color auto="1"/>
      </font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59996337778862885"/>
        </patternFill>
      </fill>
    </dxf>
    <dxf>
      <font>
        <strike val="0"/>
        <color auto="1"/>
      </font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59996337778862885"/>
        </patternFill>
      </fill>
    </dxf>
    <dxf>
      <font>
        <strike val="0"/>
        <color auto="1"/>
      </font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ont>
        <strike val="0"/>
        <color auto="1"/>
      </font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[StarterBook_SC.xlsx]Pivot Chart!PivotTable2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Campaigns by Parent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3D-4683-9643-F909E5C445E3}"/>
            </c:ext>
          </c:extLst>
        </c:ser>
        <c:ser>
          <c:idx val="1"/>
          <c:order val="1"/>
          <c:tx>
            <c:strRef>
              <c:f>'Pivot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3D-4683-9643-F909E5C445E3}"/>
            </c:ext>
          </c:extLst>
        </c:ser>
        <c:ser>
          <c:idx val="2"/>
          <c:order val="2"/>
          <c:tx>
            <c:strRef>
              <c:f>'Pivot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3D-4683-9643-F909E5C445E3}"/>
            </c:ext>
          </c:extLst>
        </c:ser>
        <c:ser>
          <c:idx val="3"/>
          <c:order val="3"/>
          <c:tx>
            <c:strRef>
              <c:f>'Pivot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3D-4683-9643-F909E5C44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5021536"/>
        <c:axId val="375018584"/>
      </c:barChart>
      <c:catAx>
        <c:axId val="375021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018584"/>
        <c:crosses val="autoZero"/>
        <c:auto val="1"/>
        <c:lblAlgn val="ctr"/>
        <c:lblOffset val="100"/>
        <c:noMultiLvlLbl val="0"/>
      </c:catAx>
      <c:valAx>
        <c:axId val="375018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02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[StarterBook_SC.xlsx]Pivot Table&amp;Chart 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Campaigns by Sub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Table&amp;Chart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Table&amp;Chart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Table&amp;Chart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EC-46ED-9E00-BE3F6836C818}"/>
            </c:ext>
          </c:extLst>
        </c:ser>
        <c:ser>
          <c:idx val="1"/>
          <c:order val="1"/>
          <c:tx>
            <c:strRef>
              <c:f>'Pivot Table&amp;Chart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Table&amp;Chart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Table&amp;Chart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EC-46ED-9E00-BE3F6836C818}"/>
            </c:ext>
          </c:extLst>
        </c:ser>
        <c:ser>
          <c:idx val="2"/>
          <c:order val="2"/>
          <c:tx>
            <c:strRef>
              <c:f>'Pivot Table&amp;Chart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Table&amp;Chart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Table&amp;Chart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EC-46ED-9E00-BE3F6836C818}"/>
            </c:ext>
          </c:extLst>
        </c:ser>
        <c:ser>
          <c:idx val="3"/>
          <c:order val="3"/>
          <c:tx>
            <c:strRef>
              <c:f>'Pivot Table&amp;Chart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Table&amp;Chart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Table&amp;Chart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EC-46ED-9E00-BE3F6836C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9145656"/>
        <c:axId val="589145328"/>
      </c:barChart>
      <c:catAx>
        <c:axId val="589145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145328"/>
        <c:crosses val="autoZero"/>
        <c:auto val="1"/>
        <c:lblAlgn val="ctr"/>
        <c:lblOffset val="100"/>
        <c:noMultiLvlLbl val="0"/>
      </c:catAx>
      <c:valAx>
        <c:axId val="58914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145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[StarterBook_SC.xlsx]Pivot Table&amp;Chart 3!PivotTable4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Table&amp;Chart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Table&amp;Chart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Table&amp;Chart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B9-423D-A5A1-7A6E5DF1E628}"/>
            </c:ext>
          </c:extLst>
        </c:ser>
        <c:ser>
          <c:idx val="1"/>
          <c:order val="1"/>
          <c:tx>
            <c:strRef>
              <c:f>'Pivot Table&amp;Chart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Table&amp;Chart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Table&amp;Chart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B9-423D-A5A1-7A6E5DF1E628}"/>
            </c:ext>
          </c:extLst>
        </c:ser>
        <c:ser>
          <c:idx val="2"/>
          <c:order val="2"/>
          <c:tx>
            <c:strRef>
              <c:f>'Pivot Table&amp;Chart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Table&amp;Chart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Table&amp;Chart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B9-423D-A5A1-7A6E5DF1E628}"/>
            </c:ext>
          </c:extLst>
        </c:ser>
        <c:ser>
          <c:idx val="3"/>
          <c:order val="3"/>
          <c:tx>
            <c:strRef>
              <c:f>'Pivot Table&amp;Chart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Table&amp;Chart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Table&amp;Chart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B9-423D-A5A1-7A6E5DF1E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0779672"/>
        <c:axId val="600778360"/>
      </c:lineChart>
      <c:catAx>
        <c:axId val="600779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778360"/>
        <c:crosses val="autoZero"/>
        <c:auto val="1"/>
        <c:lblAlgn val="ctr"/>
        <c:lblOffset val="100"/>
        <c:noMultiLvlLbl val="0"/>
      </c:catAx>
      <c:valAx>
        <c:axId val="60077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779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C-4F34-9283-29ACE25F499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5C-4F34-9283-29ACE25F499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5C-4F34-9283-29ACE25F4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245088"/>
        <c:axId val="582248368"/>
      </c:lineChart>
      <c:catAx>
        <c:axId val="582245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48368"/>
        <c:crosses val="autoZero"/>
        <c:auto val="1"/>
        <c:lblAlgn val="ctr"/>
        <c:lblOffset val="100"/>
        <c:noMultiLvlLbl val="0"/>
      </c:catAx>
      <c:valAx>
        <c:axId val="58224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4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133689</xdr:colOff>
      <xdr:row>15</xdr:row>
      <xdr:rowOff>57489</xdr:rowOff>
    </xdr:from>
    <xdr:to>
      <xdr:col>13</xdr:col>
      <xdr:colOff>2042</xdr:colOff>
      <xdr:row>37</xdr:row>
      <xdr:rowOff>83682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885CE2-8E87-4710-BEFC-88CE3331D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512990</xdr:colOff>
      <xdr:row>6</xdr:row>
      <xdr:rowOff>52047</xdr:rowOff>
    </xdr:from>
    <xdr:to>
      <xdr:col>17</xdr:col>
      <xdr:colOff>628650</xdr:colOff>
      <xdr:row>30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6FFFA-1CFF-4540-96D2-8FDB223D1D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174172</xdr:colOff>
      <xdr:row>6</xdr:row>
      <xdr:rowOff>89467</xdr:rowOff>
    </xdr:from>
    <xdr:to>
      <xdr:col>16</xdr:col>
      <xdr:colOff>314325</xdr:colOff>
      <xdr:row>27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668E63-BBC1-4C1E-9912-83BFC4FE6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78580</xdr:colOff>
      <xdr:row>15</xdr:row>
      <xdr:rowOff>43202</xdr:rowOff>
    </xdr:from>
    <xdr:to>
      <xdr:col>7</xdr:col>
      <xdr:colOff>1243011</xdr:colOff>
      <xdr:row>41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9E0064-5F06-4D0F-8C05-518BF0C42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" refreshedDate="44271.439248148148" createdVersion="6" refreshedVersion="6" minRefreshableVersion="3" recordCount="4115" xr:uid="{42CC0D97-567B-4307-B6C2-93320B83C90E}">
  <cacheSource type="worksheet">
    <worksheetSource ref="A1:R1048576" sheet="Data 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" refreshedDate="44271.50307233796" createdVersion="6" refreshedVersion="6" minRefreshableVersion="3" recordCount="4115" xr:uid="{915E014C-D41B-4BF4-9C53-1BBA13D0B933}">
  <cacheSource type="worksheet">
    <worksheetSource ref="A1:T1048576" sheet="Data Table"/>
  </cacheSource>
  <cacheFields count="22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63.917582417582416"/>
    <x v="0"/>
    <s v="television"/>
    <x v="0"/>
    <d v="2015-07-23T03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9.82456140350877"/>
    <x v="0"/>
    <s v="television"/>
    <x v="7"/>
    <d v="2016-07-05T01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d v="2016-06-23T20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d v="2015-03-01T12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9.383333333333333"/>
    <x v="0"/>
    <s v="shorts"/>
    <x v="105"/>
    <d v="2016-05-14T00:00:00"/>
  </r>
  <r>
    <x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8.571428571428569"/>
    <x v="0"/>
    <s v="shorts"/>
    <x v="114"/>
    <d v="2012-01-13T06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47.5"/>
    <x v="0"/>
    <s v="science fiction"/>
    <x v="127"/>
    <d v="2015-04-03T13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x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s v="science fiction"/>
    <x v="151"/>
    <d v="2015-06-18T13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91.428571428571431"/>
    <x v="0"/>
    <s v="drama"/>
    <x v="164"/>
    <d v="2014-09-19T18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x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25.5"/>
    <x v="0"/>
    <s v="drama"/>
    <x v="184"/>
    <d v="2014-09-01T03:59:00"/>
  </r>
  <r>
    <x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69"/>
    <x v="0"/>
    <s v="drama"/>
    <x v="189"/>
    <d v="2016-09-03T16:34:37"/>
  </r>
  <r>
    <x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54.285714285714285"/>
    <x v="0"/>
    <s v="drama"/>
    <x v="201"/>
    <d v="2015-02-08T19:38:49"/>
  </r>
  <r>
    <x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331.53833333333336"/>
    <x v="0"/>
    <s v="drama"/>
    <x v="216"/>
    <d v="2015-04-22T22:00:37"/>
  </r>
  <r>
    <x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100"/>
    <x v="0"/>
    <s v="drama"/>
    <x v="218"/>
    <d v="2015-05-15T15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20"/>
    <x v="0"/>
    <s v="drama"/>
    <x v="220"/>
    <d v="2015-08-20T20:06:00"/>
  </r>
  <r>
    <x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d v="2010-02-22T22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d v="2013-03-20T19:05:33"/>
  </r>
  <r>
    <x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d v="2013-02-01T18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x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25"/>
    <x v="0"/>
    <s v="animation"/>
    <x v="459"/>
    <d v="2011-11-13T16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"/>
    <x v="0"/>
    <s v="animation"/>
    <x v="464"/>
    <d v="2016-05-18T20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d v="2012-01-05T11:33:00"/>
  </r>
  <r>
    <x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1"/>
    <x v="0"/>
    <s v="animation"/>
    <x v="496"/>
    <d v="2014-02-10T22:21:14"/>
  </r>
  <r>
    <x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d v="2015-12-29T11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829113924050631"/>
    <x v="1"/>
    <s v="plays"/>
    <x v="527"/>
    <d v="2017-02-17T16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0"/>
    <x v="2"/>
    <s v="web"/>
    <x v="569"/>
    <d v="2016-01-01T20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10"/>
    <x v="2"/>
    <s v="web"/>
    <x v="577"/>
    <d v="2016-05-20T14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"/>
    <x v="2"/>
    <s v="web"/>
    <x v="584"/>
    <d v="2015-03-16T16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150.5"/>
    <x v="2"/>
    <s v="web"/>
    <x v="588"/>
    <d v="2016-11-17T19:28:06"/>
  </r>
  <r>
    <x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16.428571428571427"/>
    <x v="2"/>
    <s v="web"/>
    <x v="593"/>
    <d v="2015-04-06T15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10"/>
    <x v="2"/>
    <s v="web"/>
    <x v="597"/>
    <d v="2016-07-31T16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9.8"/>
    <x v="2"/>
    <s v="web"/>
    <x v="633"/>
    <d v="2016-06-17T23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1"/>
    <x v="2"/>
    <s v="web"/>
    <x v="634"/>
    <d v="2015-02-26T22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</r>
  <r>
    <x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06E-5"/>
    <n v="3"/>
    <x v="2"/>
    <s v="web"/>
    <x v="638"/>
    <d v="2017-03-25T13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73.486268364348675"/>
    <x v="2"/>
    <s v="wearables"/>
    <x v="644"/>
    <d v="2014-10-29T01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25.94117647058823"/>
    <x v="2"/>
    <s v="wearables"/>
    <x v="647"/>
    <d v="2016-03-17T17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9.33695652173913"/>
    <x v="2"/>
    <s v="wearables"/>
    <x v="658"/>
    <d v="2015-07-26T18:00:00"/>
  </r>
  <r>
    <x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99.333333333333329"/>
    <x v="2"/>
    <s v="wearables"/>
    <x v="683"/>
    <d v="2016-10-31T21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90.857142857142861"/>
    <x v="2"/>
    <s v="wearables"/>
    <x v="695"/>
    <d v="2014-10-31T12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20.25"/>
    <x v="2"/>
    <s v="wearables"/>
    <x v="704"/>
    <d v="2017-02-20T04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4.6875"/>
    <x v="2"/>
    <s v="wearables"/>
    <x v="716"/>
    <d v="2014-12-01T00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43.55"/>
    <x v="3"/>
    <s v="nonfiction"/>
    <x v="729"/>
    <d v="2012-09-19T04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53.729729729729726"/>
    <x v="3"/>
    <s v="nonfiction"/>
    <x v="745"/>
    <d v="2013-05-03T13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8.333333333333336"/>
    <x v="4"/>
    <s v="rock"/>
    <x v="805"/>
    <d v="2011-07-16T23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28.684210526315791"/>
    <x v="4"/>
    <s v="rock"/>
    <x v="818"/>
    <d v="2012-08-07T17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60.65625"/>
    <x v="4"/>
    <s v="rock"/>
    <x v="830"/>
    <d v="2013-03-22T11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993896103896105"/>
    <x v="4"/>
    <s v="rock"/>
    <x v="832"/>
    <d v="2012-01-21T08:13:00"/>
  </r>
  <r>
    <x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8.625"/>
    <x v="4"/>
    <s v="rock"/>
    <x v="835"/>
    <d v="2012-05-19T03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8.553404255319148"/>
    <x v="4"/>
    <s v="metal"/>
    <x v="846"/>
    <d v="2014-03-10T14:00:00"/>
  </r>
  <r>
    <x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19.600000000000001"/>
    <x v="4"/>
    <s v="jazz"/>
    <x v="918"/>
    <d v="2014-12-01T22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1.75"/>
    <x v="2"/>
    <s v="wearables"/>
    <x v="942"/>
    <d v="2016-02-18T20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58.416666666666664"/>
    <x v="2"/>
    <s v="wearables"/>
    <x v="950"/>
    <d v="2016-01-17T18:01:01"/>
  </r>
  <r>
    <x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19.243243243243242"/>
    <x v="2"/>
    <s v="wearables"/>
    <x v="962"/>
    <d v="2016-02-11T17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x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13"/>
    <x v="2"/>
    <s v="wearables"/>
    <x v="996"/>
    <d v="2014-07-27T15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d v="2015-12-16T18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53"/>
    <x v="5"/>
    <s v="audio"/>
    <x v="1048"/>
    <d v="2016-09-25T01:16:29"/>
  </r>
  <r>
    <x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410"/>
    <x v="6"/>
    <s v="video games"/>
    <x v="1083"/>
    <d v="2014-08-02T15:49:43"/>
  </r>
  <r>
    <x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114"/>
    <x v="6"/>
    <s v="video games"/>
    <x v="1085"/>
    <d v="2016-03-14T15:06:15"/>
  </r>
  <r>
    <x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43.41727891156463"/>
    <x v="6"/>
    <s v="video games"/>
    <x v="1088"/>
    <d v="2014-04-24T19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25.434782608695652"/>
    <x v="6"/>
    <s v="mobile games"/>
    <x v="1127"/>
    <d v="2014-11-14T21:30:00"/>
  </r>
  <r>
    <x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1E-3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x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24.333333333333332"/>
    <x v="7"/>
    <s v="food trucks"/>
    <x v="1148"/>
    <d v="2016-12-01T05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37.5"/>
    <x v="7"/>
    <s v="food trucks"/>
    <x v="1149"/>
    <d v="2016-06-16T17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"/>
    <x v="7"/>
    <s v="food trucks"/>
    <x v="1171"/>
    <d v="2014-11-13T20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69.117647058823536"/>
    <x v="7"/>
    <s v="food trucks"/>
    <x v="1180"/>
    <d v="2014-06-28T19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32.34375"/>
    <x v="8"/>
    <s v="photobooks"/>
    <x v="1206"/>
    <d v="2017-03-11T13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8.2608695652174"/>
    <x v="8"/>
    <s v="photobooks"/>
    <x v="1209"/>
    <d v="2017-02-25T20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x v="8"/>
    <s v="photobooks"/>
    <x v="1221"/>
    <d v="2016-12-04T00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35"/>
    <x v="4"/>
    <s v="world music"/>
    <x v="1235"/>
    <d v="2013-12-15T03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36.07692307692308"/>
    <x v="1"/>
    <s v="plays"/>
    <x v="1289"/>
    <d v="2017-01-04T03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s v="plays"/>
    <x v="1302"/>
    <d v="2016-12-01T02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66.066666666666663"/>
    <x v="2"/>
    <s v="wearables"/>
    <x v="1338"/>
    <d v="2015-08-02T19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739130434782609"/>
    <x v="4"/>
    <s v="rock"/>
    <x v="1365"/>
    <d v="2015-03-16T16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8.70967741935484"/>
    <x v="4"/>
    <s v="rock"/>
    <x v="1377"/>
    <d v="2017-02-03T04:11:00"/>
  </r>
  <r>
    <x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30.578947368421051"/>
    <x v="4"/>
    <s v="rock"/>
    <x v="1378"/>
    <d v="2016-08-01T18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7.317307692307693"/>
    <x v="4"/>
    <s v="rock"/>
    <x v="1392"/>
    <d v="2016-03-03T03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53.882352941176471"/>
    <x v="4"/>
    <s v="rock"/>
    <x v="1394"/>
    <d v="2017-03-01T03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d v="2014-11-28T17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44.5"/>
    <x v="3"/>
    <s v="translations"/>
    <x v="1419"/>
    <d v="2016-10-09T10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25"/>
    <x v="3"/>
    <s v="translations"/>
    <x v="1455"/>
    <d v="2014-09-05T13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d v="2013-04-07T20:52:18"/>
  </r>
  <r>
    <x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d v="2013-10-16T13:01:43"/>
  </r>
  <r>
    <x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25"/>
    <x v="3"/>
    <s v="fiction"/>
    <x v="1483"/>
    <d v="2016-07-22T04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55"/>
    <x v="3"/>
    <s v="art books"/>
    <x v="1568"/>
    <d v="2014-12-24T01:29:45"/>
  </r>
  <r>
    <x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5"/>
    <x v="8"/>
    <s v="places"/>
    <x v="1581"/>
    <d v="2015-12-19T10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31.66666666666666"/>
    <x v="8"/>
    <s v="places"/>
    <x v="1585"/>
    <d v="2016-12-25T11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1"/>
    <x v="8"/>
    <s v="places"/>
    <x v="1587"/>
    <d v="2014-12-13T22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x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48.544642857142854"/>
    <x v="4"/>
    <s v="rock"/>
    <x v="1610"/>
    <d v="2012-12-15T22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4.6"/>
    <x v="4"/>
    <s v="rock"/>
    <x v="1637"/>
    <d v="2009-12-31T23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62.5"/>
    <x v="4"/>
    <s v="pop"/>
    <x v="1679"/>
    <d v="2011-07-22T01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253.14285714285714"/>
    <x v="4"/>
    <s v="faith"/>
    <x v="1688"/>
    <d v="2017-04-09T11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5"/>
    <x v="4"/>
    <s v="faith"/>
    <x v="1701"/>
    <d v="2015-01-15T15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34.024390243902438"/>
    <x v="4"/>
    <s v="faith"/>
    <x v="1717"/>
    <d v="2016-04-21T04:00:00"/>
  </r>
  <r>
    <x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5"/>
    <x v="4"/>
    <s v="faith"/>
    <x v="1735"/>
    <d v="2016-08-07T19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42.481481481481481"/>
    <x v="8"/>
    <s v="photobooks"/>
    <x v="1758"/>
    <d v="2016-07-14T22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51.666666666666664"/>
    <x v="8"/>
    <s v="photobooks"/>
    <x v="1761"/>
    <d v="2015-09-12T13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73.875"/>
    <x v="8"/>
    <s v="photobooks"/>
    <x v="1806"/>
    <d v="2014-09-30T15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4.575757575757574"/>
    <x v="4"/>
    <s v="rock"/>
    <x v="1823"/>
    <d v="2012-10-24T16:26:16"/>
  </r>
  <r>
    <x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.0006666666666666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2.02"/>
    <x v="4"/>
    <s v="rock"/>
    <x v="1825"/>
    <d v="2013-07-11T20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42"/>
    <x v="4"/>
    <s v="rock"/>
    <x v="1833"/>
    <d v="2013-03-02T07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7.272727272727273"/>
    <x v="4"/>
    <s v="rock"/>
    <x v="1835"/>
    <d v="2016-03-31T15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40.547315436241611"/>
    <x v="4"/>
    <s v="rock"/>
    <x v="1858"/>
    <d v="2011-12-16T05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3"/>
    <x v="6"/>
    <s v="mobile games"/>
    <x v="1879"/>
    <d v="2016-03-14T14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7.777777777777779"/>
    <x v="4"/>
    <s v="indie rock"/>
    <x v="1893"/>
    <d v="2011-04-16T03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17"/>
    <x v="2"/>
    <s v="gadgets"/>
    <x v="1916"/>
    <d v="2016-11-07T18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27.3896261682243"/>
    <x v="4"/>
    <s v="indie rock"/>
    <x v="1926"/>
    <d v="2010-11-02T00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1"/>
    <x v="8"/>
    <s v="people"/>
    <x v="1986"/>
    <d v="2016-03-14T09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83.428571428571431"/>
    <x v="8"/>
    <s v="people"/>
    <x v="1987"/>
    <d v="2015-03-01T15:21:16"/>
  </r>
  <r>
    <x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449.26385224274406"/>
    <x v="2"/>
    <s v="hardware"/>
    <x v="2039"/>
    <d v="2016-12-01T04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91.82989803350327"/>
    <x v="2"/>
    <s v="hardware"/>
    <x v="2048"/>
    <d v="2013-05-23T15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45.547792792792798"/>
    <x v="2"/>
    <s v="hardware"/>
    <x v="2057"/>
    <d v="2016-02-26T11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8.125"/>
    <x v="4"/>
    <s v="indie rock"/>
    <x v="2098"/>
    <d v="2012-03-08T02:43:55"/>
  </r>
  <r>
    <x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35.789473684210527"/>
    <x v="4"/>
    <s v="indie rock"/>
    <x v="2102"/>
    <d v="2011-05-05T20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2727272727273"/>
    <x v="4"/>
    <s v="indie rock"/>
    <x v="2112"/>
    <d v="2013-04-15T22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5"/>
    <x v="6"/>
    <s v="video games"/>
    <x v="2126"/>
    <d v="2014-12-08T23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1"/>
    <x v="6"/>
    <s v="video games"/>
    <x v="2146"/>
    <d v="2016-02-11T16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x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17.987951807228917"/>
    <x v="6"/>
    <s v="video games"/>
    <x v="2156"/>
    <d v="2013-09-16T20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5.3125"/>
    <x v="6"/>
    <s v="video games"/>
    <x v="2160"/>
    <d v="2012-05-19T17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75.11363636363636"/>
    <x v="4"/>
    <s v="rock"/>
    <x v="2163"/>
    <d v="2015-06-08T03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d v="2015-11-14T13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5.71428571428571"/>
    <x v="4"/>
    <s v="rock"/>
    <x v="2300"/>
    <d v="2012-06-28T17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27.5"/>
    <x v="2"/>
    <s v="web"/>
    <x v="2355"/>
    <d v="2015-05-02T22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30"/>
    <x v="2"/>
    <s v="web"/>
    <x v="2372"/>
    <d v="2015-04-24T01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22.333333333333332"/>
    <x v="7"/>
    <s v="food trucks"/>
    <x v="2401"/>
    <d v="2016-03-05T19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x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69.472222222222229"/>
    <x v="7"/>
    <s v="food trucks"/>
    <x v="2420"/>
    <d v="2014-11-10T01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1"/>
    <x v="7"/>
    <s v="food trucks"/>
    <x v="2421"/>
    <d v="2015-02-21T16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8"/>
    <x v="7"/>
    <s v="food trucks"/>
    <x v="2423"/>
    <d v="2014-12-31T16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1"/>
    <x v="7"/>
    <s v="food trucks"/>
    <x v="2427"/>
    <d v="2016-03-23T06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0.5"/>
    <x v="7"/>
    <s v="food trucks"/>
    <x v="2430"/>
    <d v="2016-02-12T03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5"/>
    <x v="7"/>
    <s v="food trucks"/>
    <x v="2440"/>
    <d v="2016-02-13T21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1.6"/>
    <x v="4"/>
    <s v="indie rock"/>
    <x v="2491"/>
    <d v="2011-01-16T01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15"/>
    <x v="7"/>
    <s v="restaurants"/>
    <x v="2506"/>
    <d v="2015-10-03T21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d v="2015-08-20T11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50"/>
    <x v="4"/>
    <s v="classical music"/>
    <x v="2534"/>
    <d v="2010-01-01T06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25"/>
    <x v="7"/>
    <s v="food trucks"/>
    <x v="2562"/>
    <d v="2016-10-11T12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8.18181818181818"/>
    <x v="7"/>
    <s v="food trucks"/>
    <x v="2581"/>
    <d v="2015-11-16T16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1"/>
    <x v="7"/>
    <s v="food trucks"/>
    <x v="2594"/>
    <d v="2014-08-07T23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d v="2016-03-09T17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8.5"/>
    <x v="2"/>
    <s v="space exploration"/>
    <x v="2654"/>
    <d v="2015-04-21T13:25:26"/>
  </r>
  <r>
    <x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d v="2016-07-30T21:13:14"/>
  </r>
  <r>
    <x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92.222222222222229"/>
    <x v="2"/>
    <s v="makerspaces"/>
    <x v="2667"/>
    <d v="2016-02-10T22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44"/>
    <x v="2"/>
    <s v="makerspaces"/>
    <x v="2679"/>
    <d v="2015-02-28T00:01:34"/>
  </r>
  <r>
    <x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72.762711864406782"/>
    <x v="7"/>
    <s v="food trucks"/>
    <x v="2690"/>
    <d v="2015-06-03T02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163.57142857142858"/>
    <x v="1"/>
    <s v="spaces"/>
    <x v="2704"/>
    <d v="2017-04-05T19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511.65486725663715"/>
    <x v="2"/>
    <s v="hardware"/>
    <x v="2725"/>
    <d v="2017-03-01T17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8.235294117647058"/>
    <x v="2"/>
    <s v="hardware"/>
    <x v="2740"/>
    <d v="2015-03-11T23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3.25"/>
    <x v="3"/>
    <s v="children's books"/>
    <x v="2748"/>
    <d v="2016-09-02T17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1.757575757575758"/>
    <x v="3"/>
    <s v="children's books"/>
    <x v="2756"/>
    <d v="2014-01-11T21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25"/>
    <x v="3"/>
    <s v="children's books"/>
    <x v="2762"/>
    <d v="2012-03-18T23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6.859154929577464"/>
    <x v="1"/>
    <s v="plays"/>
    <x v="2785"/>
    <d v="2016-08-05T21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2.5"/>
    <x v="1"/>
    <s v="plays"/>
    <x v="2788"/>
    <d v="2016-07-29T16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44.25"/>
    <x v="1"/>
    <s v="plays"/>
    <x v="2806"/>
    <d v="2015-08-05T11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30.189368421052631"/>
    <x v="1"/>
    <s v="plays"/>
    <x v="2832"/>
    <d v="2014-11-23T22:00:00"/>
  </r>
  <r>
    <x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20"/>
    <x v="1"/>
    <s v="plays"/>
    <x v="2863"/>
    <d v="2014-09-09T16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46.25"/>
    <x v="1"/>
    <s v="plays"/>
    <x v="2884"/>
    <d v="2014-12-05T17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29.411764705882351"/>
    <x v="1"/>
    <s v="plays"/>
    <x v="2892"/>
    <d v="2014-08-25T21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12.5"/>
    <x v="1"/>
    <s v="plays"/>
    <x v="2893"/>
    <d v="2015-01-09T02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1"/>
    <x v="1"/>
    <s v="plays"/>
    <x v="2913"/>
    <d v="2014-09-06T22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37.647058823529413"/>
    <x v="1"/>
    <s v="musical"/>
    <x v="2936"/>
    <d v="2014-10-13T04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534883720930239"/>
    <x v="1"/>
    <s v="plays"/>
    <x v="2971"/>
    <d v="2014-08-31T15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4285714285715"/>
    <x v="1"/>
    <s v="spaces"/>
    <x v="2988"/>
    <d v="2016-06-20T08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8.984375"/>
    <x v="1"/>
    <s v="spaces"/>
    <x v="2992"/>
    <d v="2016-10-09T18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8.865979381443296"/>
    <x v="1"/>
    <s v="spaces"/>
    <x v="3006"/>
    <d v="2014-12-14T18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55.833333333333336"/>
    <x v="1"/>
    <s v="spaces"/>
    <x v="3060"/>
    <d v="2015-09-28T06:35:34"/>
  </r>
  <r>
    <x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64.8"/>
    <x v="1"/>
    <s v="spaces"/>
    <x v="3075"/>
    <d v="2016-08-19T02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272.58620689655174"/>
    <x v="1"/>
    <s v="spaces"/>
    <x v="3107"/>
    <d v="2015-05-11T19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0"/>
    <x v="1"/>
    <s v="spaces"/>
    <x v="3121"/>
    <d v="2014-09-26T16:18:55"/>
  </r>
  <r>
    <x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6.5"/>
    <x v="1"/>
    <s v="spaces"/>
    <x v="3124"/>
    <d v="2015-02-02T18:43:21"/>
  </r>
  <r>
    <x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93.75"/>
    <x v="1"/>
    <s v="plays"/>
    <x v="3130"/>
    <d v="2017-04-14T04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53.75"/>
    <x v="1"/>
    <s v="plays"/>
    <x v="3131"/>
    <d v="2017-04-08T12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2.921348314606739"/>
    <x v="1"/>
    <s v="plays"/>
    <x v="3156"/>
    <d v="2012-06-01T22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8.536585365853654"/>
    <x v="1"/>
    <s v="plays"/>
    <x v="3157"/>
    <d v="2014-07-19T05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50.901639344262293"/>
    <x v="1"/>
    <s v="plays"/>
    <x v="3168"/>
    <d v="2014-06-13T22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85.531055900621112"/>
    <x v="1"/>
    <s v="plays"/>
    <x v="3211"/>
    <d v="2014-08-15T02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25210084033614"/>
    <x v="1"/>
    <s v="plays"/>
    <x v="3219"/>
    <d v="2015-03-22T22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50"/>
    <x v="1"/>
    <s v="plays"/>
    <x v="3227"/>
    <d v="2017-01-17T21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83.05"/>
    <x v="1"/>
    <s v="plays"/>
    <x v="3251"/>
    <d v="2015-06-21T17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1"/>
    <x v="1"/>
    <s v="plays"/>
    <x v="3270"/>
    <d v="2015-07-12T12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3.2"/>
    <x v="1"/>
    <s v="plays"/>
    <x v="3284"/>
    <d v="2016-01-29T05:59:00"/>
  </r>
  <r>
    <x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57.2"/>
    <x v="1"/>
    <s v="plays"/>
    <x v="3301"/>
    <d v="2016-08-01T06:59:00"/>
  </r>
  <r>
    <x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75.087719298245617"/>
    <x v="1"/>
    <s v="plays"/>
    <x v="3308"/>
    <d v="2016-04-13T21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84.78260869565219"/>
    <x v="1"/>
    <s v="plays"/>
    <x v="3359"/>
    <d v="2017-02-25T01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9"/>
    <x v="1"/>
    <s v="plays"/>
    <x v="3394"/>
    <d v="2014-07-27T14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3.28"/>
    <x v="1"/>
    <s v="plays"/>
    <x v="3446"/>
    <d v="2015-02-05T12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72.950819672131146"/>
    <x v="1"/>
    <s v="plays"/>
    <x v="3466"/>
    <d v="2016-04-19T23:27:30"/>
  </r>
  <r>
    <x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.01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x v="1"/>
    <s v="plays"/>
    <x v="3530"/>
    <d v="2016-04-10T20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73.239999999999995"/>
    <x v="1"/>
    <s v="plays"/>
    <x v="3571"/>
    <d v="2014-10-30T20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76.08695652173913"/>
    <x v="1"/>
    <s v="plays"/>
    <x v="3585"/>
    <d v="2014-12-21T17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55.972222222222221"/>
    <x v="1"/>
    <s v="plays"/>
    <x v="3594"/>
    <d v="2016-09-04T01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59.411764705882355"/>
    <x v="1"/>
    <s v="plays"/>
    <x v="3599"/>
    <d v="2015-08-30T00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61.0625"/>
    <x v="1"/>
    <s v="plays"/>
    <x v="3606"/>
    <d v="2016-08-14T14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176.94444444444446"/>
    <x v="1"/>
    <s v="musical"/>
    <x v="3634"/>
    <d v="2017-01-14T03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15"/>
    <x v="1"/>
    <s v="musical"/>
    <x v="3647"/>
    <d v="2016-09-30T17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10.75"/>
    <x v="1"/>
    <s v="plays"/>
    <x v="3657"/>
    <d v="2016-06-01T21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51"/>
    <x v="1"/>
    <s v="plays"/>
    <x v="3665"/>
    <d v="2015-10-28T19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86.80291970802921"/>
    <x v="1"/>
    <s v="plays"/>
    <x v="3691"/>
    <d v="2015-03-02T04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3"/>
    <x v="1"/>
    <s v="plays"/>
    <x v="3699"/>
    <d v="2014-10-15T14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26.021739130434781"/>
    <x v="1"/>
    <s v="plays"/>
    <x v="3718"/>
    <d v="2015-02-27T17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105"/>
    <x v="1"/>
    <s v="plays"/>
    <x v="3719"/>
    <d v="2015-06-22T17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7.657142857142858"/>
    <x v="1"/>
    <s v="plays"/>
    <x v="3722"/>
    <d v="2016-02-11T22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61"/>
    <x v="1"/>
    <s v="plays"/>
    <x v="3734"/>
    <d v="2015-05-25T21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25"/>
    <x v="1"/>
    <s v="plays"/>
    <x v="3742"/>
    <d v="2014-09-06T05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"/>
    <x v="1"/>
    <s v="plays"/>
    <x v="3745"/>
    <d v="2014-08-10T16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202"/>
    <x v="1"/>
    <s v="plays"/>
    <x v="3746"/>
    <d v="2016-10-08T09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5.959999999999994"/>
    <x v="1"/>
    <s v="musical"/>
    <x v="3757"/>
    <d v="2014-12-01T20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9.03846153846154"/>
    <x v="1"/>
    <s v="musical"/>
    <x v="3758"/>
    <d v="2014-05-19T05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x v="1"/>
    <s v="musical"/>
    <x v="3770"/>
    <d v="2015-06-13T22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48.542372881355931"/>
    <x v="1"/>
    <s v="musical"/>
    <x v="3777"/>
    <d v="2014-09-27T04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13"/>
    <x v="1"/>
    <s v="plays"/>
    <x v="3853"/>
    <d v="2014-09-01T20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81.538461538461533"/>
    <x v="1"/>
    <s v="plays"/>
    <x v="3860"/>
    <d v="2014-08-12T15:51:50"/>
  </r>
  <r>
    <x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0.05"/>
    <n v="100"/>
    <x v="1"/>
    <s v="plays"/>
    <x v="3861"/>
    <d v="2014-11-12T21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50.2"/>
    <x v="1"/>
    <s v="plays"/>
    <x v="3867"/>
    <d v="2016-06-18T19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x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315.5"/>
    <x v="1"/>
    <s v="plays"/>
    <x v="3890"/>
    <d v="2015-08-15T18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82.571428571428569"/>
    <x v="1"/>
    <s v="plays"/>
    <x v="3999"/>
    <d v="2014-08-31T19:51:49"/>
  </r>
  <r>
    <x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.5"/>
    <x v="1"/>
    <s v="plays"/>
    <x v="4003"/>
    <d v="2015-02-15T14:05:47"/>
  </r>
  <r>
    <x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2.5"/>
    <x v="1"/>
    <s v="plays"/>
    <x v="4017"/>
    <d v="2014-09-04T16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100"/>
    <x v="1"/>
    <s v="plays"/>
    <x v="4034"/>
    <d v="2015-04-03T21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1250"/>
    <x v="1"/>
    <s v="plays"/>
    <x v="4040"/>
    <d v="2015-07-18T03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9.4"/>
    <x v="1"/>
    <s v="plays"/>
    <x v="4086"/>
    <d v="2015-11-21T04:00:00"/>
  </r>
  <r>
    <x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1"/>
    <x v="1"/>
    <s v="plays"/>
    <x v="4113"/>
    <d v="2016-01-08T06:34:00"/>
  </r>
  <r>
    <x v="4114"/>
    <m/>
    <m/>
    <m/>
    <m/>
    <x v="4"/>
    <m/>
    <m/>
    <m/>
    <m/>
    <m/>
    <x v="502"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66C528-FDBE-4E0D-A82C-287CDD85AEA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DC893F-AE4F-4CD6-8EF4-2EB004574FD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C73C93-2CF2-404B-9572-CBCB8E4A0EA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115584-2A0C-4973-9A50-0919F19A8EE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/>
  </sheetViews>
  <sheetFormatPr defaultRowHeight="14.25" x14ac:dyDescent="0.45"/>
  <cols>
    <col min="2" max="2" width="38.3984375" style="3" customWidth="1"/>
    <col min="3" max="3" width="40.33203125" style="3" customWidth="1"/>
    <col min="5" max="5" width="16.3984375" customWidth="1"/>
    <col min="6" max="6" width="21.33203125" customWidth="1"/>
    <col min="7" max="7" width="17.86328125" customWidth="1"/>
    <col min="8" max="8" width="19.86328125" customWidth="1"/>
    <col min="9" max="9" width="19.33203125" customWidth="1"/>
    <col min="10" max="10" width="17.86328125" customWidth="1"/>
    <col min="11" max="11" width="15.3984375" customWidth="1"/>
    <col min="12" max="12" width="24.53125" customWidth="1"/>
    <col min="13" max="13" width="36.3984375" customWidth="1"/>
    <col min="14" max="14" width="41.1328125" customWidth="1"/>
    <col min="15" max="15" width="17.3984375" customWidth="1"/>
    <col min="16" max="16" width="17.59765625" style="7" customWidth="1"/>
    <col min="17" max="17" width="17.3984375" customWidth="1"/>
    <col min="18" max="18" width="16.19921875" customWidth="1"/>
    <col min="19" max="19" width="22.9296875" customWidth="1"/>
    <col min="20" max="20" width="25.0664062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1">
        <f>(((J3/60)/60)/24)+DATE(1970,1,1)</f>
        <v>42766.600497685184</v>
      </c>
      <c r="T3" s="11">
        <f t="shared" ref="T3:T66" si="4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ref="S4:S67" si="5">(((J4/60)/60)/24)+DATE(1970,1,1)</f>
        <v>42405.702349537038</v>
      </c>
      <c r="T4" s="11">
        <f t="shared" si="4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5"/>
        <v>41828.515127314815</v>
      </c>
      <c r="T5" s="11">
        <f t="shared" si="4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5"/>
        <v>42327.834247685183</v>
      </c>
      <c r="T6" s="11">
        <f t="shared" si="4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5"/>
        <v>42563.932951388888</v>
      </c>
      <c r="T7" s="11">
        <f t="shared" si="4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5"/>
        <v>41794.072337962964</v>
      </c>
      <c r="T8" s="11">
        <f t="shared" si="4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5"/>
        <v>42516.047071759262</v>
      </c>
      <c r="T9" s="11">
        <f t="shared" si="4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5"/>
        <v>42468.94458333333</v>
      </c>
      <c r="T10" s="11">
        <f t="shared" si="4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5"/>
        <v>42447.103518518517</v>
      </c>
      <c r="T11" s="11">
        <f t="shared" si="4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5"/>
        <v>41780.068043981482</v>
      </c>
      <c r="T12" s="11">
        <f t="shared" si="4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5"/>
        <v>42572.778495370367</v>
      </c>
      <c r="T13" s="11">
        <f t="shared" si="4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5"/>
        <v>41791.713252314818</v>
      </c>
      <c r="T14" s="11">
        <f t="shared" si="4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5"/>
        <v>42508.677187499998</v>
      </c>
      <c r="T15" s="11">
        <f t="shared" si="4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5"/>
        <v>41808.02648148148</v>
      </c>
      <c r="T16" s="11">
        <f t="shared" si="4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5"/>
        <v>42256.391875000001</v>
      </c>
      <c r="T17" s="11">
        <f t="shared" si="4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5"/>
        <v>41760.796423611115</v>
      </c>
      <c r="T18" s="11">
        <f t="shared" si="4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5"/>
        <v>41917.731736111113</v>
      </c>
      <c r="T19" s="11">
        <f t="shared" si="4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5"/>
        <v>41869.542314814818</v>
      </c>
      <c r="T20" s="11">
        <f t="shared" si="4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5"/>
        <v>42175.816365740742</v>
      </c>
      <c r="T21" s="11">
        <f t="shared" si="4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5"/>
        <v>42200.758240740746</v>
      </c>
      <c r="T22" s="11">
        <f t="shared" si="4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5"/>
        <v>41878.627187500002</v>
      </c>
      <c r="T23" s="11">
        <f t="shared" si="4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5"/>
        <v>41989.91134259259</v>
      </c>
      <c r="T24" s="11">
        <f t="shared" si="4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5"/>
        <v>42097.778946759259</v>
      </c>
      <c r="T25" s="11">
        <f t="shared" si="4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5"/>
        <v>42229.820173611108</v>
      </c>
      <c r="T26" s="11">
        <f t="shared" si="4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5"/>
        <v>42318.025011574078</v>
      </c>
      <c r="T27" s="11">
        <f t="shared" si="4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5"/>
        <v>41828.515555555554</v>
      </c>
      <c r="T28" s="11">
        <f t="shared" si="4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5"/>
        <v>41929.164733796293</v>
      </c>
      <c r="T29" s="11">
        <f t="shared" si="4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5"/>
        <v>42324.96393518518</v>
      </c>
      <c r="T30" s="11">
        <f t="shared" si="4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5"/>
        <v>41812.67324074074</v>
      </c>
      <c r="T31" s="11">
        <f t="shared" si="4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5"/>
        <v>41842.292997685188</v>
      </c>
      <c r="T32" s="11">
        <f t="shared" si="4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5"/>
        <v>42376.79206018518</v>
      </c>
      <c r="T33" s="11">
        <f t="shared" si="4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5"/>
        <v>42461.627511574072</v>
      </c>
      <c r="T34" s="11">
        <f t="shared" si="4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5"/>
        <v>42286.660891203705</v>
      </c>
      <c r="T35" s="11">
        <f t="shared" si="4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5"/>
        <v>41841.321770833332</v>
      </c>
      <c r="T36" s="11">
        <f t="shared" si="4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5"/>
        <v>42098.291828703703</v>
      </c>
      <c r="T37" s="11">
        <f t="shared" si="4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5"/>
        <v>42068.307002314818</v>
      </c>
      <c r="T38" s="11">
        <f t="shared" si="4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5"/>
        <v>42032.693043981482</v>
      </c>
      <c r="T39" s="11">
        <f t="shared" si="4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5"/>
        <v>41375.057222222218</v>
      </c>
      <c r="T40" s="11">
        <f t="shared" si="4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5"/>
        <v>41754.047083333331</v>
      </c>
      <c r="T41" s="11">
        <f t="shared" si="4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5"/>
        <v>41789.21398148148</v>
      </c>
      <c r="T42" s="11">
        <f t="shared" si="4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5"/>
        <v>41887.568912037037</v>
      </c>
      <c r="T43" s="11">
        <f t="shared" si="4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5"/>
        <v>41971.639189814814</v>
      </c>
      <c r="T44" s="11">
        <f t="shared" si="4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5"/>
        <v>41802.790347222224</v>
      </c>
      <c r="T45" s="11">
        <f t="shared" si="4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5"/>
        <v>41874.098807870374</v>
      </c>
      <c r="T46" s="11">
        <f t="shared" si="4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5"/>
        <v>42457.623923611114</v>
      </c>
      <c r="T47" s="11">
        <f t="shared" si="4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5"/>
        <v>42323.964976851858</v>
      </c>
      <c r="T48" s="11">
        <f t="shared" si="4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5"/>
        <v>41932.819525462961</v>
      </c>
      <c r="T49" s="11">
        <f t="shared" si="4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5"/>
        <v>42033.516898148147</v>
      </c>
      <c r="T50" s="11">
        <f t="shared" si="4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5"/>
        <v>42271.176446759258</v>
      </c>
      <c r="T51" s="11">
        <f t="shared" si="4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5"/>
        <v>41995.752986111111</v>
      </c>
      <c r="T52" s="11">
        <f t="shared" si="4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5"/>
        <v>42196.928668981483</v>
      </c>
      <c r="T53" s="11">
        <f t="shared" si="4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5"/>
        <v>41807.701921296299</v>
      </c>
      <c r="T54" s="11">
        <f t="shared" si="4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5"/>
        <v>41719.549131944441</v>
      </c>
      <c r="T55" s="11">
        <f t="shared" si="4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5"/>
        <v>42333.713206018518</v>
      </c>
      <c r="T56" s="11">
        <f t="shared" si="4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5"/>
        <v>42496.968935185185</v>
      </c>
      <c r="T57" s="11">
        <f t="shared" si="4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5"/>
        <v>42149.548888888887</v>
      </c>
      <c r="T58" s="11">
        <f t="shared" si="4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5"/>
        <v>42089.83289351852</v>
      </c>
      <c r="T59" s="11">
        <f t="shared" si="4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5"/>
        <v>41932.745046296295</v>
      </c>
      <c r="T60" s="11">
        <f t="shared" si="4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5"/>
        <v>42230.23583333334</v>
      </c>
      <c r="T61" s="11">
        <f t="shared" si="4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5"/>
        <v>41701.901817129627</v>
      </c>
      <c r="T62" s="11">
        <f t="shared" si="4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5"/>
        <v>41409.814317129632</v>
      </c>
      <c r="T63" s="11">
        <f t="shared" si="4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5"/>
        <v>41311.799513888887</v>
      </c>
      <c r="T64" s="11">
        <f t="shared" si="4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5"/>
        <v>41612.912187499998</v>
      </c>
      <c r="T65" s="11">
        <f t="shared" si="4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5"/>
        <v>41433.01829861111</v>
      </c>
      <c r="T66" s="11">
        <f t="shared" si="4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1">
        <f t="shared" si="5"/>
        <v>41835.821226851855</v>
      </c>
      <c r="T67" s="11">
        <f t="shared" ref="T67:T130" si="10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ref="S68:S131" si="11">(((J68/60)/60)/24)+DATE(1970,1,1)</f>
        <v>42539.849768518514</v>
      </c>
      <c r="T68" s="11">
        <f t="shared" si="10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1"/>
        <v>41075.583379629628</v>
      </c>
      <c r="T69" s="11">
        <f t="shared" si="10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1"/>
        <v>41663.569340277776</v>
      </c>
      <c r="T70" s="11">
        <f t="shared" si="10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1"/>
        <v>40786.187789351854</v>
      </c>
      <c r="T71" s="11">
        <f t="shared" si="10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1"/>
        <v>40730.896354166667</v>
      </c>
      <c r="T72" s="11">
        <f t="shared" si="10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1"/>
        <v>40997.271493055552</v>
      </c>
      <c r="T73" s="11">
        <f t="shared" si="10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1"/>
        <v>41208.010196759256</v>
      </c>
      <c r="T74" s="11">
        <f t="shared" si="10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1"/>
        <v>40587.75675925926</v>
      </c>
      <c r="T75" s="11">
        <f t="shared" si="10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1"/>
        <v>42360.487210648149</v>
      </c>
      <c r="T76" s="11">
        <f t="shared" si="10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1"/>
        <v>41357.209166666667</v>
      </c>
      <c r="T77" s="11">
        <f t="shared" si="10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1"/>
        <v>40844.691643518519</v>
      </c>
      <c r="T78" s="11">
        <f t="shared" si="10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1"/>
        <v>40997.144872685189</v>
      </c>
      <c r="T79" s="11">
        <f t="shared" si="10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1"/>
        <v>42604.730567129634</v>
      </c>
      <c r="T80" s="11">
        <f t="shared" si="10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1"/>
        <v>41724.776539351849</v>
      </c>
      <c r="T81" s="11">
        <f t="shared" si="10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1"/>
        <v>41583.083981481483</v>
      </c>
      <c r="T82" s="11">
        <f t="shared" si="10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1"/>
        <v>41100.158877314818</v>
      </c>
      <c r="T83" s="11">
        <f t="shared" si="10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1"/>
        <v>40795.820150462961</v>
      </c>
      <c r="T84" s="11">
        <f t="shared" si="10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1"/>
        <v>42042.615613425922</v>
      </c>
      <c r="T85" s="11">
        <f t="shared" si="10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1"/>
        <v>40648.757939814815</v>
      </c>
      <c r="T86" s="11">
        <f t="shared" si="10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1"/>
        <v>40779.125428240739</v>
      </c>
      <c r="T87" s="11">
        <f t="shared" si="10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1"/>
        <v>42291.556076388893</v>
      </c>
      <c r="T88" s="11">
        <f t="shared" si="10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1"/>
        <v>40322.53938657407</v>
      </c>
      <c r="T89" s="11">
        <f t="shared" si="10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1"/>
        <v>41786.65892361111</v>
      </c>
      <c r="T90" s="11">
        <f t="shared" si="10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1"/>
        <v>41402.752222222225</v>
      </c>
      <c r="T91" s="11">
        <f t="shared" si="10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1"/>
        <v>40706.297442129631</v>
      </c>
      <c r="T92" s="11">
        <f t="shared" si="10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1"/>
        <v>40619.402361111112</v>
      </c>
      <c r="T93" s="11">
        <f t="shared" si="10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1"/>
        <v>42721.198877314819</v>
      </c>
      <c r="T94" s="11">
        <f t="shared" si="10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1"/>
        <v>41065.858067129629</v>
      </c>
      <c r="T95" s="11">
        <f t="shared" si="10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1"/>
        <v>41716.717847222222</v>
      </c>
      <c r="T96" s="11">
        <f t="shared" si="10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1"/>
        <v>40935.005104166667</v>
      </c>
      <c r="T97" s="11">
        <f t="shared" si="10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1"/>
        <v>40324.662511574075</v>
      </c>
      <c r="T98" s="11">
        <f t="shared" si="10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1"/>
        <v>40706.135208333333</v>
      </c>
      <c r="T99" s="11">
        <f t="shared" si="10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1"/>
        <v>41214.79483796296</v>
      </c>
      <c r="T100" s="11">
        <f t="shared" si="10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1"/>
        <v>41631.902766203704</v>
      </c>
      <c r="T101" s="11">
        <f t="shared" si="10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1"/>
        <v>41197.753310185188</v>
      </c>
      <c r="T102" s="11">
        <f t="shared" si="10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1"/>
        <v>41274.776736111111</v>
      </c>
      <c r="T103" s="11">
        <f t="shared" si="10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1"/>
        <v>40505.131168981483</v>
      </c>
      <c r="T104" s="11">
        <f t="shared" si="10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1"/>
        <v>41682.805902777778</v>
      </c>
      <c r="T105" s="11">
        <f t="shared" si="10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1"/>
        <v>40612.695208333331</v>
      </c>
      <c r="T106" s="11">
        <f t="shared" si="10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1"/>
        <v>42485.724768518514</v>
      </c>
      <c r="T107" s="11">
        <f t="shared" si="10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1"/>
        <v>40987.776631944449</v>
      </c>
      <c r="T108" s="11">
        <f t="shared" si="10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1"/>
        <v>40635.982488425929</v>
      </c>
      <c r="T109" s="11">
        <f t="shared" si="10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1"/>
        <v>41365.613078703704</v>
      </c>
      <c r="T110" s="11">
        <f t="shared" si="10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1"/>
        <v>40570.025810185187</v>
      </c>
      <c r="T111" s="11">
        <f t="shared" si="10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1"/>
        <v>41557.949687500004</v>
      </c>
      <c r="T112" s="11">
        <f t="shared" si="10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1"/>
        <v>42125.333182870367</v>
      </c>
      <c r="T113" s="11">
        <f t="shared" si="10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1"/>
        <v>41718.043032407404</v>
      </c>
      <c r="T114" s="11">
        <f t="shared" si="10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1"/>
        <v>40753.758425925924</v>
      </c>
      <c r="T115" s="11">
        <f t="shared" si="10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1"/>
        <v>40861.27416666667</v>
      </c>
      <c r="T116" s="11">
        <f t="shared" si="10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1"/>
        <v>40918.738935185182</v>
      </c>
      <c r="T117" s="11">
        <f t="shared" si="10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1"/>
        <v>40595.497164351851</v>
      </c>
      <c r="T118" s="11">
        <f t="shared" si="10"/>
        <v>40641.455497685187</v>
      </c>
    </row>
    <row r="119" spans="1:20" ht="42.75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1"/>
        <v>40248.834999999999</v>
      </c>
      <c r="T119" s="11">
        <f t="shared" si="10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1"/>
        <v>40723.053657407407</v>
      </c>
      <c r="T120" s="11">
        <f t="shared" si="10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1"/>
        <v>40739.069282407407</v>
      </c>
      <c r="T121" s="11">
        <f t="shared" si="10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1"/>
        <v>42616.049849537041</v>
      </c>
      <c r="T122" s="11">
        <f t="shared" si="10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1"/>
        <v>42096.704976851848</v>
      </c>
      <c r="T123" s="11">
        <f t="shared" si="10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1"/>
        <v>42593.431793981479</v>
      </c>
      <c r="T124" s="11">
        <f t="shared" si="10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1"/>
        <v>41904.781990740739</v>
      </c>
      <c r="T125" s="11">
        <f t="shared" si="10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1"/>
        <v>42114.928726851853</v>
      </c>
      <c r="T126" s="11">
        <f t="shared" si="10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1"/>
        <v>42709.993981481486</v>
      </c>
      <c r="T127" s="11">
        <f t="shared" si="10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1"/>
        <v>42135.589548611111</v>
      </c>
      <c r="T128" s="11">
        <f t="shared" si="10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1"/>
        <v>42067.62431712963</v>
      </c>
      <c r="T129" s="11">
        <f t="shared" si="10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1"/>
        <v>42628.22792824074</v>
      </c>
      <c r="T130" s="11">
        <f t="shared" si="10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1">
        <f t="shared" si="11"/>
        <v>41882.937303240738</v>
      </c>
      <c r="T131" s="11">
        <f t="shared" ref="T131:T194" si="16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ref="S132:S195" si="17">(((J132/60)/60)/24)+DATE(1970,1,1)</f>
        <v>41778.915416666663</v>
      </c>
      <c r="T132" s="11">
        <f t="shared" si="16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7"/>
        <v>42541.837511574078</v>
      </c>
      <c r="T133" s="11">
        <f t="shared" si="16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7"/>
        <v>41905.812581018516</v>
      </c>
      <c r="T134" s="11">
        <f t="shared" si="16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7"/>
        <v>42491.80768518518</v>
      </c>
      <c r="T135" s="11">
        <f t="shared" si="16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7"/>
        <v>42221.909930555557</v>
      </c>
      <c r="T136" s="11">
        <f t="shared" si="16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7"/>
        <v>41788.381909722222</v>
      </c>
      <c r="T137" s="11">
        <f t="shared" si="16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7"/>
        <v>42096.410115740742</v>
      </c>
      <c r="T138" s="11">
        <f t="shared" si="16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7"/>
        <v>42239.573993055557</v>
      </c>
      <c r="T139" s="11">
        <f t="shared" si="16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7"/>
        <v>42186.257418981477</v>
      </c>
      <c r="T140" s="11">
        <f t="shared" si="16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7"/>
        <v>42187.920972222222</v>
      </c>
      <c r="T141" s="11">
        <f t="shared" si="16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7"/>
        <v>42053.198287037041</v>
      </c>
      <c r="T142" s="11">
        <f t="shared" si="16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7"/>
        <v>42110.153043981481</v>
      </c>
      <c r="T143" s="11">
        <f t="shared" si="16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7"/>
        <v>41938.893263888887</v>
      </c>
      <c r="T144" s="11">
        <f t="shared" si="16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7"/>
        <v>42559.064143518524</v>
      </c>
      <c r="T145" s="11">
        <f t="shared" si="16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7"/>
        <v>42047.762407407412</v>
      </c>
      <c r="T146" s="11">
        <f t="shared" si="16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7"/>
        <v>42200.542268518519</v>
      </c>
      <c r="T147" s="11">
        <f t="shared" si="16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7"/>
        <v>42693.016180555554</v>
      </c>
      <c r="T148" s="11">
        <f t="shared" si="16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7"/>
        <v>41969.767824074079</v>
      </c>
      <c r="T149" s="11">
        <f t="shared" si="16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7"/>
        <v>42397.281666666662</v>
      </c>
      <c r="T150" s="11">
        <f t="shared" si="16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7"/>
        <v>41968.172106481477</v>
      </c>
      <c r="T151" s="11">
        <f t="shared" si="16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7"/>
        <v>42090.161828703705</v>
      </c>
      <c r="T152" s="11">
        <f t="shared" si="16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7"/>
        <v>42113.550821759258</v>
      </c>
      <c r="T153" s="11">
        <f t="shared" si="16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7"/>
        <v>41875.077546296299</v>
      </c>
      <c r="T154" s="11">
        <f t="shared" si="16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7"/>
        <v>41933.586157407408</v>
      </c>
      <c r="T155" s="11">
        <f t="shared" si="16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7"/>
        <v>42115.547395833331</v>
      </c>
      <c r="T156" s="11">
        <f t="shared" si="16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7"/>
        <v>42168.559432870374</v>
      </c>
      <c r="T157" s="11">
        <f t="shared" si="16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7"/>
        <v>41794.124953703707</v>
      </c>
      <c r="T158" s="11">
        <f t="shared" si="16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7"/>
        <v>42396.911712962959</v>
      </c>
      <c r="T159" s="11">
        <f t="shared" si="16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7"/>
        <v>41904.07671296296</v>
      </c>
      <c r="T160" s="11">
        <f t="shared" si="16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7"/>
        <v>42514.434548611112</v>
      </c>
      <c r="T161" s="11">
        <f t="shared" si="16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7"/>
        <v>42171.913090277783</v>
      </c>
      <c r="T162" s="11">
        <f t="shared" si="16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7"/>
        <v>41792.687442129631</v>
      </c>
      <c r="T163" s="11">
        <f t="shared" si="16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7"/>
        <v>41835.126805555556</v>
      </c>
      <c r="T164" s="11">
        <f t="shared" si="16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7"/>
        <v>42243.961273148147</v>
      </c>
      <c r="T165" s="11">
        <f t="shared" si="16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7"/>
        <v>41841.762743055559</v>
      </c>
      <c r="T166" s="11">
        <f t="shared" si="16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7"/>
        <v>42351.658842592587</v>
      </c>
      <c r="T167" s="11">
        <f t="shared" si="16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7"/>
        <v>42721.075949074075</v>
      </c>
      <c r="T168" s="11">
        <f t="shared" si="16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7"/>
        <v>42160.927488425921</v>
      </c>
      <c r="T169" s="11">
        <f t="shared" si="16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7"/>
        <v>42052.83530092593</v>
      </c>
      <c r="T170" s="11">
        <f t="shared" si="16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7"/>
        <v>41900.505312499998</v>
      </c>
      <c r="T171" s="11">
        <f t="shared" si="16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7"/>
        <v>42216.977812500001</v>
      </c>
      <c r="T172" s="11">
        <f t="shared" si="16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7"/>
        <v>42534.180717592593</v>
      </c>
      <c r="T173" s="11">
        <f t="shared" si="16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7"/>
        <v>42047.394942129627</v>
      </c>
      <c r="T174" s="11">
        <f t="shared" si="16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7"/>
        <v>42033.573009259257</v>
      </c>
      <c r="T175" s="11">
        <f t="shared" si="16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7"/>
        <v>42072.758981481486</v>
      </c>
      <c r="T176" s="11">
        <f t="shared" si="16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7"/>
        <v>41855.777905092589</v>
      </c>
      <c r="T177" s="11">
        <f t="shared" si="16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7"/>
        <v>42191.824062500003</v>
      </c>
      <c r="T178" s="11">
        <f t="shared" si="16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7"/>
        <v>42070.047754629632</v>
      </c>
      <c r="T179" s="11">
        <f t="shared" si="16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7"/>
        <v>42304.955381944441</v>
      </c>
      <c r="T180" s="11">
        <f t="shared" si="16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7"/>
        <v>42403.080497685187</v>
      </c>
      <c r="T181" s="11">
        <f t="shared" si="16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7"/>
        <v>42067.991238425922</v>
      </c>
      <c r="T182" s="11">
        <f t="shared" si="16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7"/>
        <v>42147.741840277777</v>
      </c>
      <c r="T183" s="11">
        <f t="shared" si="16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7"/>
        <v>42712.011944444443</v>
      </c>
      <c r="T184" s="11">
        <f t="shared" si="16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7"/>
        <v>41939.810300925928</v>
      </c>
      <c r="T185" s="11">
        <f t="shared" si="16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7"/>
        <v>41825.791226851856</v>
      </c>
      <c r="T186" s="11">
        <f t="shared" si="16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7"/>
        <v>42570.91133101852</v>
      </c>
      <c r="T187" s="11">
        <f t="shared" si="16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7"/>
        <v>42767.812893518523</v>
      </c>
      <c r="T188" s="11">
        <f t="shared" si="16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7"/>
        <v>42182.234456018516</v>
      </c>
      <c r="T189" s="11">
        <f t="shared" si="16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7"/>
        <v>41857.18304398148</v>
      </c>
      <c r="T190" s="11">
        <f t="shared" si="16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7"/>
        <v>42556.690706018519</v>
      </c>
      <c r="T191" s="11">
        <f t="shared" si="16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7"/>
        <v>42527.650995370372</v>
      </c>
      <c r="T192" s="11">
        <f t="shared" si="16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7"/>
        <v>42239.441412037035</v>
      </c>
      <c r="T193" s="11">
        <f t="shared" si="16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7"/>
        <v>41899.792037037041</v>
      </c>
      <c r="T194" s="11">
        <f t="shared" si="16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1">
        <f t="shared" si="17"/>
        <v>41911.934791666667</v>
      </c>
      <c r="T195" s="11">
        <f t="shared" ref="T195:T258" si="22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ref="S196:S259" si="23">(((J196/60)/60)/24)+DATE(1970,1,1)</f>
        <v>42375.996886574074</v>
      </c>
      <c r="T196" s="11">
        <f t="shared" si="22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3"/>
        <v>42135.67050925926</v>
      </c>
      <c r="T197" s="11">
        <f t="shared" si="22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3"/>
        <v>42259.542800925927</v>
      </c>
      <c r="T198" s="11">
        <f t="shared" si="22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3"/>
        <v>42741.848379629635</v>
      </c>
      <c r="T199" s="11">
        <f t="shared" si="22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3"/>
        <v>41887.383356481485</v>
      </c>
      <c r="T200" s="11">
        <f t="shared" si="22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3"/>
        <v>42584.123865740738</v>
      </c>
      <c r="T201" s="11">
        <f t="shared" si="22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3"/>
        <v>41867.083368055559</v>
      </c>
      <c r="T202" s="11">
        <f t="shared" si="22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3"/>
        <v>42023.818622685183</v>
      </c>
      <c r="T203" s="11">
        <f t="shared" si="22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3"/>
        <v>42255.927824074075</v>
      </c>
      <c r="T204" s="11">
        <f t="shared" si="22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3"/>
        <v>41973.847962962958</v>
      </c>
      <c r="T205" s="11">
        <f t="shared" si="22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3"/>
        <v>42556.583368055552</v>
      </c>
      <c r="T206" s="11">
        <f t="shared" si="22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3"/>
        <v>42248.632199074069</v>
      </c>
      <c r="T207" s="11">
        <f t="shared" si="22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3"/>
        <v>42567.004432870366</v>
      </c>
      <c r="T208" s="11">
        <f t="shared" si="22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3"/>
        <v>41978.197199074071</v>
      </c>
      <c r="T209" s="11">
        <f t="shared" si="22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3"/>
        <v>41959.369988425926</v>
      </c>
      <c r="T210" s="11">
        <f t="shared" si="22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3"/>
        <v>42165.922858796301</v>
      </c>
      <c r="T211" s="11">
        <f t="shared" si="22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3"/>
        <v>42249.064722222218</v>
      </c>
      <c r="T212" s="11">
        <f t="shared" si="22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3"/>
        <v>42236.159918981488</v>
      </c>
      <c r="T213" s="11">
        <f t="shared" si="22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3"/>
        <v>42416.881018518514</v>
      </c>
      <c r="T214" s="11">
        <f t="shared" si="22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3"/>
        <v>42202.594293981485</v>
      </c>
      <c r="T215" s="11">
        <f t="shared" si="22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3"/>
        <v>42009.64061342593</v>
      </c>
      <c r="T216" s="11">
        <f t="shared" si="22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3"/>
        <v>42375.230115740742</v>
      </c>
      <c r="T217" s="11">
        <f t="shared" si="22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3"/>
        <v>42066.958761574075</v>
      </c>
      <c r="T218" s="11">
        <f t="shared" si="22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3"/>
        <v>41970.64061342593</v>
      </c>
      <c r="T219" s="11">
        <f t="shared" si="22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3"/>
        <v>42079.628344907411</v>
      </c>
      <c r="T220" s="11">
        <f t="shared" si="22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3"/>
        <v>42429.326678240745</v>
      </c>
      <c r="T221" s="11">
        <f t="shared" si="22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3"/>
        <v>42195.643865740742</v>
      </c>
      <c r="T222" s="11">
        <f t="shared" si="22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3"/>
        <v>42031.837546296301</v>
      </c>
      <c r="T223" s="11">
        <f t="shared" si="22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3"/>
        <v>42031.769884259258</v>
      </c>
      <c r="T224" s="11">
        <f t="shared" si="22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3"/>
        <v>42482.048032407409</v>
      </c>
      <c r="T225" s="11">
        <f t="shared" si="22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3"/>
        <v>42135.235254629632</v>
      </c>
      <c r="T226" s="11">
        <f t="shared" si="22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3"/>
        <v>42438.961273148147</v>
      </c>
      <c r="T227" s="11">
        <f t="shared" si="22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3"/>
        <v>42106.666018518517</v>
      </c>
      <c r="T228" s="11">
        <f t="shared" si="22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3"/>
        <v>42164.893993055557</v>
      </c>
      <c r="T229" s="11">
        <f t="shared" si="22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3"/>
        <v>42096.686400462961</v>
      </c>
      <c r="T230" s="11">
        <f t="shared" si="22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3"/>
        <v>42383.933993055558</v>
      </c>
      <c r="T231" s="11">
        <f t="shared" si="22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3"/>
        <v>42129.777210648142</v>
      </c>
      <c r="T232" s="11">
        <f t="shared" si="22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3"/>
        <v>42341.958923611113</v>
      </c>
      <c r="T233" s="11">
        <f t="shared" si="22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3"/>
        <v>42032.82576388889</v>
      </c>
      <c r="T234" s="11">
        <f t="shared" si="22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3"/>
        <v>42612.911712962959</v>
      </c>
      <c r="T235" s="11">
        <f t="shared" si="22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3"/>
        <v>42136.035405092596</v>
      </c>
      <c r="T236" s="11">
        <f t="shared" si="22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3"/>
        <v>42164.908530092594</v>
      </c>
      <c r="T237" s="11">
        <f t="shared" si="22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3"/>
        <v>42321.08447916666</v>
      </c>
      <c r="T238" s="11">
        <f t="shared" si="22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3"/>
        <v>42377.577187499999</v>
      </c>
      <c r="T239" s="11">
        <f t="shared" si="22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3"/>
        <v>42713.962499999994</v>
      </c>
      <c r="T240" s="11">
        <f t="shared" si="22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3"/>
        <v>42297.110300925924</v>
      </c>
      <c r="T241" s="11">
        <f t="shared" si="22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3"/>
        <v>41354.708460648151</v>
      </c>
      <c r="T242" s="11">
        <f t="shared" si="22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3"/>
        <v>41949.697962962964</v>
      </c>
      <c r="T243" s="11">
        <f t="shared" si="22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3"/>
        <v>40862.492939814816</v>
      </c>
      <c r="T244" s="11">
        <f t="shared" si="22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3"/>
        <v>41662.047500000001</v>
      </c>
      <c r="T245" s="11">
        <f t="shared" si="22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3"/>
        <v>40213.323599537034</v>
      </c>
      <c r="T246" s="11">
        <f t="shared" si="22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3"/>
        <v>41107.053067129629</v>
      </c>
      <c r="T247" s="11">
        <f t="shared" si="22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3"/>
        <v>40480.363483796296</v>
      </c>
      <c r="T248" s="11">
        <f t="shared" si="22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3"/>
        <v>40430.604328703703</v>
      </c>
      <c r="T249" s="11">
        <f t="shared" si="22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3"/>
        <v>40870.774409722224</v>
      </c>
      <c r="T250" s="11">
        <f t="shared" si="22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3"/>
        <v>40332.923842592594</v>
      </c>
      <c r="T251" s="11">
        <f t="shared" si="22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3"/>
        <v>41401.565868055557</v>
      </c>
      <c r="T252" s="11">
        <f t="shared" si="22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3"/>
        <v>41013.787569444445</v>
      </c>
      <c r="T253" s="11">
        <f t="shared" si="22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3"/>
        <v>40266.662708333337</v>
      </c>
      <c r="T254" s="11">
        <f t="shared" si="22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3"/>
        <v>40924.650868055556</v>
      </c>
      <c r="T255" s="11">
        <f t="shared" si="22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3"/>
        <v>42263.952662037031</v>
      </c>
      <c r="T256" s="11">
        <f t="shared" si="22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3"/>
        <v>40588.526412037041</v>
      </c>
      <c r="T257" s="11">
        <f t="shared" si="22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3"/>
        <v>41319.769293981481</v>
      </c>
      <c r="T258" s="11">
        <f t="shared" si="22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1">
        <f t="shared" si="23"/>
        <v>42479.626875000002</v>
      </c>
      <c r="T259" s="11">
        <f t="shared" ref="T259:T322" si="28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ref="S260:S323" si="29">(((J260/60)/60)/24)+DATE(1970,1,1)</f>
        <v>40682.051689814813</v>
      </c>
      <c r="T260" s="11">
        <f t="shared" si="28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9"/>
        <v>42072.738067129627</v>
      </c>
      <c r="T261" s="11">
        <f t="shared" si="28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9"/>
        <v>40330.755543981482</v>
      </c>
      <c r="T262" s="11">
        <f t="shared" si="28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9"/>
        <v>41017.885462962964</v>
      </c>
      <c r="T263" s="11">
        <f t="shared" si="28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9"/>
        <v>40555.24800925926</v>
      </c>
      <c r="T264" s="11">
        <f t="shared" si="28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9"/>
        <v>41149.954791666663</v>
      </c>
      <c r="T265" s="11">
        <f t="shared" si="28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9"/>
        <v>41010.620312500003</v>
      </c>
      <c r="T266" s="11">
        <f t="shared" si="28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9"/>
        <v>40267.245717592588</v>
      </c>
      <c r="T267" s="11">
        <f t="shared" si="28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9"/>
        <v>40205.174849537041</v>
      </c>
      <c r="T268" s="11">
        <f t="shared" si="28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9"/>
        <v>41785.452534722222</v>
      </c>
      <c r="T269" s="11">
        <f t="shared" si="28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9"/>
        <v>40809.15252314815</v>
      </c>
      <c r="T270" s="11">
        <f t="shared" si="28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9"/>
        <v>42758.197013888886</v>
      </c>
      <c r="T271" s="11">
        <f t="shared" si="28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9"/>
        <v>40637.866550925923</v>
      </c>
      <c r="T272" s="11">
        <f t="shared" si="28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9"/>
        <v>41612.10024305556</v>
      </c>
      <c r="T273" s="11">
        <f t="shared" si="28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9"/>
        <v>40235.900358796294</v>
      </c>
      <c r="T274" s="11">
        <f t="shared" si="28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9"/>
        <v>40697.498449074075</v>
      </c>
      <c r="T275" s="11">
        <f t="shared" si="28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9"/>
        <v>40969.912372685183</v>
      </c>
      <c r="T276" s="11">
        <f t="shared" si="28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9"/>
        <v>41193.032013888893</v>
      </c>
      <c r="T277" s="11">
        <f t="shared" si="28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9"/>
        <v>40967.081874999996</v>
      </c>
      <c r="T278" s="11">
        <f t="shared" si="28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9"/>
        <v>42117.891423611116</v>
      </c>
      <c r="T279" s="11">
        <f t="shared" si="28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9"/>
        <v>41164.040960648148</v>
      </c>
      <c r="T280" s="11">
        <f t="shared" si="28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9"/>
        <v>42759.244166666671</v>
      </c>
      <c r="T281" s="11">
        <f t="shared" si="28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9"/>
        <v>41744.590682870366</v>
      </c>
      <c r="T282" s="11">
        <f t="shared" si="28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9"/>
        <v>39950.163344907407</v>
      </c>
      <c r="T283" s="11">
        <f t="shared" si="28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9"/>
        <v>40194.920046296298</v>
      </c>
      <c r="T284" s="11">
        <f t="shared" si="28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9"/>
        <v>40675.71</v>
      </c>
      <c r="T285" s="11">
        <f t="shared" si="28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9"/>
        <v>40904.738194444442</v>
      </c>
      <c r="T286" s="11">
        <f t="shared" si="28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9"/>
        <v>41506.756111111114</v>
      </c>
      <c r="T287" s="11">
        <f t="shared" si="28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9"/>
        <v>41313.816249999996</v>
      </c>
      <c r="T288" s="11">
        <f t="shared" si="28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9"/>
        <v>41184.277986111112</v>
      </c>
      <c r="T289" s="11">
        <f t="shared" si="28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9"/>
        <v>41051.168900462959</v>
      </c>
      <c r="T290" s="11">
        <f t="shared" si="28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9"/>
        <v>41550.456412037034</v>
      </c>
      <c r="T291" s="11">
        <f t="shared" si="28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9"/>
        <v>40526.36917824074</v>
      </c>
      <c r="T292" s="11">
        <f t="shared" si="28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9"/>
        <v>41376.769050925926</v>
      </c>
      <c r="T293" s="11">
        <f t="shared" si="28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9"/>
        <v>40812.803229166668</v>
      </c>
      <c r="T294" s="11">
        <f t="shared" si="28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9"/>
        <v>41719.667986111112</v>
      </c>
      <c r="T295" s="11">
        <f t="shared" si="28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9"/>
        <v>40343.084421296298</v>
      </c>
      <c r="T296" s="11">
        <f t="shared" si="28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9"/>
        <v>41519.004733796297</v>
      </c>
      <c r="T297" s="11">
        <f t="shared" si="28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9"/>
        <v>41134.475497685184</v>
      </c>
      <c r="T298" s="11">
        <f t="shared" si="28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9"/>
        <v>42089.72802083334</v>
      </c>
      <c r="T299" s="11">
        <f t="shared" si="28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9"/>
        <v>41709.463518518518</v>
      </c>
      <c r="T300" s="11">
        <f t="shared" si="28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9"/>
        <v>40469.225231481483</v>
      </c>
      <c r="T301" s="11">
        <f t="shared" si="28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9"/>
        <v>40626.959930555553</v>
      </c>
      <c r="T302" s="11">
        <f t="shared" si="28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9"/>
        <v>41312.737673611111</v>
      </c>
      <c r="T303" s="11">
        <f t="shared" si="28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9"/>
        <v>40933.856921296298</v>
      </c>
      <c r="T304" s="11">
        <f t="shared" si="28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9"/>
        <v>41032.071134259262</v>
      </c>
      <c r="T305" s="11">
        <f t="shared" si="28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9"/>
        <v>41114.094872685186</v>
      </c>
      <c r="T306" s="11">
        <f t="shared" si="28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9"/>
        <v>40948.630196759259</v>
      </c>
      <c r="T307" s="11">
        <f t="shared" si="28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9"/>
        <v>41333.837187500001</v>
      </c>
      <c r="T308" s="11">
        <f t="shared" si="28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9"/>
        <v>41282.944456018515</v>
      </c>
      <c r="T309" s="11">
        <f t="shared" si="28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9"/>
        <v>40567.694560185184</v>
      </c>
      <c r="T310" s="11">
        <f t="shared" si="28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9"/>
        <v>41134.751550925925</v>
      </c>
      <c r="T311" s="11">
        <f t="shared" si="28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9"/>
        <v>40821.183136574073</v>
      </c>
      <c r="T312" s="11">
        <f t="shared" si="28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9"/>
        <v>40868.219814814816</v>
      </c>
      <c r="T313" s="11">
        <f t="shared" si="28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9"/>
        <v>41348.877685185187</v>
      </c>
      <c r="T314" s="11">
        <f t="shared" si="28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9"/>
        <v>40357.227939814817</v>
      </c>
      <c r="T315" s="11">
        <f t="shared" si="28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9"/>
        <v>41304.833194444444</v>
      </c>
      <c r="T316" s="11">
        <f t="shared" si="28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9"/>
        <v>41113.77238425926</v>
      </c>
      <c r="T317" s="11">
        <f t="shared" si="28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9"/>
        <v>41950.923576388886</v>
      </c>
      <c r="T318" s="11">
        <f t="shared" si="28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9"/>
        <v>41589.676886574074</v>
      </c>
      <c r="T319" s="11">
        <f t="shared" si="28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9"/>
        <v>41330.038784722223</v>
      </c>
      <c r="T320" s="11">
        <f t="shared" si="28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9"/>
        <v>40123.83829861111</v>
      </c>
      <c r="T321" s="11">
        <f t="shared" si="28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9"/>
        <v>42331.551307870366</v>
      </c>
      <c r="T322" s="11">
        <f t="shared" si="28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1">
        <f t="shared" si="29"/>
        <v>42647.446597222224</v>
      </c>
      <c r="T323" s="11">
        <f t="shared" ref="T323:T386" si="34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ref="S324:S387" si="35">(((J324/60)/60)/24)+DATE(1970,1,1)</f>
        <v>42473.57</v>
      </c>
      <c r="T324" s="11">
        <f t="shared" si="34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5"/>
        <v>42697.32136574074</v>
      </c>
      <c r="T325" s="11">
        <f t="shared" si="34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5"/>
        <v>42184.626250000001</v>
      </c>
      <c r="T326" s="11">
        <f t="shared" si="34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5"/>
        <v>42689.187881944439</v>
      </c>
      <c r="T327" s="11">
        <f t="shared" si="34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5"/>
        <v>42775.314884259264</v>
      </c>
      <c r="T328" s="11">
        <f t="shared" si="34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5"/>
        <v>42058.235289351855</v>
      </c>
      <c r="T329" s="11">
        <f t="shared" si="34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5"/>
        <v>42278.946620370371</v>
      </c>
      <c r="T330" s="11">
        <f t="shared" si="34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5"/>
        <v>42291.46674768519</v>
      </c>
      <c r="T331" s="11">
        <f t="shared" si="34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5"/>
        <v>41379.515775462962</v>
      </c>
      <c r="T332" s="11">
        <f t="shared" si="34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5"/>
        <v>42507.581412037034</v>
      </c>
      <c r="T333" s="11">
        <f t="shared" si="34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5"/>
        <v>42263.680289351847</v>
      </c>
      <c r="T334" s="11">
        <f t="shared" si="34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5"/>
        <v>42437.636469907404</v>
      </c>
      <c r="T335" s="11">
        <f t="shared" si="34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5"/>
        <v>42101.682372685187</v>
      </c>
      <c r="T336" s="11">
        <f t="shared" si="34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5"/>
        <v>42101.737442129626</v>
      </c>
      <c r="T337" s="11">
        <f t="shared" si="34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5"/>
        <v>42291.596273148149</v>
      </c>
      <c r="T338" s="11">
        <f t="shared" si="34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5"/>
        <v>42047.128564814819</v>
      </c>
      <c r="T339" s="11">
        <f t="shared" si="34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5"/>
        <v>42559.755671296298</v>
      </c>
      <c r="T340" s="11">
        <f t="shared" si="34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5"/>
        <v>42093.760046296295</v>
      </c>
      <c r="T341" s="11">
        <f t="shared" si="34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5"/>
        <v>42772.669062500005</v>
      </c>
      <c r="T342" s="11">
        <f t="shared" si="34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5"/>
        <v>41894.879606481481</v>
      </c>
      <c r="T343" s="11">
        <f t="shared" si="34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5"/>
        <v>42459.780844907407</v>
      </c>
      <c r="T344" s="11">
        <f t="shared" si="34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5"/>
        <v>41926.73778935185</v>
      </c>
      <c r="T345" s="11">
        <f t="shared" si="34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5"/>
        <v>42111.970995370371</v>
      </c>
      <c r="T346" s="11">
        <f t="shared" si="34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5"/>
        <v>42114.944328703699</v>
      </c>
      <c r="T347" s="11">
        <f t="shared" si="34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5"/>
        <v>42261.500243055561</v>
      </c>
      <c r="T348" s="11">
        <f t="shared" si="34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5"/>
        <v>42292.495474537034</v>
      </c>
      <c r="T349" s="11">
        <f t="shared" si="34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5"/>
        <v>42207.58699074074</v>
      </c>
      <c r="T350" s="11">
        <f t="shared" si="34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5"/>
        <v>42760.498935185184</v>
      </c>
      <c r="T351" s="11">
        <f t="shared" si="34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5"/>
        <v>42586.066076388888</v>
      </c>
      <c r="T352" s="11">
        <f t="shared" si="34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5"/>
        <v>42427.964745370366</v>
      </c>
      <c r="T353" s="11">
        <f t="shared" si="34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5"/>
        <v>41890.167453703703</v>
      </c>
      <c r="T354" s="11">
        <f t="shared" si="34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5"/>
        <v>42297.791886574079</v>
      </c>
      <c r="T355" s="11">
        <f t="shared" si="34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5"/>
        <v>42438.827789351853</v>
      </c>
      <c r="T356" s="11">
        <f t="shared" si="34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5"/>
        <v>41943.293912037036</v>
      </c>
      <c r="T357" s="11">
        <f t="shared" si="34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5"/>
        <v>42415.803159722222</v>
      </c>
      <c r="T358" s="11">
        <f t="shared" si="34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5"/>
        <v>42078.222187499996</v>
      </c>
      <c r="T359" s="11">
        <f t="shared" si="34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5"/>
        <v>42507.860196759255</v>
      </c>
      <c r="T360" s="11">
        <f t="shared" si="34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5"/>
        <v>41935.070486111108</v>
      </c>
      <c r="T361" s="11">
        <f t="shared" si="34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5"/>
        <v>42163.897916666669</v>
      </c>
      <c r="T362" s="11">
        <f t="shared" si="34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5"/>
        <v>41936.001226851848</v>
      </c>
      <c r="T363" s="11">
        <f t="shared" si="34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5"/>
        <v>41837.210543981484</v>
      </c>
      <c r="T364" s="11">
        <f t="shared" si="34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5"/>
        <v>40255.744629629626</v>
      </c>
      <c r="T365" s="11">
        <f t="shared" si="34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5"/>
        <v>41780.859629629631</v>
      </c>
      <c r="T366" s="11">
        <f t="shared" si="34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5"/>
        <v>41668.606469907405</v>
      </c>
      <c r="T367" s="11">
        <f t="shared" si="34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5"/>
        <v>41019.793032407404</v>
      </c>
      <c r="T368" s="11">
        <f t="shared" si="34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5"/>
        <v>41355.577291666668</v>
      </c>
      <c r="T369" s="11">
        <f t="shared" si="34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5"/>
        <v>42043.605578703704</v>
      </c>
      <c r="T370" s="11">
        <f t="shared" si="34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5"/>
        <v>40893.551724537036</v>
      </c>
      <c r="T371" s="11">
        <f t="shared" si="34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5"/>
        <v>42711.795138888891</v>
      </c>
      <c r="T372" s="11">
        <f t="shared" si="34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5"/>
        <v>41261.767812500002</v>
      </c>
      <c r="T373" s="11">
        <f t="shared" si="34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5"/>
        <v>42425.576898148152</v>
      </c>
      <c r="T374" s="11">
        <f t="shared" si="34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5"/>
        <v>41078.91201388889</v>
      </c>
      <c r="T375" s="11">
        <f t="shared" si="34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5"/>
        <v>40757.889247685183</v>
      </c>
      <c r="T376" s="11">
        <f t="shared" si="34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5"/>
        <v>41657.985081018516</v>
      </c>
      <c r="T377" s="11">
        <f t="shared" si="34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5"/>
        <v>42576.452731481477</v>
      </c>
      <c r="T378" s="11">
        <f t="shared" si="34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5"/>
        <v>42292.250787037032</v>
      </c>
      <c r="T379" s="11">
        <f t="shared" si="34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5"/>
        <v>42370.571851851855</v>
      </c>
      <c r="T380" s="11">
        <f t="shared" si="34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5"/>
        <v>40987.688333333332</v>
      </c>
      <c r="T381" s="11">
        <f t="shared" si="34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5"/>
        <v>42367.719814814816</v>
      </c>
      <c r="T382" s="11">
        <f t="shared" si="34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5"/>
        <v>41085.698113425926</v>
      </c>
      <c r="T383" s="11">
        <f t="shared" si="34"/>
        <v>41120.208333333336</v>
      </c>
    </row>
    <row r="384" spans="1:20" ht="42.75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5"/>
        <v>41144.709490740745</v>
      </c>
      <c r="T384" s="11">
        <f t="shared" si="34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5"/>
        <v>41755.117581018516</v>
      </c>
      <c r="T385" s="11">
        <f t="shared" si="34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5"/>
        <v>41980.781793981485</v>
      </c>
      <c r="T386" s="11">
        <f t="shared" si="34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1">
        <f t="shared" si="35"/>
        <v>41934.584502314814</v>
      </c>
      <c r="T387" s="11">
        <f t="shared" ref="T387:T450" si="40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ref="S388:S451" si="41">(((J388/60)/60)/24)+DATE(1970,1,1)</f>
        <v>42211.951284722221</v>
      </c>
      <c r="T388" s="11">
        <f t="shared" si="40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1"/>
        <v>42200.67659722222</v>
      </c>
      <c r="T389" s="11">
        <f t="shared" si="40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1"/>
        <v>42549.076157407413</v>
      </c>
      <c r="T390" s="11">
        <f t="shared" si="40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1"/>
        <v>41674.063078703701</v>
      </c>
      <c r="T391" s="11">
        <f t="shared" si="40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1"/>
        <v>42112.036712962959</v>
      </c>
      <c r="T392" s="11">
        <f t="shared" si="40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1"/>
        <v>40865.042256944449</v>
      </c>
      <c r="T393" s="11">
        <f t="shared" si="40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1"/>
        <v>40763.717256944445</v>
      </c>
      <c r="T394" s="11">
        <f t="shared" si="40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1"/>
        <v>41526.708935185183</v>
      </c>
      <c r="T395" s="11">
        <f t="shared" si="40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1"/>
        <v>42417.818078703705</v>
      </c>
      <c r="T396" s="11">
        <f t="shared" si="40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1"/>
        <v>40990.909259259257</v>
      </c>
      <c r="T397" s="11">
        <f t="shared" si="40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1"/>
        <v>41082.564884259256</v>
      </c>
      <c r="T398" s="11">
        <f t="shared" si="40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1"/>
        <v>40379.776435185187</v>
      </c>
      <c r="T399" s="11">
        <f t="shared" si="40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1"/>
        <v>42078.793124999997</v>
      </c>
      <c r="T400" s="11">
        <f t="shared" si="40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1"/>
        <v>42687.875775462962</v>
      </c>
      <c r="T401" s="11">
        <f t="shared" si="40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1"/>
        <v>41745.635960648149</v>
      </c>
      <c r="T402" s="11">
        <f t="shared" si="40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1"/>
        <v>40732.842245370368</v>
      </c>
      <c r="T403" s="11">
        <f t="shared" si="40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1"/>
        <v>42292.539548611108</v>
      </c>
      <c r="T404" s="11">
        <f t="shared" si="40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1"/>
        <v>40718.310659722221</v>
      </c>
      <c r="T405" s="11">
        <f t="shared" si="40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1"/>
        <v>41646.628032407411</v>
      </c>
      <c r="T406" s="11">
        <f t="shared" si="40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1"/>
        <v>41674.08494212963</v>
      </c>
      <c r="T407" s="11">
        <f t="shared" si="40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1"/>
        <v>40638.162465277775</v>
      </c>
      <c r="T408" s="11">
        <f t="shared" si="40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1"/>
        <v>40806.870949074073</v>
      </c>
      <c r="T409" s="11">
        <f t="shared" si="40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1"/>
        <v>41543.735995370371</v>
      </c>
      <c r="T410" s="11">
        <f t="shared" si="40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1"/>
        <v>42543.862777777773</v>
      </c>
      <c r="T411" s="11">
        <f t="shared" si="40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1"/>
        <v>42113.981446759266</v>
      </c>
      <c r="T412" s="11">
        <f t="shared" si="40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1"/>
        <v>41598.17597222222</v>
      </c>
      <c r="T413" s="11">
        <f t="shared" si="40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1"/>
        <v>41099.742800925924</v>
      </c>
      <c r="T414" s="11">
        <f t="shared" si="40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1"/>
        <v>41079.877442129626</v>
      </c>
      <c r="T415" s="11">
        <f t="shared" si="40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1"/>
        <v>41529.063252314816</v>
      </c>
      <c r="T416" s="11">
        <f t="shared" si="40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1"/>
        <v>41904.851875</v>
      </c>
      <c r="T417" s="11">
        <f t="shared" si="40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1"/>
        <v>41648.396192129629</v>
      </c>
      <c r="T418" s="11">
        <f t="shared" si="40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1"/>
        <v>41360.970601851855</v>
      </c>
      <c r="T419" s="11">
        <f t="shared" si="40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1"/>
        <v>42178.282372685186</v>
      </c>
      <c r="T420" s="11">
        <f t="shared" si="40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1"/>
        <v>41394.842442129629</v>
      </c>
      <c r="T421" s="11">
        <f t="shared" si="40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1"/>
        <v>41682.23646990741</v>
      </c>
      <c r="T422" s="11">
        <f t="shared" si="40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1"/>
        <v>42177.491388888884</v>
      </c>
      <c r="T423" s="11">
        <f t="shared" si="40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1"/>
        <v>41863.260381944441</v>
      </c>
      <c r="T424" s="11">
        <f t="shared" si="40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1"/>
        <v>41400.92627314815</v>
      </c>
      <c r="T425" s="11">
        <f t="shared" si="40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1"/>
        <v>40934.376145833332</v>
      </c>
      <c r="T426" s="11">
        <f t="shared" si="40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1"/>
        <v>42275.861157407402</v>
      </c>
      <c r="T427" s="11">
        <f t="shared" si="40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1"/>
        <v>42400.711967592593</v>
      </c>
      <c r="T428" s="11">
        <f t="shared" si="40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1"/>
        <v>42285.909027777772</v>
      </c>
      <c r="T429" s="11">
        <f t="shared" si="40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1"/>
        <v>41778.766724537039</v>
      </c>
      <c r="T430" s="11">
        <f t="shared" si="40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1"/>
        <v>40070.901412037041</v>
      </c>
      <c r="T431" s="11">
        <f t="shared" si="40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1"/>
        <v>41513.107256944444</v>
      </c>
      <c r="T432" s="11">
        <f t="shared" si="40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1"/>
        <v>42526.871331018512</v>
      </c>
      <c r="T433" s="11">
        <f t="shared" si="40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1"/>
        <v>42238.726631944446</v>
      </c>
      <c r="T434" s="11">
        <f t="shared" si="40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1"/>
        <v>42228.629884259266</v>
      </c>
      <c r="T435" s="11">
        <f t="shared" si="40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1"/>
        <v>41576.834513888891</v>
      </c>
      <c r="T436" s="11">
        <f t="shared" si="40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1"/>
        <v>41500.747453703705</v>
      </c>
      <c r="T437" s="11">
        <f t="shared" si="40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1"/>
        <v>41456.36241898148</v>
      </c>
      <c r="T438" s="11">
        <f t="shared" si="40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1"/>
        <v>42591.31858796296</v>
      </c>
      <c r="T439" s="11">
        <f t="shared" si="40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1"/>
        <v>42296.261087962965</v>
      </c>
      <c r="T440" s="11">
        <f t="shared" si="40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1"/>
        <v>41919.761782407404</v>
      </c>
      <c r="T441" s="11">
        <f t="shared" si="40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1"/>
        <v>42423.985567129625</v>
      </c>
      <c r="T442" s="11">
        <f t="shared" si="40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1"/>
        <v>41550.793935185182</v>
      </c>
      <c r="T443" s="11">
        <f t="shared" si="40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1"/>
        <v>42024.888692129629</v>
      </c>
      <c r="T444" s="11">
        <f t="shared" si="40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1"/>
        <v>41650.015057870369</v>
      </c>
      <c r="T445" s="11">
        <f t="shared" si="40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1"/>
        <v>40894.906956018516</v>
      </c>
      <c r="T446" s="11">
        <f t="shared" si="40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1"/>
        <v>42130.335358796292</v>
      </c>
      <c r="T447" s="11">
        <f t="shared" si="40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1"/>
        <v>42037.083564814813</v>
      </c>
      <c r="T448" s="11">
        <f t="shared" si="40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1"/>
        <v>41331.555127314816</v>
      </c>
      <c r="T449" s="11">
        <f t="shared" si="40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1"/>
        <v>41753.758043981477</v>
      </c>
      <c r="T450" s="11">
        <f t="shared" si="40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1">
        <f t="shared" si="41"/>
        <v>41534.568113425928</v>
      </c>
      <c r="T451" s="11">
        <f t="shared" ref="T451:T514" si="46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ref="S452:S515" si="47">(((J452/60)/60)/24)+DATE(1970,1,1)</f>
        <v>41654.946759259255</v>
      </c>
      <c r="T452" s="11">
        <f t="shared" si="46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7"/>
        <v>41634.715173611112</v>
      </c>
      <c r="T453" s="11">
        <f t="shared" si="46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7"/>
        <v>42107.703877314809</v>
      </c>
      <c r="T454" s="11">
        <f t="shared" si="46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7"/>
        <v>42038.824988425928</v>
      </c>
      <c r="T455" s="11">
        <f t="shared" si="46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7"/>
        <v>41938.717256944445</v>
      </c>
      <c r="T456" s="11">
        <f t="shared" si="46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7"/>
        <v>40971.002569444441</v>
      </c>
      <c r="T457" s="11">
        <f t="shared" si="46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7"/>
        <v>41547.694456018515</v>
      </c>
      <c r="T458" s="11">
        <f t="shared" si="46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7"/>
        <v>41837.767500000002</v>
      </c>
      <c r="T459" s="11">
        <f t="shared" si="46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7"/>
        <v>41378.69976851852</v>
      </c>
      <c r="T460" s="11">
        <f t="shared" si="46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7"/>
        <v>40800.6403587963</v>
      </c>
      <c r="T461" s="11">
        <f t="shared" si="46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7"/>
        <v>41759.542534722219</v>
      </c>
      <c r="T462" s="11">
        <f t="shared" si="46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7"/>
        <v>41407.84684027778</v>
      </c>
      <c r="T463" s="11">
        <f t="shared" si="46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7"/>
        <v>40705.126631944448</v>
      </c>
      <c r="T464" s="11">
        <f t="shared" si="46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7"/>
        <v>40750.710104166668</v>
      </c>
      <c r="T465" s="11">
        <f t="shared" si="46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7"/>
        <v>42488.848784722228</v>
      </c>
      <c r="T466" s="11">
        <f t="shared" si="46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7"/>
        <v>41801.120069444441</v>
      </c>
      <c r="T467" s="11">
        <f t="shared" si="46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7"/>
        <v>41129.942870370374</v>
      </c>
      <c r="T468" s="11">
        <f t="shared" si="46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7"/>
        <v>41135.679791666669</v>
      </c>
      <c r="T469" s="11">
        <f t="shared" si="46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7"/>
        <v>41041.167627314811</v>
      </c>
      <c r="T470" s="11">
        <f t="shared" si="46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7"/>
        <v>41827.989861111113</v>
      </c>
      <c r="T471" s="11">
        <f t="shared" si="46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7"/>
        <v>41605.167696759258</v>
      </c>
      <c r="T472" s="11">
        <f t="shared" si="46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7"/>
        <v>41703.721979166665</v>
      </c>
      <c r="T473" s="11">
        <f t="shared" si="46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7"/>
        <v>41844.922662037039</v>
      </c>
      <c r="T474" s="11">
        <f t="shared" si="46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7"/>
        <v>41869.698136574072</v>
      </c>
      <c r="T475" s="11">
        <f t="shared" si="46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7"/>
        <v>42753.329039351855</v>
      </c>
      <c r="T476" s="11">
        <f t="shared" si="46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7"/>
        <v>42100.086145833338</v>
      </c>
      <c r="T477" s="11">
        <f t="shared" si="46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7"/>
        <v>41757.975011574075</v>
      </c>
      <c r="T478" s="11">
        <f t="shared" si="46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7"/>
        <v>40987.83488425926</v>
      </c>
      <c r="T479" s="11">
        <f t="shared" si="46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7"/>
        <v>42065.910983796297</v>
      </c>
      <c r="T480" s="11">
        <f t="shared" si="46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7"/>
        <v>41904.407812500001</v>
      </c>
      <c r="T481" s="11">
        <f t="shared" si="46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7"/>
        <v>41465.500173611108</v>
      </c>
      <c r="T482" s="11">
        <f t="shared" si="46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7"/>
        <v>41162.672326388885</v>
      </c>
      <c r="T483" s="11">
        <f t="shared" si="46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7"/>
        <v>42447.896875000006</v>
      </c>
      <c r="T484" s="11">
        <f t="shared" si="46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7"/>
        <v>41243.197592592594</v>
      </c>
      <c r="T485" s="11">
        <f t="shared" si="46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7"/>
        <v>42272.93949074074</v>
      </c>
      <c r="T486" s="11">
        <f t="shared" si="46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7"/>
        <v>41381.50577546296</v>
      </c>
      <c r="T487" s="11">
        <f t="shared" si="46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7"/>
        <v>41761.94258101852</v>
      </c>
      <c r="T488" s="11">
        <f t="shared" si="46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7"/>
        <v>42669.594837962963</v>
      </c>
      <c r="T489" s="11">
        <f t="shared" si="46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7"/>
        <v>42714.054398148146</v>
      </c>
      <c r="T490" s="11">
        <f t="shared" si="46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7"/>
        <v>40882.481666666667</v>
      </c>
      <c r="T491" s="11">
        <f t="shared" si="46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7"/>
        <v>41113.968576388892</v>
      </c>
      <c r="T492" s="11">
        <f t="shared" si="46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7"/>
        <v>42366.982627314821</v>
      </c>
      <c r="T493" s="11">
        <f t="shared" si="46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7"/>
        <v>42596.03506944445</v>
      </c>
      <c r="T494" s="11">
        <f t="shared" si="46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7"/>
        <v>42114.726134259254</v>
      </c>
      <c r="T495" s="11">
        <f t="shared" si="46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7"/>
        <v>41799.830613425926</v>
      </c>
      <c r="T496" s="11">
        <f t="shared" si="46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7"/>
        <v>42171.827604166669</v>
      </c>
      <c r="T497" s="11">
        <f t="shared" si="46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7"/>
        <v>41620.93141203704</v>
      </c>
      <c r="T498" s="11">
        <f t="shared" si="46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7"/>
        <v>41945.037789351853</v>
      </c>
      <c r="T499" s="11">
        <f t="shared" si="46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7"/>
        <v>40858.762141203704</v>
      </c>
      <c r="T500" s="11">
        <f t="shared" si="46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7"/>
        <v>40043.895462962959</v>
      </c>
      <c r="T501" s="11">
        <f t="shared" si="46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7"/>
        <v>40247.886006944449</v>
      </c>
      <c r="T502" s="11">
        <f t="shared" si="46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7"/>
        <v>40703.234386574077</v>
      </c>
      <c r="T503" s="11">
        <f t="shared" si="46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7"/>
        <v>40956.553530092591</v>
      </c>
      <c r="T504" s="11">
        <f t="shared" si="46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7"/>
        <v>41991.526655092588</v>
      </c>
      <c r="T505" s="11">
        <f t="shared" si="46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7"/>
        <v>40949.98364583333</v>
      </c>
      <c r="T506" s="11">
        <f t="shared" si="46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7"/>
        <v>42318.098217592589</v>
      </c>
      <c r="T507" s="11">
        <f t="shared" si="46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7"/>
        <v>41466.552314814813</v>
      </c>
      <c r="T508" s="11">
        <f t="shared" si="46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7"/>
        <v>41156.958993055552</v>
      </c>
      <c r="T509" s="11">
        <f t="shared" si="46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7"/>
        <v>40995.024317129632</v>
      </c>
      <c r="T510" s="11">
        <f t="shared" si="46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7"/>
        <v>42153.631597222222</v>
      </c>
      <c r="T511" s="11">
        <f t="shared" si="46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7"/>
        <v>42400.176377314812</v>
      </c>
      <c r="T512" s="11">
        <f t="shared" si="46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7"/>
        <v>41340.303032407406</v>
      </c>
      <c r="T513" s="11">
        <f t="shared" si="46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7"/>
        <v>42649.742210648154</v>
      </c>
      <c r="T514" s="11">
        <f t="shared" si="46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1">
        <f t="shared" si="47"/>
        <v>42552.653993055559</v>
      </c>
      <c r="T515" s="11">
        <f t="shared" ref="T515:T578" si="52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ref="S516:S579" si="53">(((J516/60)/60)/24)+DATE(1970,1,1)</f>
        <v>41830.613969907405</v>
      </c>
      <c r="T516" s="11">
        <f t="shared" si="52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3"/>
        <v>42327.490752314814</v>
      </c>
      <c r="T517" s="11">
        <f t="shared" si="52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3"/>
        <v>42091.778703703705</v>
      </c>
      <c r="T518" s="11">
        <f t="shared" si="52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3"/>
        <v>42738.615289351852</v>
      </c>
      <c r="T519" s="11">
        <f t="shared" si="52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3"/>
        <v>42223.616018518514</v>
      </c>
      <c r="T520" s="11">
        <f t="shared" si="52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3"/>
        <v>41218.391446759262</v>
      </c>
      <c r="T521" s="11">
        <f t="shared" si="52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3"/>
        <v>42318.702094907407</v>
      </c>
      <c r="T522" s="11">
        <f t="shared" si="52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3"/>
        <v>42646.092812499999</v>
      </c>
      <c r="T523" s="11">
        <f t="shared" si="52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3"/>
        <v>42430.040798611109</v>
      </c>
      <c r="T524" s="11">
        <f t="shared" si="52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3"/>
        <v>42238.13282407407</v>
      </c>
      <c r="T525" s="11">
        <f t="shared" si="52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3"/>
        <v>42492.717233796298</v>
      </c>
      <c r="T526" s="11">
        <f t="shared" si="52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3"/>
        <v>41850.400937500002</v>
      </c>
      <c r="T527" s="11">
        <f t="shared" si="52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3"/>
        <v>42192.591944444444</v>
      </c>
      <c r="T528" s="11">
        <f t="shared" si="52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3"/>
        <v>42753.205625000002</v>
      </c>
      <c r="T529" s="11">
        <f t="shared" si="52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3"/>
        <v>42155.920219907406</v>
      </c>
      <c r="T530" s="11">
        <f t="shared" si="52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3"/>
        <v>42725.031180555554</v>
      </c>
      <c r="T531" s="11">
        <f t="shared" si="52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3"/>
        <v>42157.591064814813</v>
      </c>
      <c r="T532" s="11">
        <f t="shared" si="52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3"/>
        <v>42676.065150462964</v>
      </c>
      <c r="T533" s="11">
        <f t="shared" si="52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3"/>
        <v>42473.007037037038</v>
      </c>
      <c r="T534" s="11">
        <f t="shared" si="52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3"/>
        <v>42482.43478009259</v>
      </c>
      <c r="T535" s="11">
        <f t="shared" si="52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3"/>
        <v>42270.810995370368</v>
      </c>
      <c r="T536" s="11">
        <f t="shared" si="52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3"/>
        <v>42711.545196759253</v>
      </c>
      <c r="T537" s="11">
        <f t="shared" si="52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3"/>
        <v>42179.344988425932</v>
      </c>
      <c r="T538" s="11">
        <f t="shared" si="52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3"/>
        <v>42282.768414351856</v>
      </c>
      <c r="T539" s="11">
        <f t="shared" si="52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3"/>
        <v>42473.794710648144</v>
      </c>
      <c r="T540" s="11">
        <f t="shared" si="52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3"/>
        <v>42535.049849537041</v>
      </c>
      <c r="T541" s="11">
        <f t="shared" si="52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3"/>
        <v>42009.817199074074</v>
      </c>
      <c r="T542" s="11">
        <f t="shared" si="52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3"/>
        <v>42276.046689814815</v>
      </c>
      <c r="T543" s="11">
        <f t="shared" si="52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3"/>
        <v>42433.737453703703</v>
      </c>
      <c r="T544" s="11">
        <f t="shared" si="52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3"/>
        <v>41914.092152777775</v>
      </c>
      <c r="T545" s="11">
        <f t="shared" si="52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3"/>
        <v>42525.656944444447</v>
      </c>
      <c r="T546" s="11">
        <f t="shared" si="52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3"/>
        <v>42283.592465277776</v>
      </c>
      <c r="T547" s="11">
        <f t="shared" si="52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3"/>
        <v>42249.667997685188</v>
      </c>
      <c r="T548" s="11">
        <f t="shared" si="52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3"/>
        <v>42380.696342592593</v>
      </c>
      <c r="T549" s="11">
        <f t="shared" si="52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3"/>
        <v>42276.903333333335</v>
      </c>
      <c r="T550" s="11">
        <f t="shared" si="52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3"/>
        <v>42163.636828703704</v>
      </c>
      <c r="T551" s="11">
        <f t="shared" si="52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3"/>
        <v>42753.678761574076</v>
      </c>
      <c r="T552" s="11">
        <f t="shared" si="52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3"/>
        <v>42173.275740740741</v>
      </c>
      <c r="T553" s="11">
        <f t="shared" si="52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3"/>
        <v>42318.616851851853</v>
      </c>
      <c r="T554" s="11">
        <f t="shared" si="52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3"/>
        <v>41927.71980324074</v>
      </c>
      <c r="T555" s="11">
        <f t="shared" si="52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3"/>
        <v>41901.684861111113</v>
      </c>
      <c r="T556" s="11">
        <f t="shared" si="52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3"/>
        <v>42503.353506944448</v>
      </c>
      <c r="T557" s="11">
        <f t="shared" si="52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3"/>
        <v>42345.860150462962</v>
      </c>
      <c r="T558" s="11">
        <f t="shared" si="52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3"/>
        <v>42676.942164351851</v>
      </c>
      <c r="T559" s="11">
        <f t="shared" si="52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3"/>
        <v>42057.883159722223</v>
      </c>
      <c r="T560" s="11">
        <f t="shared" si="52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3"/>
        <v>42321.283101851848</v>
      </c>
      <c r="T561" s="11">
        <f t="shared" si="52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3"/>
        <v>41960.771354166667</v>
      </c>
      <c r="T562" s="11">
        <f t="shared" si="52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3"/>
        <v>42268.658715277779</v>
      </c>
      <c r="T563" s="11">
        <f t="shared" si="52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3"/>
        <v>42692.389062500006</v>
      </c>
      <c r="T564" s="11">
        <f t="shared" si="52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3"/>
        <v>42022.069988425923</v>
      </c>
      <c r="T565" s="11">
        <f t="shared" si="52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3"/>
        <v>42411.942997685182</v>
      </c>
      <c r="T566" s="11">
        <f t="shared" si="52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3"/>
        <v>42165.785289351858</v>
      </c>
      <c r="T567" s="11">
        <f t="shared" si="52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3"/>
        <v>42535.68440972222</v>
      </c>
      <c r="T568" s="11">
        <f t="shared" si="52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3"/>
        <v>41975.842523148152</v>
      </c>
      <c r="T569" s="11">
        <f t="shared" si="52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3"/>
        <v>42348.9215625</v>
      </c>
      <c r="T570" s="11">
        <f t="shared" si="52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3"/>
        <v>42340.847361111111</v>
      </c>
      <c r="T571" s="11">
        <f t="shared" si="52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3"/>
        <v>42388.798252314817</v>
      </c>
      <c r="T572" s="11">
        <f t="shared" si="52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3"/>
        <v>42192.816238425927</v>
      </c>
      <c r="T573" s="11">
        <f t="shared" si="52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3"/>
        <v>42282.71629629629</v>
      </c>
      <c r="T574" s="11">
        <f t="shared" si="52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3"/>
        <v>41963.050127314811</v>
      </c>
      <c r="T575" s="11">
        <f t="shared" si="52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3"/>
        <v>42632.443368055552</v>
      </c>
      <c r="T576" s="11">
        <f t="shared" si="52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3"/>
        <v>42138.692627314813</v>
      </c>
      <c r="T577" s="11">
        <f t="shared" si="52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3"/>
        <v>42031.471666666665</v>
      </c>
      <c r="T578" s="11">
        <f t="shared" si="52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1">
        <f t="shared" si="53"/>
        <v>42450.589143518519</v>
      </c>
      <c r="T579" s="11">
        <f t="shared" ref="T579:T642" si="58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ref="S580:S643" si="59">(((J580/60)/60)/24)+DATE(1970,1,1)</f>
        <v>42230.578622685185</v>
      </c>
      <c r="T580" s="11">
        <f t="shared" si="58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9"/>
        <v>41968.852118055554</v>
      </c>
      <c r="T581" s="11">
        <f t="shared" si="58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9"/>
        <v>42605.908182870371</v>
      </c>
      <c r="T582" s="11">
        <f t="shared" si="58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9"/>
        <v>42188.012777777782</v>
      </c>
      <c r="T583" s="11">
        <f t="shared" si="58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9"/>
        <v>42055.739803240736</v>
      </c>
      <c r="T584" s="11">
        <f t="shared" si="58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9"/>
        <v>42052.93850694444</v>
      </c>
      <c r="T585" s="11">
        <f t="shared" si="58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9"/>
        <v>42049.716620370367</v>
      </c>
      <c r="T586" s="11">
        <f t="shared" si="58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9"/>
        <v>42283.3909375</v>
      </c>
      <c r="T587" s="11">
        <f t="shared" si="58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9"/>
        <v>42020.854247685187</v>
      </c>
      <c r="T588" s="11">
        <f t="shared" si="58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9"/>
        <v>42080.757326388892</v>
      </c>
      <c r="T589" s="11">
        <f t="shared" si="58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9"/>
        <v>42631.769513888896</v>
      </c>
      <c r="T590" s="11">
        <f t="shared" si="58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9"/>
        <v>42178.614571759259</v>
      </c>
      <c r="T591" s="11">
        <f t="shared" si="58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9"/>
        <v>42377.554756944446</v>
      </c>
      <c r="T592" s="11">
        <f t="shared" si="58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9"/>
        <v>42177.543171296296</v>
      </c>
      <c r="T593" s="11">
        <f t="shared" si="58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9"/>
        <v>41946.232175925928</v>
      </c>
      <c r="T594" s="11">
        <f t="shared" si="58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9"/>
        <v>42070.677604166667</v>
      </c>
      <c r="T595" s="11">
        <f t="shared" si="58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9"/>
        <v>42446.780162037037</v>
      </c>
      <c r="T596" s="11">
        <f t="shared" si="58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9"/>
        <v>42083.069884259254</v>
      </c>
      <c r="T597" s="11">
        <f t="shared" si="58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9"/>
        <v>42646.896898148145</v>
      </c>
      <c r="T598" s="11">
        <f t="shared" si="58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9"/>
        <v>42545.705266203702</v>
      </c>
      <c r="T599" s="11">
        <f t="shared" si="58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9"/>
        <v>41948.00209490741</v>
      </c>
      <c r="T600" s="11">
        <f t="shared" si="58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9"/>
        <v>42047.812523148154</v>
      </c>
      <c r="T601" s="11">
        <f t="shared" si="58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9"/>
        <v>42073.798171296294</v>
      </c>
      <c r="T602" s="11">
        <f t="shared" si="58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9"/>
        <v>41969.858090277776</v>
      </c>
      <c r="T603" s="11">
        <f t="shared" si="58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9"/>
        <v>42143.79415509259</v>
      </c>
      <c r="T604" s="11">
        <f t="shared" si="58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9"/>
        <v>41835.639155092591</v>
      </c>
      <c r="T605" s="11">
        <f t="shared" si="58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9"/>
        <v>41849.035370370373</v>
      </c>
      <c r="T606" s="11">
        <f t="shared" si="58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9"/>
        <v>42194.357731481476</v>
      </c>
      <c r="T607" s="11">
        <f t="shared" si="58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9"/>
        <v>42102.650567129633</v>
      </c>
      <c r="T608" s="11">
        <f t="shared" si="58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9"/>
        <v>42300.825648148151</v>
      </c>
      <c r="T609" s="11">
        <f t="shared" si="58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9"/>
        <v>42140.921064814815</v>
      </c>
      <c r="T610" s="11">
        <f t="shared" si="58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9"/>
        <v>42307.034074074079</v>
      </c>
      <c r="T611" s="11">
        <f t="shared" si="58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9"/>
        <v>42086.83085648148</v>
      </c>
      <c r="T612" s="11">
        <f t="shared" si="58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9"/>
        <v>42328.560613425929</v>
      </c>
      <c r="T613" s="11">
        <f t="shared" si="58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9"/>
        <v>42585.031782407401</v>
      </c>
      <c r="T614" s="11">
        <f t="shared" si="58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9"/>
        <v>42247.496759259258</v>
      </c>
      <c r="T615" s="11">
        <f t="shared" si="58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9"/>
        <v>42515.061805555553</v>
      </c>
      <c r="T616" s="11">
        <f t="shared" si="58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9"/>
        <v>42242.122210648144</v>
      </c>
      <c r="T617" s="11">
        <f t="shared" si="58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9"/>
        <v>42761.376238425932</v>
      </c>
      <c r="T618" s="11">
        <f t="shared" si="58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9"/>
        <v>42087.343090277776</v>
      </c>
      <c r="T619" s="11">
        <f t="shared" si="58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9"/>
        <v>42317.810219907406</v>
      </c>
      <c r="T620" s="11">
        <f t="shared" si="58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9"/>
        <v>41908.650347222225</v>
      </c>
      <c r="T621" s="11">
        <f t="shared" si="58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9"/>
        <v>41831.716874999998</v>
      </c>
      <c r="T622" s="11">
        <f t="shared" si="58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9"/>
        <v>42528.987696759257</v>
      </c>
      <c r="T623" s="11">
        <f t="shared" si="58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9"/>
        <v>42532.774745370371</v>
      </c>
      <c r="T624" s="11">
        <f t="shared" si="58"/>
        <v>42552.774745370371</v>
      </c>
    </row>
    <row r="625" spans="1:20" ht="42.75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9"/>
        <v>42122.009224537032</v>
      </c>
      <c r="T625" s="11">
        <f t="shared" si="58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9"/>
        <v>42108.988900462966</v>
      </c>
      <c r="T626" s="11">
        <f t="shared" si="58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9"/>
        <v>42790.895567129628</v>
      </c>
      <c r="T627" s="11">
        <f t="shared" si="58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9"/>
        <v>42198.559479166666</v>
      </c>
      <c r="T628" s="11">
        <f t="shared" si="58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9"/>
        <v>42384.306840277779</v>
      </c>
      <c r="T629" s="11">
        <f t="shared" si="58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9"/>
        <v>41803.692789351851</v>
      </c>
      <c r="T630" s="11">
        <f t="shared" si="58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9"/>
        <v>42474.637824074074</v>
      </c>
      <c r="T631" s="11">
        <f t="shared" si="58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9"/>
        <v>42223.619456018518</v>
      </c>
      <c r="T632" s="11">
        <f t="shared" si="58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9"/>
        <v>42489.772326388891</v>
      </c>
      <c r="T633" s="11">
        <f t="shared" si="58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9"/>
        <v>42303.659317129626</v>
      </c>
      <c r="T634" s="11">
        <f t="shared" si="58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9"/>
        <v>42507.29932870371</v>
      </c>
      <c r="T635" s="11">
        <f t="shared" si="58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9"/>
        <v>42031.928576388891</v>
      </c>
      <c r="T636" s="11">
        <f t="shared" si="58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9"/>
        <v>42076.092152777783</v>
      </c>
      <c r="T637" s="11">
        <f t="shared" si="58"/>
        <v>42106.092152777783</v>
      </c>
    </row>
    <row r="638" spans="1:20" ht="28.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9"/>
        <v>42131.455439814818</v>
      </c>
      <c r="T638" s="11">
        <f t="shared" si="58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9"/>
        <v>42762.962013888886</v>
      </c>
      <c r="T639" s="11">
        <f t="shared" si="58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9"/>
        <v>42759.593310185184</v>
      </c>
      <c r="T640" s="11">
        <f t="shared" si="58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9"/>
        <v>41865.583275462966</v>
      </c>
      <c r="T641" s="11">
        <f t="shared" si="58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9"/>
        <v>42683.420312500006</v>
      </c>
      <c r="T642" s="11">
        <f t="shared" si="58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1">
        <f t="shared" si="59"/>
        <v>42199.57</v>
      </c>
      <c r="T643" s="11">
        <f t="shared" ref="T643:T706" si="64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ref="S644:S707" si="65">(((J644/60)/60)/24)+DATE(1970,1,1)</f>
        <v>42199.651319444441</v>
      </c>
      <c r="T644" s="11">
        <f t="shared" si="64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5"/>
        <v>42100.642071759255</v>
      </c>
      <c r="T645" s="11">
        <f t="shared" si="64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5"/>
        <v>41898.665960648148</v>
      </c>
      <c r="T646" s="11">
        <f t="shared" si="64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5"/>
        <v>42564.026319444441</v>
      </c>
      <c r="T647" s="11">
        <f t="shared" si="64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5"/>
        <v>41832.852627314816</v>
      </c>
      <c r="T648" s="11">
        <f t="shared" si="64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5"/>
        <v>42416.767928240741</v>
      </c>
      <c r="T649" s="11">
        <f t="shared" si="64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5"/>
        <v>41891.693379629629</v>
      </c>
      <c r="T650" s="11">
        <f t="shared" si="64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5"/>
        <v>41877.912187499998</v>
      </c>
      <c r="T651" s="11">
        <f t="shared" si="64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5"/>
        <v>41932.036851851852</v>
      </c>
      <c r="T652" s="11">
        <f t="shared" si="64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5"/>
        <v>41956.017488425925</v>
      </c>
      <c r="T653" s="11">
        <f t="shared" si="64"/>
        <v>41986.017488425925</v>
      </c>
    </row>
    <row r="654" spans="1:20" ht="42.75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5"/>
        <v>42675.690393518518</v>
      </c>
      <c r="T654" s="11">
        <f t="shared" si="64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5"/>
        <v>42199.618518518517</v>
      </c>
      <c r="T655" s="11">
        <f t="shared" si="64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5"/>
        <v>42163.957326388889</v>
      </c>
      <c r="T656" s="11">
        <f t="shared" si="64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5"/>
        <v>42045.957314814819</v>
      </c>
      <c r="T657" s="11">
        <f t="shared" si="64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5"/>
        <v>42417.804618055554</v>
      </c>
      <c r="T658" s="11">
        <f t="shared" si="64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5"/>
        <v>42331.84574074074</v>
      </c>
      <c r="T659" s="11">
        <f t="shared" si="64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5"/>
        <v>42179.160752314812</v>
      </c>
      <c r="T660" s="11">
        <f t="shared" si="64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5"/>
        <v>42209.593692129631</v>
      </c>
      <c r="T661" s="11">
        <f t="shared" si="64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5"/>
        <v>41922.741655092592</v>
      </c>
      <c r="T662" s="11">
        <f t="shared" si="64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5"/>
        <v>42636.645358796297</v>
      </c>
      <c r="T663" s="11">
        <f t="shared" si="64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5"/>
        <v>41990.438043981485</v>
      </c>
      <c r="T664" s="11">
        <f t="shared" si="64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5"/>
        <v>42173.843240740738</v>
      </c>
      <c r="T665" s="11">
        <f t="shared" si="64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5"/>
        <v>42077.666377314818</v>
      </c>
      <c r="T666" s="11">
        <f t="shared" si="64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5"/>
        <v>42688.711354166662</v>
      </c>
      <c r="T667" s="11">
        <f t="shared" si="64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5"/>
        <v>41838.832152777781</v>
      </c>
      <c r="T668" s="11">
        <f t="shared" si="64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5"/>
        <v>42632.373414351852</v>
      </c>
      <c r="T669" s="11">
        <f t="shared" si="64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5"/>
        <v>42090.831273148149</v>
      </c>
      <c r="T670" s="11">
        <f t="shared" si="64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5"/>
        <v>42527.625671296293</v>
      </c>
      <c r="T671" s="11">
        <f t="shared" si="64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5"/>
        <v>42506.709722222222</v>
      </c>
      <c r="T672" s="11">
        <f t="shared" si="64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5"/>
        <v>41984.692731481482</v>
      </c>
      <c r="T673" s="11">
        <f t="shared" si="64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5"/>
        <v>41974.219490740739</v>
      </c>
      <c r="T674" s="11">
        <f t="shared" si="64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5"/>
        <v>41838.840474537035</v>
      </c>
      <c r="T675" s="11">
        <f t="shared" si="64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5"/>
        <v>41803.116053240738</v>
      </c>
      <c r="T676" s="11">
        <f t="shared" si="64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5"/>
        <v>41975.930601851855</v>
      </c>
      <c r="T677" s="11">
        <f t="shared" si="64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5"/>
        <v>42012.768298611118</v>
      </c>
      <c r="T678" s="11">
        <f t="shared" si="64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5"/>
        <v>42504.403877314813</v>
      </c>
      <c r="T679" s="11">
        <f t="shared" si="64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5"/>
        <v>42481.376597222217</v>
      </c>
      <c r="T680" s="11">
        <f t="shared" si="64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5"/>
        <v>42556.695706018523</v>
      </c>
      <c r="T681" s="11">
        <f t="shared" si="64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5"/>
        <v>41864.501516203702</v>
      </c>
      <c r="T682" s="11">
        <f t="shared" si="64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5"/>
        <v>42639.805601851855</v>
      </c>
      <c r="T683" s="11">
        <f t="shared" si="64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5"/>
        <v>42778.765300925923</v>
      </c>
      <c r="T684" s="11">
        <f t="shared" si="64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5"/>
        <v>42634.900046296301</v>
      </c>
      <c r="T685" s="11">
        <f t="shared" si="64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5"/>
        <v>41809.473275462966</v>
      </c>
      <c r="T686" s="11">
        <f t="shared" si="64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5"/>
        <v>41971.866574074069</v>
      </c>
      <c r="T687" s="11">
        <f t="shared" si="64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5"/>
        <v>42189.673263888893</v>
      </c>
      <c r="T688" s="11">
        <f t="shared" si="64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5"/>
        <v>42711.750613425931</v>
      </c>
      <c r="T689" s="11">
        <f t="shared" si="64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5"/>
        <v>42262.104780092588</v>
      </c>
      <c r="T690" s="11">
        <f t="shared" si="64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5"/>
        <v>42675.66778935185</v>
      </c>
      <c r="T691" s="11">
        <f t="shared" si="64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5"/>
        <v>42579.634733796294</v>
      </c>
      <c r="T692" s="11">
        <f t="shared" si="64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5"/>
        <v>42158.028310185182</v>
      </c>
      <c r="T693" s="11">
        <f t="shared" si="64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5"/>
        <v>42696.37572916667</v>
      </c>
      <c r="T694" s="11">
        <f t="shared" si="64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5"/>
        <v>42094.808182870373</v>
      </c>
      <c r="T695" s="11">
        <f t="shared" si="64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5"/>
        <v>42737.663877314815</v>
      </c>
      <c r="T696" s="11">
        <f t="shared" si="64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5"/>
        <v>41913.521064814813</v>
      </c>
      <c r="T697" s="11">
        <f t="shared" si="64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5"/>
        <v>41815.927106481482</v>
      </c>
      <c r="T698" s="11">
        <f t="shared" si="64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5"/>
        <v>42388.523020833338</v>
      </c>
      <c r="T699" s="11">
        <f t="shared" si="64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5"/>
        <v>41866.931076388886</v>
      </c>
      <c r="T700" s="11">
        <f t="shared" si="64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5"/>
        <v>41563.485509259262</v>
      </c>
      <c r="T701" s="11">
        <f t="shared" si="64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5"/>
        <v>42715.688437500001</v>
      </c>
      <c r="T702" s="11">
        <f t="shared" si="64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5"/>
        <v>41813.662962962961</v>
      </c>
      <c r="T703" s="11">
        <f t="shared" si="64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5"/>
        <v>42668.726701388892</v>
      </c>
      <c r="T704" s="11">
        <f t="shared" si="64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5"/>
        <v>42711.950798611113</v>
      </c>
      <c r="T705" s="11">
        <f t="shared" si="64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5"/>
        <v>42726.192916666667</v>
      </c>
      <c r="T706" s="11">
        <f t="shared" si="64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1">
        <f t="shared" si="65"/>
        <v>42726.491643518515</v>
      </c>
      <c r="T707" s="11">
        <f t="shared" ref="T707:T770" si="70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ref="S708:S771" si="71">(((J708/60)/60)/24)+DATE(1970,1,1)</f>
        <v>42676.995173611111</v>
      </c>
      <c r="T708" s="11">
        <f t="shared" si="70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1"/>
        <v>42696.663506944446</v>
      </c>
      <c r="T709" s="11">
        <f t="shared" si="70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1"/>
        <v>41835.581018518518</v>
      </c>
      <c r="T710" s="11">
        <f t="shared" si="70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1"/>
        <v>41948.041192129633</v>
      </c>
      <c r="T711" s="11">
        <f t="shared" si="70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1"/>
        <v>41837.984976851854</v>
      </c>
      <c r="T712" s="11">
        <f t="shared" si="70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1"/>
        <v>42678.459120370375</v>
      </c>
      <c r="T713" s="11">
        <f t="shared" si="70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1"/>
        <v>42384.680925925932</v>
      </c>
      <c r="T714" s="11">
        <f t="shared" si="70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1"/>
        <v>42496.529305555552</v>
      </c>
      <c r="T715" s="11">
        <f t="shared" si="70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1"/>
        <v>42734.787986111114</v>
      </c>
      <c r="T716" s="11">
        <f t="shared" si="70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1"/>
        <v>42273.090740740736</v>
      </c>
      <c r="T717" s="11">
        <f t="shared" si="70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1"/>
        <v>41940.658645833333</v>
      </c>
      <c r="T718" s="11">
        <f t="shared" si="70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1"/>
        <v>41857.854189814818</v>
      </c>
      <c r="T719" s="11">
        <f t="shared" si="70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1"/>
        <v>42752.845451388886</v>
      </c>
      <c r="T720" s="11">
        <f t="shared" si="70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1"/>
        <v>42409.040231481486</v>
      </c>
      <c r="T721" s="11">
        <f t="shared" si="70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1"/>
        <v>40909.649201388893</v>
      </c>
      <c r="T722" s="11">
        <f t="shared" si="70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1"/>
        <v>41807.571840277778</v>
      </c>
      <c r="T723" s="11">
        <f t="shared" si="70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1"/>
        <v>40977.805300925924</v>
      </c>
      <c r="T724" s="11">
        <f t="shared" si="70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1"/>
        <v>42184.816539351858</v>
      </c>
      <c r="T725" s="11">
        <f t="shared" si="70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1"/>
        <v>40694.638460648144</v>
      </c>
      <c r="T726" s="11">
        <f t="shared" si="70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1"/>
        <v>42321.626296296294</v>
      </c>
      <c r="T727" s="11">
        <f t="shared" si="70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1"/>
        <v>41346.042673611111</v>
      </c>
      <c r="T728" s="11">
        <f t="shared" si="70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1"/>
        <v>41247.020243055551</v>
      </c>
      <c r="T729" s="11">
        <f t="shared" si="70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1"/>
        <v>40731.837465277778</v>
      </c>
      <c r="T730" s="11">
        <f t="shared" si="70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1"/>
        <v>41111.185891203706</v>
      </c>
      <c r="T731" s="11">
        <f t="shared" si="70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1"/>
        <v>40854.745266203703</v>
      </c>
      <c r="T732" s="11">
        <f t="shared" si="70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1"/>
        <v>40879.795682870368</v>
      </c>
      <c r="T733" s="11">
        <f t="shared" si="70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1"/>
        <v>41486.424317129626</v>
      </c>
      <c r="T734" s="11">
        <f t="shared" si="70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1"/>
        <v>41598.420046296298</v>
      </c>
      <c r="T735" s="11">
        <f t="shared" si="70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1"/>
        <v>42102.164583333331</v>
      </c>
      <c r="T736" s="11">
        <f t="shared" si="70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1"/>
        <v>41946.029467592591</v>
      </c>
      <c r="T737" s="11">
        <f t="shared" si="70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1"/>
        <v>41579.734259259261</v>
      </c>
      <c r="T738" s="11">
        <f t="shared" si="70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1"/>
        <v>41667.275312500002</v>
      </c>
      <c r="T739" s="11">
        <f t="shared" si="70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1"/>
        <v>41943.604097222218</v>
      </c>
      <c r="T740" s="11">
        <f t="shared" si="70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1"/>
        <v>41829.502650462964</v>
      </c>
      <c r="T741" s="11">
        <f t="shared" si="70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1"/>
        <v>42162.146782407406</v>
      </c>
      <c r="T742" s="11">
        <f t="shared" si="70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1"/>
        <v>41401.648217592592</v>
      </c>
      <c r="T743" s="11">
        <f t="shared" si="70"/>
        <v>41436.648217592592</v>
      </c>
    </row>
    <row r="744" spans="1:20" ht="42.75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1"/>
        <v>41689.917962962965</v>
      </c>
      <c r="T744" s="11">
        <f t="shared" si="70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1"/>
        <v>40990.709317129629</v>
      </c>
      <c r="T745" s="11">
        <f t="shared" si="70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1"/>
        <v>41226.95721064815</v>
      </c>
      <c r="T746" s="11">
        <f t="shared" si="70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1"/>
        <v>41367.572280092594</v>
      </c>
      <c r="T747" s="11">
        <f t="shared" si="70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1"/>
        <v>41157.042928240742</v>
      </c>
      <c r="T748" s="11">
        <f t="shared" si="70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1"/>
        <v>41988.548831018517</v>
      </c>
      <c r="T749" s="11">
        <f t="shared" si="70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1"/>
        <v>41831.846828703703</v>
      </c>
      <c r="T750" s="11">
        <f t="shared" si="70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1"/>
        <v>42733.94131944445</v>
      </c>
      <c r="T751" s="11">
        <f t="shared" si="70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1"/>
        <v>41299.878148148149</v>
      </c>
      <c r="T752" s="11">
        <f t="shared" si="70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1"/>
        <v>40713.630497685182</v>
      </c>
      <c r="T753" s="11">
        <f t="shared" si="70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1"/>
        <v>42639.421493055561</v>
      </c>
      <c r="T754" s="11">
        <f t="shared" si="70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1"/>
        <v>42019.590173611112</v>
      </c>
      <c r="T755" s="11">
        <f t="shared" si="70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1"/>
        <v>41249.749085648145</v>
      </c>
      <c r="T756" s="11">
        <f t="shared" si="70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1"/>
        <v>41383.605057870373</v>
      </c>
      <c r="T757" s="11">
        <f t="shared" si="70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1"/>
        <v>40590.766886574071</v>
      </c>
      <c r="T758" s="11">
        <f t="shared" si="70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1"/>
        <v>41235.054560185185</v>
      </c>
      <c r="T759" s="11">
        <f t="shared" si="70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1"/>
        <v>40429.836435185185</v>
      </c>
      <c r="T760" s="11">
        <f t="shared" si="70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1"/>
        <v>41789.330312500002</v>
      </c>
      <c r="T761" s="11">
        <f t="shared" si="70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1"/>
        <v>42670.764039351852</v>
      </c>
      <c r="T762" s="11">
        <f t="shared" si="70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1"/>
        <v>41642.751458333332</v>
      </c>
      <c r="T763" s="11">
        <f t="shared" si="70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1"/>
        <v>42690.858449074076</v>
      </c>
      <c r="T764" s="11">
        <f t="shared" si="70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1"/>
        <v>41471.446851851848</v>
      </c>
      <c r="T765" s="11">
        <f t="shared" si="70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1"/>
        <v>42227.173159722224</v>
      </c>
      <c r="T766" s="11">
        <f t="shared" si="70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1"/>
        <v>41901.542638888888</v>
      </c>
      <c r="T767" s="11">
        <f t="shared" si="70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1"/>
        <v>42021.783368055556</v>
      </c>
      <c r="T768" s="11">
        <f t="shared" si="70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1"/>
        <v>42115.143634259264</v>
      </c>
      <c r="T769" s="11">
        <f t="shared" si="70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1"/>
        <v>41594.207060185188</v>
      </c>
      <c r="T770" s="11">
        <f t="shared" si="70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1">
        <f t="shared" si="71"/>
        <v>41604.996458333335</v>
      </c>
      <c r="T771" s="11">
        <f t="shared" ref="T771:T834" si="76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ref="S772:S835" si="77">(((J772/60)/60)/24)+DATE(1970,1,1)</f>
        <v>41289.999641203707</v>
      </c>
      <c r="T772" s="11">
        <f t="shared" si="76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7"/>
        <v>42349.824097222227</v>
      </c>
      <c r="T773" s="11">
        <f t="shared" si="76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7"/>
        <v>40068.056932870371</v>
      </c>
      <c r="T774" s="11">
        <f t="shared" si="76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7"/>
        <v>42100.735937499994</v>
      </c>
      <c r="T775" s="11">
        <f t="shared" si="76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7"/>
        <v>41663.780300925922</v>
      </c>
      <c r="T776" s="11">
        <f t="shared" si="76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7"/>
        <v>40863.060127314813</v>
      </c>
      <c r="T777" s="11">
        <f t="shared" si="76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7"/>
        <v>42250.685706018514</v>
      </c>
      <c r="T778" s="11">
        <f t="shared" si="76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7"/>
        <v>41456.981215277774</v>
      </c>
      <c r="T779" s="11">
        <f t="shared" si="76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7"/>
        <v>41729.702314814815</v>
      </c>
      <c r="T780" s="11">
        <f t="shared" si="76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7"/>
        <v>40436.68408564815</v>
      </c>
      <c r="T781" s="11">
        <f t="shared" si="76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7"/>
        <v>40636.673900462964</v>
      </c>
      <c r="T782" s="11">
        <f t="shared" si="76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7"/>
        <v>41403.000856481485</v>
      </c>
      <c r="T783" s="11">
        <f t="shared" si="76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7"/>
        <v>41116.758125</v>
      </c>
      <c r="T784" s="11">
        <f t="shared" si="76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7"/>
        <v>40987.773715277777</v>
      </c>
      <c r="T785" s="11">
        <f t="shared" si="76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7"/>
        <v>41675.149525462963</v>
      </c>
      <c r="T786" s="11">
        <f t="shared" si="76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7"/>
        <v>41303.593923611108</v>
      </c>
      <c r="T787" s="11">
        <f t="shared" si="76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7"/>
        <v>40983.055949074071</v>
      </c>
      <c r="T788" s="11">
        <f t="shared" si="76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7"/>
        <v>41549.627615740741</v>
      </c>
      <c r="T789" s="11">
        <f t="shared" si="76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7"/>
        <v>41059.006805555553</v>
      </c>
      <c r="T790" s="11">
        <f t="shared" si="76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7"/>
        <v>41277.186111111114</v>
      </c>
      <c r="T791" s="11">
        <f t="shared" si="76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7"/>
        <v>41276.047905092593</v>
      </c>
      <c r="T792" s="11">
        <f t="shared" si="76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7"/>
        <v>41557.780624999999</v>
      </c>
      <c r="T793" s="11">
        <f t="shared" si="76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7"/>
        <v>41555.873645833337</v>
      </c>
      <c r="T794" s="11">
        <f t="shared" si="76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7"/>
        <v>41442.741249999999</v>
      </c>
      <c r="T795" s="11">
        <f t="shared" si="76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7"/>
        <v>40736.115011574075</v>
      </c>
      <c r="T796" s="11">
        <f t="shared" si="76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7"/>
        <v>40963.613032407404</v>
      </c>
      <c r="T797" s="11">
        <f t="shared" si="76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7"/>
        <v>41502.882928240739</v>
      </c>
      <c r="T798" s="11">
        <f t="shared" si="76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7"/>
        <v>40996.994074074071</v>
      </c>
      <c r="T799" s="11">
        <f t="shared" si="76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7"/>
        <v>41882.590127314819</v>
      </c>
      <c r="T800" s="11">
        <f t="shared" si="76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7"/>
        <v>40996.667199074072</v>
      </c>
      <c r="T801" s="11">
        <f t="shared" si="76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7"/>
        <v>41863.433495370373</v>
      </c>
      <c r="T802" s="11">
        <f t="shared" si="76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7"/>
        <v>40695.795370370368</v>
      </c>
      <c r="T803" s="11">
        <f t="shared" si="76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7"/>
        <v>41123.022268518522</v>
      </c>
      <c r="T804" s="11">
        <f t="shared" si="76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7"/>
        <v>40665.949976851851</v>
      </c>
      <c r="T805" s="11">
        <f t="shared" si="76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7"/>
        <v>40730.105625000004</v>
      </c>
      <c r="T806" s="11">
        <f t="shared" si="76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7"/>
        <v>40690.823055555556</v>
      </c>
      <c r="T807" s="11">
        <f t="shared" si="76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7"/>
        <v>40763.691423611112</v>
      </c>
      <c r="T808" s="11">
        <f t="shared" si="76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7"/>
        <v>42759.628599537042</v>
      </c>
      <c r="T809" s="11">
        <f t="shared" si="76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7"/>
        <v>41962.100532407407</v>
      </c>
      <c r="T810" s="11">
        <f t="shared" si="76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7"/>
        <v>41628.833680555559</v>
      </c>
      <c r="T811" s="11">
        <f t="shared" si="76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7"/>
        <v>41123.056273148148</v>
      </c>
      <c r="T812" s="11">
        <f t="shared" si="76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7"/>
        <v>41443.643541666665</v>
      </c>
      <c r="T813" s="11">
        <f t="shared" si="76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7"/>
        <v>41282.017962962964</v>
      </c>
      <c r="T814" s="11">
        <f t="shared" si="76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7"/>
        <v>41080.960243055553</v>
      </c>
      <c r="T815" s="11">
        <f t="shared" si="76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7"/>
        <v>40679.743067129632</v>
      </c>
      <c r="T816" s="11">
        <f t="shared" si="76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7"/>
        <v>41914.917858796296</v>
      </c>
      <c r="T817" s="11">
        <f t="shared" si="76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7"/>
        <v>41341.870868055557</v>
      </c>
      <c r="T818" s="11">
        <f t="shared" si="76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7"/>
        <v>40925.599664351852</v>
      </c>
      <c r="T819" s="11">
        <f t="shared" si="76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7"/>
        <v>41120.882881944446</v>
      </c>
      <c r="T820" s="11">
        <f t="shared" si="76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7"/>
        <v>41619.998310185183</v>
      </c>
      <c r="T821" s="11">
        <f t="shared" si="76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7"/>
        <v>41768.841921296298</v>
      </c>
      <c r="T822" s="11">
        <f t="shared" si="76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7"/>
        <v>42093.922048611115</v>
      </c>
      <c r="T823" s="11">
        <f t="shared" si="76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7"/>
        <v>41157.947337962964</v>
      </c>
      <c r="T824" s="11">
        <f t="shared" si="76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7"/>
        <v>42055.972824074073</v>
      </c>
      <c r="T825" s="11">
        <f t="shared" si="76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7"/>
        <v>40250.242106481484</v>
      </c>
      <c r="T826" s="11">
        <f t="shared" si="76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7"/>
        <v>41186.306527777779</v>
      </c>
      <c r="T827" s="11">
        <f t="shared" si="76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7"/>
        <v>40973.038541666669</v>
      </c>
      <c r="T828" s="11">
        <f t="shared" si="76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7"/>
        <v>40927.473460648151</v>
      </c>
      <c r="T829" s="11">
        <f t="shared" si="76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7"/>
        <v>41073.050717592596</v>
      </c>
      <c r="T830" s="11">
        <f t="shared" si="76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7"/>
        <v>42504.801388888889</v>
      </c>
      <c r="T831" s="11">
        <f t="shared" si="76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7"/>
        <v>41325.525752314818</v>
      </c>
      <c r="T832" s="11">
        <f t="shared" si="76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7"/>
        <v>40996.646921296298</v>
      </c>
      <c r="T833" s="11">
        <f t="shared" si="76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7"/>
        <v>40869.675173611111</v>
      </c>
      <c r="T834" s="11">
        <f t="shared" si="76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1">
        <f t="shared" si="77"/>
        <v>41718.878182870372</v>
      </c>
      <c r="T835" s="11">
        <f t="shared" ref="T835:T898" si="82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ref="S836:S899" si="83">(((J836/60)/60)/24)+DATE(1970,1,1)</f>
        <v>41422.822824074072</v>
      </c>
      <c r="T836" s="11">
        <f t="shared" si="82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3"/>
        <v>41005.45784722222</v>
      </c>
      <c r="T837" s="11">
        <f t="shared" si="82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3"/>
        <v>41524.056921296295</v>
      </c>
      <c r="T838" s="11">
        <f t="shared" si="82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3"/>
        <v>41730.998402777775</v>
      </c>
      <c r="T839" s="11">
        <f t="shared" si="82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3"/>
        <v>40895.897974537038</v>
      </c>
      <c r="T840" s="11">
        <f t="shared" si="82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3"/>
        <v>41144.763379629629</v>
      </c>
      <c r="T841" s="11">
        <f t="shared" si="82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3"/>
        <v>42607.226701388892</v>
      </c>
      <c r="T842" s="11">
        <f t="shared" si="82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3"/>
        <v>41923.838692129626</v>
      </c>
      <c r="T843" s="11">
        <f t="shared" si="82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3"/>
        <v>41526.592395833337</v>
      </c>
      <c r="T844" s="11">
        <f t="shared" si="82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3"/>
        <v>42695.257870370369</v>
      </c>
      <c r="T845" s="11">
        <f t="shared" si="82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3"/>
        <v>41905.684629629628</v>
      </c>
      <c r="T846" s="11">
        <f t="shared" si="82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3"/>
        <v>42578.205972222218</v>
      </c>
      <c r="T847" s="11">
        <f t="shared" si="82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3"/>
        <v>41694.391840277778</v>
      </c>
      <c r="T848" s="11">
        <f t="shared" si="82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3"/>
        <v>42165.79833333334</v>
      </c>
      <c r="T849" s="11">
        <f t="shared" si="82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3"/>
        <v>42078.792048611111</v>
      </c>
      <c r="T850" s="11">
        <f t="shared" si="82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3"/>
        <v>42051.148888888885</v>
      </c>
      <c r="T851" s="11">
        <f t="shared" si="82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3"/>
        <v>42452.827743055561</v>
      </c>
      <c r="T852" s="11">
        <f t="shared" si="82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3"/>
        <v>42522.880243055552</v>
      </c>
      <c r="T853" s="11">
        <f t="shared" si="82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3"/>
        <v>42656.805497685185</v>
      </c>
      <c r="T854" s="11">
        <f t="shared" si="82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3"/>
        <v>42021.832280092596</v>
      </c>
      <c r="T855" s="11">
        <f t="shared" si="82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3"/>
        <v>42702.212337962963</v>
      </c>
      <c r="T856" s="11">
        <f t="shared" si="82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3"/>
        <v>42545.125196759262</v>
      </c>
      <c r="T857" s="11">
        <f t="shared" si="82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3"/>
        <v>42609.311990740738</v>
      </c>
      <c r="T858" s="11">
        <f t="shared" si="82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3"/>
        <v>42291.581377314811</v>
      </c>
      <c r="T859" s="11">
        <f t="shared" si="82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3"/>
        <v>42079.745578703703</v>
      </c>
      <c r="T860" s="11">
        <f t="shared" si="82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3"/>
        <v>42128.820231481484</v>
      </c>
      <c r="T861" s="11">
        <f t="shared" si="82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3"/>
        <v>41570.482789351852</v>
      </c>
      <c r="T862" s="11">
        <f t="shared" si="82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3"/>
        <v>42599.965324074074</v>
      </c>
      <c r="T863" s="11">
        <f t="shared" si="82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3"/>
        <v>41559.5549537037</v>
      </c>
      <c r="T864" s="11">
        <f t="shared" si="82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3"/>
        <v>40921.117662037039</v>
      </c>
      <c r="T865" s="11">
        <f t="shared" si="82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3"/>
        <v>41541.106921296298</v>
      </c>
      <c r="T866" s="11">
        <f t="shared" si="82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3"/>
        <v>41230.77311342593</v>
      </c>
      <c r="T867" s="11">
        <f t="shared" si="82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3"/>
        <v>42025.637939814813</v>
      </c>
      <c r="T868" s="11">
        <f t="shared" si="82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3"/>
        <v>40088.105393518519</v>
      </c>
      <c r="T869" s="11">
        <f t="shared" si="82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3"/>
        <v>41616.027754629627</v>
      </c>
      <c r="T870" s="11">
        <f t="shared" si="82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3"/>
        <v>41342.845567129632</v>
      </c>
      <c r="T871" s="11">
        <f t="shared" si="82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3"/>
        <v>41488.022256944445</v>
      </c>
      <c r="T872" s="11">
        <f t="shared" si="82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3"/>
        <v>41577.561284722222</v>
      </c>
      <c r="T873" s="11">
        <f t="shared" si="82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3"/>
        <v>40567.825543981482</v>
      </c>
      <c r="T874" s="11">
        <f t="shared" si="82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3"/>
        <v>41184.167129629634</v>
      </c>
      <c r="T875" s="11">
        <f t="shared" si="82"/>
        <v>41224.208796296298</v>
      </c>
    </row>
    <row r="876" spans="1:20" ht="42.75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3"/>
        <v>41368.583726851852</v>
      </c>
      <c r="T876" s="11">
        <f t="shared" si="82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3"/>
        <v>42248.723738425921</v>
      </c>
      <c r="T877" s="11">
        <f t="shared" si="82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3"/>
        <v>41276.496840277774</v>
      </c>
      <c r="T878" s="11">
        <f t="shared" si="82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3"/>
        <v>41597.788888888892</v>
      </c>
      <c r="T879" s="11">
        <f t="shared" si="82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3"/>
        <v>40505.232916666668</v>
      </c>
      <c r="T880" s="11">
        <f t="shared" si="82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3"/>
        <v>41037.829918981479</v>
      </c>
      <c r="T881" s="11">
        <f t="shared" si="82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3"/>
        <v>41179.32104166667</v>
      </c>
      <c r="T882" s="11">
        <f t="shared" si="82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3"/>
        <v>40877.25099537037</v>
      </c>
      <c r="T883" s="11">
        <f t="shared" si="82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3"/>
        <v>40759.860532407409</v>
      </c>
      <c r="T884" s="11">
        <f t="shared" si="82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3"/>
        <v>42371.935590277775</v>
      </c>
      <c r="T885" s="11">
        <f t="shared" si="82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3"/>
        <v>40981.802615740737</v>
      </c>
      <c r="T886" s="11">
        <f t="shared" si="82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3"/>
        <v>42713.941099537042</v>
      </c>
      <c r="T887" s="11">
        <f t="shared" si="82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3"/>
        <v>42603.870520833334</v>
      </c>
      <c r="T888" s="11">
        <f t="shared" si="82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3"/>
        <v>41026.958969907406</v>
      </c>
      <c r="T889" s="11">
        <f t="shared" si="82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3"/>
        <v>40751.753298611111</v>
      </c>
      <c r="T890" s="11">
        <f t="shared" si="82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3"/>
        <v>41887.784062500003</v>
      </c>
      <c r="T891" s="11">
        <f t="shared" si="82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3"/>
        <v>41569.698831018519</v>
      </c>
      <c r="T892" s="11">
        <f t="shared" si="82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3"/>
        <v>41842.031597222223</v>
      </c>
      <c r="T893" s="11">
        <f t="shared" si="82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3"/>
        <v>40304.20003472222</v>
      </c>
      <c r="T894" s="11">
        <f t="shared" si="82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3"/>
        <v>42065.897719907407</v>
      </c>
      <c r="T895" s="11">
        <f t="shared" si="82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3"/>
        <v>42496.981597222228</v>
      </c>
      <c r="T896" s="11">
        <f t="shared" si="82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3"/>
        <v>40431.127650462964</v>
      </c>
      <c r="T897" s="11">
        <f t="shared" si="82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3"/>
        <v>42218.872986111113</v>
      </c>
      <c r="T898" s="11">
        <f t="shared" si="82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1">
        <f t="shared" si="83"/>
        <v>41211.688750000001</v>
      </c>
      <c r="T899" s="11">
        <f t="shared" ref="T899:T962" si="88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ref="S900:S963" si="89">(((J900/60)/60)/24)+DATE(1970,1,1)</f>
        <v>40878.758217592593</v>
      </c>
      <c r="T900" s="11">
        <f t="shared" si="88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9"/>
        <v>40646.099097222221</v>
      </c>
      <c r="T901" s="11">
        <f t="shared" si="88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9"/>
        <v>42429.84956018519</v>
      </c>
      <c r="T902" s="11">
        <f t="shared" si="88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9"/>
        <v>40291.81150462963</v>
      </c>
      <c r="T903" s="11">
        <f t="shared" si="88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9"/>
        <v>41829.965532407405</v>
      </c>
      <c r="T904" s="11">
        <f t="shared" si="88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9"/>
        <v>41149.796064814815</v>
      </c>
      <c r="T905" s="11">
        <f t="shared" si="88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9"/>
        <v>42342.080289351856</v>
      </c>
      <c r="T906" s="11">
        <f t="shared" si="88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9"/>
        <v>40507.239884259259</v>
      </c>
      <c r="T907" s="11">
        <f t="shared" si="88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9"/>
        <v>41681.189699074072</v>
      </c>
      <c r="T908" s="11">
        <f t="shared" si="88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9"/>
        <v>40767.192395833335</v>
      </c>
      <c r="T909" s="11">
        <f t="shared" si="88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9"/>
        <v>40340.801562499997</v>
      </c>
      <c r="T910" s="11">
        <f t="shared" si="88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9"/>
        <v>41081.69027777778</v>
      </c>
      <c r="T911" s="11">
        <f t="shared" si="88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9"/>
        <v>42737.545358796298</v>
      </c>
      <c r="T912" s="11">
        <f t="shared" si="88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9"/>
        <v>41642.005150462966</v>
      </c>
      <c r="T913" s="11">
        <f t="shared" si="88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9"/>
        <v>41194.109340277777</v>
      </c>
      <c r="T914" s="11">
        <f t="shared" si="88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9"/>
        <v>41004.139108796298</v>
      </c>
      <c r="T915" s="11">
        <f t="shared" si="88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9"/>
        <v>41116.763275462967</v>
      </c>
      <c r="T916" s="11">
        <f t="shared" si="88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9"/>
        <v>40937.679560185185</v>
      </c>
      <c r="T917" s="11">
        <f t="shared" si="88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9"/>
        <v>40434.853402777779</v>
      </c>
      <c r="T918" s="11">
        <f t="shared" si="88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9"/>
        <v>41802.94363425926</v>
      </c>
      <c r="T919" s="11">
        <f t="shared" si="88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9"/>
        <v>41944.916215277779</v>
      </c>
      <c r="T920" s="11">
        <f t="shared" si="88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9"/>
        <v>41227.641724537039</v>
      </c>
      <c r="T921" s="11">
        <f t="shared" si="88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9"/>
        <v>41562.67155092593</v>
      </c>
      <c r="T922" s="11">
        <f t="shared" si="88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9"/>
        <v>40847.171018518515</v>
      </c>
      <c r="T923" s="11">
        <f t="shared" si="88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9"/>
        <v>41878.530011574076</v>
      </c>
      <c r="T924" s="11">
        <f t="shared" si="88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9"/>
        <v>41934.959756944445</v>
      </c>
      <c r="T925" s="11">
        <f t="shared" si="88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9"/>
        <v>41288.942928240744</v>
      </c>
      <c r="T926" s="11">
        <f t="shared" si="88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9"/>
        <v>41575.880914351852</v>
      </c>
      <c r="T927" s="11">
        <f t="shared" si="88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9"/>
        <v>40338.02002314815</v>
      </c>
      <c r="T928" s="11">
        <f t="shared" si="88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9"/>
        <v>41013.822858796295</v>
      </c>
      <c r="T929" s="11">
        <f t="shared" si="88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9"/>
        <v>41180.86241898148</v>
      </c>
      <c r="T930" s="11">
        <f t="shared" si="88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9"/>
        <v>40978.238067129627</v>
      </c>
      <c r="T931" s="11">
        <f t="shared" si="88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9"/>
        <v>40312.915578703702</v>
      </c>
      <c r="T932" s="11">
        <f t="shared" si="88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9"/>
        <v>41680.359976851854</v>
      </c>
      <c r="T933" s="11">
        <f t="shared" si="88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9"/>
        <v>41310.969270833331</v>
      </c>
      <c r="T934" s="11">
        <f t="shared" si="88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9"/>
        <v>41711.169085648151</v>
      </c>
      <c r="T935" s="11">
        <f t="shared" si="88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9"/>
        <v>41733.737083333333</v>
      </c>
      <c r="T936" s="11">
        <f t="shared" si="88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9"/>
        <v>42368.333668981482</v>
      </c>
      <c r="T937" s="11">
        <f t="shared" si="88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9"/>
        <v>40883.024178240739</v>
      </c>
      <c r="T938" s="11">
        <f t="shared" si="88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9"/>
        <v>41551.798113425924</v>
      </c>
      <c r="T939" s="11">
        <f t="shared" si="88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9"/>
        <v>41124.479722222226</v>
      </c>
      <c r="T940" s="11">
        <f t="shared" si="88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9"/>
        <v>41416.763171296298</v>
      </c>
      <c r="T941" s="11">
        <f t="shared" si="88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9"/>
        <v>42182.008402777778</v>
      </c>
      <c r="T942" s="11">
        <f t="shared" si="88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9"/>
        <v>42746.096585648149</v>
      </c>
      <c r="T943" s="11">
        <f t="shared" si="88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9"/>
        <v>42382.843287037031</v>
      </c>
      <c r="T944" s="11">
        <f t="shared" si="88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9"/>
        <v>42673.66788194445</v>
      </c>
      <c r="T945" s="11">
        <f t="shared" si="88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9"/>
        <v>42444.583912037036</v>
      </c>
      <c r="T946" s="11">
        <f t="shared" si="88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9"/>
        <v>42732.872986111113</v>
      </c>
      <c r="T947" s="11">
        <f t="shared" si="88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9"/>
        <v>42592.750555555554</v>
      </c>
      <c r="T948" s="11">
        <f t="shared" si="88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9"/>
        <v>42491.781319444446</v>
      </c>
      <c r="T949" s="11">
        <f t="shared" si="88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9"/>
        <v>42411.828287037039</v>
      </c>
      <c r="T950" s="11">
        <f t="shared" si="88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9"/>
        <v>42361.043703703705</v>
      </c>
      <c r="T951" s="11">
        <f t="shared" si="88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9"/>
        <v>42356.750706018516</v>
      </c>
      <c r="T952" s="11">
        <f t="shared" si="88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9"/>
        <v>42480.653611111105</v>
      </c>
      <c r="T953" s="11">
        <f t="shared" si="88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9"/>
        <v>42662.613564814819</v>
      </c>
      <c r="T954" s="11">
        <f t="shared" si="88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9"/>
        <v>41999.164340277777</v>
      </c>
      <c r="T955" s="11">
        <f t="shared" si="88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9"/>
        <v>42194.833784722221</v>
      </c>
      <c r="T956" s="11">
        <f t="shared" si="88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9"/>
        <v>42586.295138888891</v>
      </c>
      <c r="T957" s="11">
        <f t="shared" si="88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9"/>
        <v>42060.913877314815</v>
      </c>
      <c r="T958" s="11">
        <f t="shared" si="88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9"/>
        <v>42660.552465277782</v>
      </c>
      <c r="T959" s="11">
        <f t="shared" si="88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9"/>
        <v>42082.802812499998</v>
      </c>
      <c r="T960" s="11">
        <f t="shared" si="88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9"/>
        <v>41993.174363425926</v>
      </c>
      <c r="T961" s="11">
        <f t="shared" si="88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9"/>
        <v>42766.626793981486</v>
      </c>
      <c r="T962" s="11">
        <f t="shared" si="88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1">
        <f t="shared" si="89"/>
        <v>42740.693692129629</v>
      </c>
      <c r="T963" s="11">
        <f t="shared" ref="T963:T1026" si="94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ref="S964:S1027" si="95">(((J964/60)/60)/24)+DATE(1970,1,1)</f>
        <v>42373.712418981479</v>
      </c>
      <c r="T964" s="11">
        <f t="shared" si="94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5"/>
        <v>42625.635636574079</v>
      </c>
      <c r="T965" s="11">
        <f t="shared" si="94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5"/>
        <v>42208.628692129627</v>
      </c>
      <c r="T966" s="11">
        <f t="shared" si="94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5"/>
        <v>42637.016736111109</v>
      </c>
      <c r="T967" s="11">
        <f t="shared" si="94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5"/>
        <v>42619.635787037041</v>
      </c>
      <c r="T968" s="11">
        <f t="shared" si="94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5"/>
        <v>42422.254328703704</v>
      </c>
      <c r="T969" s="11">
        <f t="shared" si="94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5"/>
        <v>41836.847615740742</v>
      </c>
      <c r="T970" s="11">
        <f t="shared" si="94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5"/>
        <v>42742.30332175926</v>
      </c>
      <c r="T971" s="11">
        <f t="shared" si="94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5"/>
        <v>42721.220520833333</v>
      </c>
      <c r="T972" s="11">
        <f t="shared" si="94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5"/>
        <v>42111.709027777775</v>
      </c>
      <c r="T973" s="11">
        <f t="shared" si="94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5"/>
        <v>41856.865717592591</v>
      </c>
      <c r="T974" s="11">
        <f t="shared" si="94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5"/>
        <v>42257.014965277776</v>
      </c>
      <c r="T975" s="11">
        <f t="shared" si="94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5"/>
        <v>42424.749490740738</v>
      </c>
      <c r="T976" s="11">
        <f t="shared" si="94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5"/>
        <v>42489.696585648147</v>
      </c>
      <c r="T977" s="11">
        <f t="shared" si="94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5"/>
        <v>42185.058993055558</v>
      </c>
      <c r="T978" s="11">
        <f t="shared" si="94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5"/>
        <v>42391.942094907412</v>
      </c>
      <c r="T979" s="11">
        <f t="shared" si="94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5"/>
        <v>42395.309039351851</v>
      </c>
      <c r="T980" s="11">
        <f t="shared" si="94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5"/>
        <v>42506.416990740734</v>
      </c>
      <c r="T981" s="11">
        <f t="shared" si="94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5"/>
        <v>41928.904189814813</v>
      </c>
      <c r="T982" s="11">
        <f t="shared" si="94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5"/>
        <v>41830.947013888886</v>
      </c>
      <c r="T983" s="11">
        <f t="shared" si="94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5"/>
        <v>42615.753310185188</v>
      </c>
      <c r="T984" s="11">
        <f t="shared" si="94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5"/>
        <v>42574.667650462965</v>
      </c>
      <c r="T985" s="11">
        <f t="shared" si="94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5"/>
        <v>42061.11583333333</v>
      </c>
      <c r="T986" s="11">
        <f t="shared" si="94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5"/>
        <v>42339.967708333337</v>
      </c>
      <c r="T987" s="11">
        <f t="shared" si="94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5"/>
        <v>42324.767361111109</v>
      </c>
      <c r="T988" s="11">
        <f t="shared" si="94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5"/>
        <v>41773.294560185182</v>
      </c>
      <c r="T989" s="11">
        <f t="shared" si="94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5"/>
        <v>42614.356770833328</v>
      </c>
      <c r="T990" s="11">
        <f t="shared" si="94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5"/>
        <v>42611.933969907404</v>
      </c>
      <c r="T991" s="11">
        <f t="shared" si="94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5"/>
        <v>41855.784305555557</v>
      </c>
      <c r="T992" s="11">
        <f t="shared" si="94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5"/>
        <v>42538.75680555556</v>
      </c>
      <c r="T993" s="11">
        <f t="shared" si="94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5"/>
        <v>42437.924988425926</v>
      </c>
      <c r="T994" s="11">
        <f t="shared" si="94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5"/>
        <v>42652.964907407411</v>
      </c>
      <c r="T995" s="11">
        <f t="shared" si="94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5"/>
        <v>41921.263078703705</v>
      </c>
      <c r="T996" s="11">
        <f t="shared" si="94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5"/>
        <v>41947.940740740742</v>
      </c>
      <c r="T997" s="11">
        <f t="shared" si="94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5"/>
        <v>41817.866435185184</v>
      </c>
      <c r="T998" s="11">
        <f t="shared" si="94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5"/>
        <v>41941.10297453704</v>
      </c>
      <c r="T999" s="11">
        <f t="shared" si="94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5"/>
        <v>42282.168993055559</v>
      </c>
      <c r="T1000" s="11">
        <f t="shared" si="94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5"/>
        <v>41926.29965277778</v>
      </c>
      <c r="T1001" s="11">
        <f t="shared" si="94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5"/>
        <v>42749.059722222228</v>
      </c>
      <c r="T1002" s="11">
        <f t="shared" si="94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5"/>
        <v>42720.720057870371</v>
      </c>
      <c r="T1003" s="11">
        <f t="shared" si="94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5"/>
        <v>42325.684189814812</v>
      </c>
      <c r="T1004" s="11">
        <f t="shared" si="94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5"/>
        <v>42780.709039351852</v>
      </c>
      <c r="T1005" s="11">
        <f t="shared" si="94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5"/>
        <v>42388.708645833336</v>
      </c>
      <c r="T1006" s="11">
        <f t="shared" si="94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5"/>
        <v>42276.624803240738</v>
      </c>
      <c r="T1007" s="11">
        <f t="shared" si="94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5"/>
        <v>41977.040185185186</v>
      </c>
      <c r="T1008" s="11">
        <f t="shared" si="94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5"/>
        <v>42676.583599537036</v>
      </c>
      <c r="T1009" s="11">
        <f t="shared" si="94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5"/>
        <v>42702.809201388889</v>
      </c>
      <c r="T1010" s="11">
        <f t="shared" si="94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5"/>
        <v>42510.604699074072</v>
      </c>
      <c r="T1011" s="11">
        <f t="shared" si="94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5"/>
        <v>42561.829421296294</v>
      </c>
      <c r="T1012" s="11">
        <f t="shared" si="94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5"/>
        <v>41946.898090277777</v>
      </c>
      <c r="T1013" s="11">
        <f t="shared" si="94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5"/>
        <v>42714.440416666665</v>
      </c>
      <c r="T1014" s="11">
        <f t="shared" si="94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5"/>
        <v>42339.833981481483</v>
      </c>
      <c r="T1015" s="11">
        <f t="shared" si="94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5"/>
        <v>41955.002488425926</v>
      </c>
      <c r="T1016" s="11">
        <f t="shared" si="94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5"/>
        <v>42303.878414351857</v>
      </c>
      <c r="T1017" s="11">
        <f t="shared" si="94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5"/>
        <v>42422.107129629629</v>
      </c>
      <c r="T1018" s="11">
        <f t="shared" si="94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5"/>
        <v>42289.675173611111</v>
      </c>
      <c r="T1019" s="11">
        <f t="shared" si="94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5"/>
        <v>42535.492280092592</v>
      </c>
      <c r="T1020" s="11">
        <f t="shared" si="94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5"/>
        <v>42009.973946759259</v>
      </c>
      <c r="T1021" s="11">
        <f t="shared" si="94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5"/>
        <v>42127.069548611107</v>
      </c>
      <c r="T1022" s="11">
        <f t="shared" si="94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5"/>
        <v>42271.251979166671</v>
      </c>
      <c r="T1023" s="11">
        <f t="shared" si="94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5"/>
        <v>42111.646724537044</v>
      </c>
      <c r="T1024" s="11">
        <f t="shared" si="94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5"/>
        <v>42145.919687500005</v>
      </c>
      <c r="T1025" s="11">
        <f t="shared" si="94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5"/>
        <v>42370.580590277779</v>
      </c>
      <c r="T1026" s="11">
        <f t="shared" si="94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1">
        <f t="shared" si="95"/>
        <v>42049.833761574075</v>
      </c>
      <c r="T1027" s="11">
        <f t="shared" ref="T1027:T1090" si="100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ref="S1028:S1091" si="101">(((J1028/60)/60)/24)+DATE(1970,1,1)</f>
        <v>42426.407592592594</v>
      </c>
      <c r="T1028" s="11">
        <f t="shared" si="100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1"/>
        <v>41905.034108796295</v>
      </c>
      <c r="T1029" s="11">
        <f t="shared" si="100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1"/>
        <v>42755.627372685187</v>
      </c>
      <c r="T1030" s="11">
        <f t="shared" si="100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1"/>
        <v>42044.711886574078</v>
      </c>
      <c r="T1031" s="11">
        <f t="shared" si="100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1"/>
        <v>42611.483206018514</v>
      </c>
      <c r="T1032" s="11">
        <f t="shared" si="100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1"/>
        <v>42324.764004629629</v>
      </c>
      <c r="T1033" s="11">
        <f t="shared" si="100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1"/>
        <v>42514.666956018518</v>
      </c>
      <c r="T1034" s="11">
        <f t="shared" si="100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1"/>
        <v>42688.732407407413</v>
      </c>
      <c r="T1035" s="11">
        <f t="shared" si="100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1"/>
        <v>42555.166712962964</v>
      </c>
      <c r="T1036" s="11">
        <f t="shared" si="100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1"/>
        <v>42016.641435185185</v>
      </c>
      <c r="T1037" s="11">
        <f t="shared" si="100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1"/>
        <v>41249.448958333334</v>
      </c>
      <c r="T1038" s="11">
        <f t="shared" si="100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1"/>
        <v>42119.822476851856</v>
      </c>
      <c r="T1039" s="11">
        <f t="shared" si="100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1"/>
        <v>42418.231747685189</v>
      </c>
      <c r="T1040" s="11">
        <f t="shared" si="100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1"/>
        <v>42692.109328703707</v>
      </c>
      <c r="T1041" s="11">
        <f t="shared" si="100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1"/>
        <v>42579.708437499998</v>
      </c>
      <c r="T1042" s="11">
        <f t="shared" si="100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1"/>
        <v>41831.060092592597</v>
      </c>
      <c r="T1043" s="11">
        <f t="shared" si="100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1"/>
        <v>41851.696157407408</v>
      </c>
      <c r="T1044" s="11">
        <f t="shared" si="100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1"/>
        <v>42114.252951388888</v>
      </c>
      <c r="T1045" s="11">
        <f t="shared" si="100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1"/>
        <v>42011.925937499997</v>
      </c>
      <c r="T1046" s="11">
        <f t="shared" si="100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1"/>
        <v>41844.874421296299</v>
      </c>
      <c r="T1047" s="11">
        <f t="shared" si="100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1"/>
        <v>42319.851388888885</v>
      </c>
      <c r="T1048" s="11">
        <f t="shared" si="100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1"/>
        <v>41918.818460648145</v>
      </c>
      <c r="T1049" s="11">
        <f t="shared" si="100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1"/>
        <v>42598.053113425922</v>
      </c>
      <c r="T1050" s="11">
        <f t="shared" si="100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1"/>
        <v>42382.431076388893</v>
      </c>
      <c r="T1051" s="11">
        <f t="shared" si="100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1"/>
        <v>42231.7971875</v>
      </c>
      <c r="T1052" s="11">
        <f t="shared" si="100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1"/>
        <v>41850.014178240745</v>
      </c>
      <c r="T1053" s="11">
        <f t="shared" si="100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1"/>
        <v>42483.797395833331</v>
      </c>
      <c r="T1054" s="11">
        <f t="shared" si="100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1"/>
        <v>42775.172824074078</v>
      </c>
      <c r="T1055" s="11">
        <f t="shared" si="100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1"/>
        <v>41831.851840277777</v>
      </c>
      <c r="T1056" s="11">
        <f t="shared" si="100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1"/>
        <v>42406.992418981477</v>
      </c>
      <c r="T1057" s="11">
        <f t="shared" si="100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1"/>
        <v>42058.719641203701</v>
      </c>
      <c r="T1058" s="11">
        <f t="shared" si="100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1"/>
        <v>42678.871331018512</v>
      </c>
      <c r="T1059" s="11">
        <f t="shared" si="100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1"/>
        <v>42047.900960648149</v>
      </c>
      <c r="T1060" s="11">
        <f t="shared" si="100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1"/>
        <v>42046.79</v>
      </c>
      <c r="T1061" s="11">
        <f t="shared" si="100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1"/>
        <v>42079.913113425922</v>
      </c>
      <c r="T1062" s="11">
        <f t="shared" si="100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1"/>
        <v>42432.276712962965</v>
      </c>
      <c r="T1063" s="11">
        <f t="shared" si="100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1"/>
        <v>42556.807187500002</v>
      </c>
      <c r="T1064" s="11">
        <f t="shared" si="100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1"/>
        <v>42583.030810185184</v>
      </c>
      <c r="T1065" s="11">
        <f t="shared" si="100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1"/>
        <v>41417.228043981479</v>
      </c>
      <c r="T1066" s="11">
        <f t="shared" si="100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1"/>
        <v>41661.381041666667</v>
      </c>
      <c r="T1067" s="11">
        <f t="shared" si="100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1"/>
        <v>41445.962754629632</v>
      </c>
      <c r="T1068" s="11">
        <f t="shared" si="100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1"/>
        <v>41599.855682870373</v>
      </c>
      <c r="T1069" s="11">
        <f t="shared" si="100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1"/>
        <v>42440.371111111104</v>
      </c>
      <c r="T1070" s="11">
        <f t="shared" si="100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1"/>
        <v>41572.229849537034</v>
      </c>
      <c r="T1071" s="11">
        <f t="shared" si="100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1"/>
        <v>41163.011828703704</v>
      </c>
      <c r="T1072" s="11">
        <f t="shared" si="100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1"/>
        <v>42295.753391203703</v>
      </c>
      <c r="T1073" s="11">
        <f t="shared" si="100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1"/>
        <v>41645.832141203704</v>
      </c>
      <c r="T1074" s="11">
        <f t="shared" si="100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1"/>
        <v>40802.964594907404</v>
      </c>
      <c r="T1075" s="11">
        <f t="shared" si="100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1"/>
        <v>41613.172974537039</v>
      </c>
      <c r="T1076" s="11">
        <f t="shared" si="100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1"/>
        <v>41005.904120370367</v>
      </c>
      <c r="T1077" s="11">
        <f t="shared" si="100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1"/>
        <v>41838.377893518518</v>
      </c>
      <c r="T1078" s="11">
        <f t="shared" si="100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1"/>
        <v>42353.16679398148</v>
      </c>
      <c r="T1079" s="11">
        <f t="shared" si="100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1"/>
        <v>40701.195844907408</v>
      </c>
      <c r="T1080" s="11">
        <f t="shared" si="100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1"/>
        <v>42479.566388888896</v>
      </c>
      <c r="T1081" s="11">
        <f t="shared" si="100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1"/>
        <v>41740.138113425928</v>
      </c>
      <c r="T1082" s="11">
        <f t="shared" si="100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1"/>
        <v>42002.926990740743</v>
      </c>
      <c r="T1083" s="11">
        <f t="shared" si="100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1"/>
        <v>41101.906111111115</v>
      </c>
      <c r="T1084" s="11">
        <f t="shared" si="100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1"/>
        <v>41793.659525462965</v>
      </c>
      <c r="T1085" s="11">
        <f t="shared" si="100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1"/>
        <v>41829.912083333329</v>
      </c>
      <c r="T1086" s="11">
        <f t="shared" si="100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1"/>
        <v>42413.671006944445</v>
      </c>
      <c r="T1087" s="11">
        <f t="shared" si="100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1"/>
        <v>41845.866793981484</v>
      </c>
      <c r="T1088" s="11">
        <f t="shared" si="100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1"/>
        <v>41775.713969907411</v>
      </c>
      <c r="T1089" s="11">
        <f t="shared" si="100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1"/>
        <v>41723.799386574072</v>
      </c>
      <c r="T1090" s="11">
        <f t="shared" si="100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1">
        <f t="shared" si="101"/>
        <v>42151.189525462964</v>
      </c>
      <c r="T1091" s="11">
        <f t="shared" ref="T1091:T1154" si="106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ref="S1092:S1155" si="107">(((J1092/60)/60)/24)+DATE(1970,1,1)</f>
        <v>42123.185798611114</v>
      </c>
      <c r="T1092" s="11">
        <f t="shared" si="106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7"/>
        <v>42440.820277777777</v>
      </c>
      <c r="T1093" s="11">
        <f t="shared" si="106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7"/>
        <v>41250.025902777779</v>
      </c>
      <c r="T1094" s="11">
        <f t="shared" si="106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7"/>
        <v>42396.973807870367</v>
      </c>
      <c r="T1095" s="11">
        <f t="shared" si="106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7"/>
        <v>40795.713344907403</v>
      </c>
      <c r="T1096" s="11">
        <f t="shared" si="106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7"/>
        <v>41486.537268518521</v>
      </c>
      <c r="T1097" s="11">
        <f t="shared" si="106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7"/>
        <v>41885.51798611111</v>
      </c>
      <c r="T1098" s="11">
        <f t="shared" si="106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7"/>
        <v>41660.792557870373</v>
      </c>
      <c r="T1099" s="11">
        <f t="shared" si="106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7"/>
        <v>41712.762673611112</v>
      </c>
      <c r="T1100" s="11">
        <f t="shared" si="106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7"/>
        <v>42107.836435185185</v>
      </c>
      <c r="T1101" s="11">
        <f t="shared" si="106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7"/>
        <v>42384.110775462963</v>
      </c>
      <c r="T1102" s="11">
        <f t="shared" si="106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7"/>
        <v>42538.77243055556</v>
      </c>
      <c r="T1103" s="11">
        <f t="shared" si="106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7"/>
        <v>41577.045428240745</v>
      </c>
      <c r="T1104" s="11">
        <f t="shared" si="106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7"/>
        <v>42479.22210648148</v>
      </c>
      <c r="T1105" s="11">
        <f t="shared" si="106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7"/>
        <v>41771.40996527778</v>
      </c>
      <c r="T1106" s="11">
        <f t="shared" si="106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7"/>
        <v>41692.135729166665</v>
      </c>
      <c r="T1107" s="11">
        <f t="shared" si="106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7"/>
        <v>40973.740451388891</v>
      </c>
      <c r="T1108" s="11">
        <f t="shared" si="106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7"/>
        <v>41813.861388888887</v>
      </c>
      <c r="T1109" s="11">
        <f t="shared" si="106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7"/>
        <v>40952.636979166666</v>
      </c>
      <c r="T1110" s="11">
        <f t="shared" si="106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7"/>
        <v>42662.752199074079</v>
      </c>
      <c r="T1111" s="11">
        <f t="shared" si="106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7"/>
        <v>41220.933124999996</v>
      </c>
      <c r="T1112" s="11">
        <f t="shared" si="106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7"/>
        <v>42347.203587962969</v>
      </c>
      <c r="T1113" s="11">
        <f t="shared" si="106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7"/>
        <v>41963.759386574078</v>
      </c>
      <c r="T1114" s="11">
        <f t="shared" si="106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7"/>
        <v>41835.977083333331</v>
      </c>
      <c r="T1115" s="11">
        <f t="shared" si="106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7"/>
        <v>41526.345914351856</v>
      </c>
      <c r="T1116" s="11">
        <f t="shared" si="106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7"/>
        <v>42429.695543981477</v>
      </c>
      <c r="T1117" s="11">
        <f t="shared" si="106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7"/>
        <v>41009.847314814811</v>
      </c>
      <c r="T1118" s="11">
        <f t="shared" si="106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7"/>
        <v>42333.598530092597</v>
      </c>
      <c r="T1119" s="11">
        <f t="shared" si="106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7"/>
        <v>41704.16642361111</v>
      </c>
      <c r="T1120" s="11">
        <f t="shared" si="106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7"/>
        <v>41722.792407407411</v>
      </c>
      <c r="T1121" s="11">
        <f t="shared" si="106"/>
        <v>41735.792407407411</v>
      </c>
    </row>
    <row r="1122" spans="1:20" ht="28.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7"/>
        <v>40799.872685185182</v>
      </c>
      <c r="T1122" s="11">
        <f t="shared" si="106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7"/>
        <v>42412.934212962966</v>
      </c>
      <c r="T1123" s="11">
        <f t="shared" si="106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7"/>
        <v>41410.703993055555</v>
      </c>
      <c r="T1124" s="11">
        <f t="shared" si="106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7"/>
        <v>41718.5237037037</v>
      </c>
      <c r="T1125" s="11">
        <f t="shared" si="106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7"/>
        <v>42094.667256944449</v>
      </c>
      <c r="T1126" s="11">
        <f t="shared" si="106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7"/>
        <v>42212.624189814815</v>
      </c>
      <c r="T1127" s="11">
        <f t="shared" si="106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7"/>
        <v>42535.327476851846</v>
      </c>
      <c r="T1128" s="11">
        <f t="shared" si="106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7"/>
        <v>41926.854166666664</v>
      </c>
      <c r="T1129" s="11">
        <f t="shared" si="106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7"/>
        <v>41828.649502314816</v>
      </c>
      <c r="T1130" s="11">
        <f t="shared" si="106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7"/>
        <v>42496.264965277776</v>
      </c>
      <c r="T1131" s="11">
        <f t="shared" si="106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7"/>
        <v>41908.996527777781</v>
      </c>
      <c r="T1132" s="11">
        <f t="shared" si="106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7"/>
        <v>42332.908194444448</v>
      </c>
      <c r="T1133" s="11">
        <f t="shared" si="106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7"/>
        <v>42706.115405092598</v>
      </c>
      <c r="T1134" s="11">
        <f t="shared" si="106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7"/>
        <v>41821.407187500001</v>
      </c>
      <c r="T1135" s="11">
        <f t="shared" si="106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7"/>
        <v>41958.285046296296</v>
      </c>
      <c r="T1136" s="11">
        <f t="shared" si="106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7"/>
        <v>42558.989513888882</v>
      </c>
      <c r="T1137" s="11">
        <f t="shared" si="106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7"/>
        <v>42327.671631944439</v>
      </c>
      <c r="T1138" s="11">
        <f t="shared" si="106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7"/>
        <v>42453.819687499999</v>
      </c>
      <c r="T1139" s="11">
        <f t="shared" si="106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7"/>
        <v>42736.9066087963</v>
      </c>
      <c r="T1140" s="11">
        <f t="shared" si="106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7"/>
        <v>41975.347523148142</v>
      </c>
      <c r="T1141" s="11">
        <f t="shared" si="106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7"/>
        <v>42192.462048611109</v>
      </c>
      <c r="T1142" s="11">
        <f t="shared" si="106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7"/>
        <v>42164.699652777781</v>
      </c>
      <c r="T1143" s="11">
        <f t="shared" si="106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7"/>
        <v>42022.006099537044</v>
      </c>
      <c r="T1144" s="11">
        <f t="shared" si="106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7"/>
        <v>42325.19358796296</v>
      </c>
      <c r="T1145" s="11">
        <f t="shared" si="106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7"/>
        <v>42093.181944444441</v>
      </c>
      <c r="T1146" s="11">
        <f t="shared" si="106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7"/>
        <v>41854.747592592597</v>
      </c>
      <c r="T1147" s="11">
        <f t="shared" si="106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7"/>
        <v>41723.9533912037</v>
      </c>
      <c r="T1148" s="11">
        <f t="shared" si="106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7"/>
        <v>41871.972025462965</v>
      </c>
      <c r="T1149" s="11">
        <f t="shared" si="106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7"/>
        <v>42675.171076388884</v>
      </c>
      <c r="T1150" s="11">
        <f t="shared" si="106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7"/>
        <v>42507.71025462963</v>
      </c>
      <c r="T1151" s="11">
        <f t="shared" si="106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7"/>
        <v>42317.954571759255</v>
      </c>
      <c r="T1152" s="11">
        <f t="shared" si="106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7"/>
        <v>42224.102581018517</v>
      </c>
      <c r="T1153" s="11">
        <f t="shared" si="106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7"/>
        <v>42109.709629629629</v>
      </c>
      <c r="T1154" s="11">
        <f t="shared" si="106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1">
        <f t="shared" si="107"/>
        <v>42143.714178240742</v>
      </c>
      <c r="T1155" s="11">
        <f t="shared" ref="T1155:T1218" si="112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ref="S1156:S1219" si="113">(((J1156/60)/60)/24)+DATE(1970,1,1)</f>
        <v>42223.108865740738</v>
      </c>
      <c r="T1156" s="11">
        <f t="shared" si="112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3"/>
        <v>41835.763981481483</v>
      </c>
      <c r="T1157" s="11">
        <f t="shared" si="112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3"/>
        <v>42029.07131944444</v>
      </c>
      <c r="T1158" s="11">
        <f t="shared" si="112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3"/>
        <v>41918.628240740742</v>
      </c>
      <c r="T1159" s="11">
        <f t="shared" si="112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3"/>
        <v>41952.09175925926</v>
      </c>
      <c r="T1160" s="11">
        <f t="shared" si="112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3"/>
        <v>42154.726446759261</v>
      </c>
      <c r="T1161" s="11">
        <f t="shared" si="112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3"/>
        <v>42061.154930555553</v>
      </c>
      <c r="T1162" s="11">
        <f t="shared" si="112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3"/>
        <v>42122.629502314812</v>
      </c>
      <c r="T1163" s="11">
        <f t="shared" si="112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3"/>
        <v>41876.683611111112</v>
      </c>
      <c r="T1164" s="11">
        <f t="shared" si="112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3"/>
        <v>41830.723611111112</v>
      </c>
      <c r="T1165" s="11">
        <f t="shared" si="112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3"/>
        <v>42509.724328703705</v>
      </c>
      <c r="T1166" s="11">
        <f t="shared" si="112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3"/>
        <v>41792.214467592588</v>
      </c>
      <c r="T1167" s="11">
        <f t="shared" si="112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3"/>
        <v>42150.485439814816</v>
      </c>
      <c r="T1168" s="11">
        <f t="shared" si="112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3"/>
        <v>41863.734895833331</v>
      </c>
      <c r="T1169" s="11">
        <f t="shared" si="112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3"/>
        <v>42605.053993055553</v>
      </c>
      <c r="T1170" s="11">
        <f t="shared" si="112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3"/>
        <v>42027.353738425925</v>
      </c>
      <c r="T1171" s="11">
        <f t="shared" si="112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3"/>
        <v>42124.893182870372</v>
      </c>
      <c r="T1172" s="11">
        <f t="shared" si="112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3"/>
        <v>41938.804710648146</v>
      </c>
      <c r="T1173" s="11">
        <f t="shared" si="112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3"/>
        <v>41841.682314814818</v>
      </c>
      <c r="T1174" s="11">
        <f t="shared" si="112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3"/>
        <v>42184.185844907406</v>
      </c>
      <c r="T1175" s="11">
        <f t="shared" si="112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3"/>
        <v>42468.84174768519</v>
      </c>
      <c r="T1176" s="11">
        <f t="shared" si="112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3"/>
        <v>42170.728460648148</v>
      </c>
      <c r="T1177" s="11">
        <f t="shared" si="112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3"/>
        <v>42746.019652777773</v>
      </c>
      <c r="T1178" s="11">
        <f t="shared" si="112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3"/>
        <v>41897.660833333335</v>
      </c>
      <c r="T1179" s="11">
        <f t="shared" si="112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3"/>
        <v>41837.905694444446</v>
      </c>
      <c r="T1180" s="11">
        <f t="shared" si="112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3"/>
        <v>42275.720219907409</v>
      </c>
      <c r="T1181" s="11">
        <f t="shared" si="112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3"/>
        <v>41781.806875000002</v>
      </c>
      <c r="T1182" s="11">
        <f t="shared" si="112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3"/>
        <v>42034.339363425926</v>
      </c>
      <c r="T1183" s="11">
        <f t="shared" si="112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3"/>
        <v>42728.827407407407</v>
      </c>
      <c r="T1184" s="11">
        <f t="shared" si="112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3"/>
        <v>42656.86137731481</v>
      </c>
      <c r="T1185" s="11">
        <f t="shared" si="112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3"/>
        <v>42741.599664351852</v>
      </c>
      <c r="T1186" s="11">
        <f t="shared" si="112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3"/>
        <v>42130.865150462967</v>
      </c>
      <c r="T1187" s="11">
        <f t="shared" si="112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3"/>
        <v>42123.86336805555</v>
      </c>
      <c r="T1188" s="11">
        <f t="shared" si="112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3"/>
        <v>42109.894942129627</v>
      </c>
      <c r="T1189" s="11">
        <f t="shared" si="112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3"/>
        <v>42711.700694444444</v>
      </c>
      <c r="T1190" s="11">
        <f t="shared" si="112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3"/>
        <v>42529.979108796295</v>
      </c>
      <c r="T1191" s="11">
        <f t="shared" si="112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3"/>
        <v>41852.665798611109</v>
      </c>
      <c r="T1192" s="11">
        <f t="shared" si="112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3"/>
        <v>42419.603703703702</v>
      </c>
      <c r="T1193" s="11">
        <f t="shared" si="112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3"/>
        <v>42747.506689814814</v>
      </c>
      <c r="T1194" s="11">
        <f t="shared" si="112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3"/>
        <v>42409.776076388895</v>
      </c>
      <c r="T1195" s="11">
        <f t="shared" si="112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3"/>
        <v>42072.488182870366</v>
      </c>
      <c r="T1196" s="11">
        <f t="shared" si="112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3"/>
        <v>42298.34783564815</v>
      </c>
      <c r="T1197" s="11">
        <f t="shared" si="112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3"/>
        <v>42326.818738425922</v>
      </c>
      <c r="T1198" s="11">
        <f t="shared" si="112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3"/>
        <v>42503.66474537037</v>
      </c>
      <c r="T1199" s="11">
        <f t="shared" si="112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3"/>
        <v>42333.619050925925</v>
      </c>
      <c r="T1200" s="11">
        <f t="shared" si="112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3"/>
        <v>42161.770833333328</v>
      </c>
      <c r="T1201" s="11">
        <f t="shared" si="112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3"/>
        <v>42089.477500000001</v>
      </c>
      <c r="T1202" s="11">
        <f t="shared" si="112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3"/>
        <v>42536.60701388889</v>
      </c>
      <c r="T1203" s="11">
        <f t="shared" si="112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3"/>
        <v>42152.288819444439</v>
      </c>
      <c r="T1204" s="11">
        <f t="shared" si="112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3"/>
        <v>42125.614895833336</v>
      </c>
      <c r="T1205" s="11">
        <f t="shared" si="112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3"/>
        <v>42297.748067129629</v>
      </c>
      <c r="T1206" s="11">
        <f t="shared" si="112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3"/>
        <v>42138.506377314814</v>
      </c>
      <c r="T1207" s="11">
        <f t="shared" si="112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3"/>
        <v>42772.776076388895</v>
      </c>
      <c r="T1208" s="11">
        <f t="shared" si="112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3"/>
        <v>42430.430243055554</v>
      </c>
      <c r="T1209" s="11">
        <f t="shared" si="112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3"/>
        <v>42423.709074074075</v>
      </c>
      <c r="T1210" s="11">
        <f t="shared" si="112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3"/>
        <v>42761.846122685187</v>
      </c>
      <c r="T1211" s="11">
        <f t="shared" si="112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3"/>
        <v>42132.941805555558</v>
      </c>
      <c r="T1212" s="11">
        <f t="shared" si="112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3"/>
        <v>42515.866446759261</v>
      </c>
      <c r="T1213" s="11">
        <f t="shared" si="112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3"/>
        <v>42318.950173611112</v>
      </c>
      <c r="T1214" s="11">
        <f t="shared" si="112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3"/>
        <v>42731.755787037036</v>
      </c>
      <c r="T1215" s="11">
        <f t="shared" si="112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3"/>
        <v>42104.840335648143</v>
      </c>
      <c r="T1216" s="11">
        <f t="shared" si="112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3"/>
        <v>41759.923101851848</v>
      </c>
      <c r="T1217" s="11">
        <f t="shared" si="112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3"/>
        <v>42247.616400462968</v>
      </c>
      <c r="T1218" s="11">
        <f t="shared" si="112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1">
        <f t="shared" si="113"/>
        <v>42535.809490740736</v>
      </c>
      <c r="T1219" s="11">
        <f t="shared" ref="T1219:T1282" si="118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ref="S1220:S1283" si="119">(((J1220/60)/60)/24)+DATE(1970,1,1)</f>
        <v>42278.662037037036</v>
      </c>
      <c r="T1220" s="11">
        <f t="shared" si="118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9"/>
        <v>42633.461956018517</v>
      </c>
      <c r="T1221" s="11">
        <f t="shared" si="118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9"/>
        <v>42211.628611111111</v>
      </c>
      <c r="T1222" s="11">
        <f t="shared" si="118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9"/>
        <v>42680.47555555556</v>
      </c>
      <c r="T1223" s="11">
        <f t="shared" si="118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9"/>
        <v>42430.720451388886</v>
      </c>
      <c r="T1224" s="11">
        <f t="shared" si="118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9"/>
        <v>42654.177187499998</v>
      </c>
      <c r="T1225" s="11">
        <f t="shared" si="118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9"/>
        <v>41736.549791666665</v>
      </c>
      <c r="T1226" s="11">
        <f t="shared" si="118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9"/>
        <v>41509.905995370369</v>
      </c>
      <c r="T1227" s="11">
        <f t="shared" si="118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9"/>
        <v>41715.874780092592</v>
      </c>
      <c r="T1228" s="11">
        <f t="shared" si="118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9"/>
        <v>41827.919166666667</v>
      </c>
      <c r="T1229" s="11">
        <f t="shared" si="118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9"/>
        <v>40754.729259259257</v>
      </c>
      <c r="T1230" s="11">
        <f t="shared" si="118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9"/>
        <v>40985.459803240738</v>
      </c>
      <c r="T1231" s="11">
        <f t="shared" si="118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9"/>
        <v>40568.972569444442</v>
      </c>
      <c r="T1232" s="11">
        <f t="shared" si="118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9"/>
        <v>42193.941759259258</v>
      </c>
      <c r="T1233" s="11">
        <f t="shared" si="118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9"/>
        <v>41506.848032407412</v>
      </c>
      <c r="T1234" s="11">
        <f t="shared" si="118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9"/>
        <v>40939.948773148149</v>
      </c>
      <c r="T1235" s="11">
        <f t="shared" si="118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9"/>
        <v>42007.788680555561</v>
      </c>
      <c r="T1236" s="11">
        <f t="shared" si="118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9"/>
        <v>41583.135405092595</v>
      </c>
      <c r="T1237" s="11">
        <f t="shared" si="118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9"/>
        <v>41110.680138888885</v>
      </c>
      <c r="T1238" s="11">
        <f t="shared" si="118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9"/>
        <v>41125.283159722225</v>
      </c>
      <c r="T1239" s="11">
        <f t="shared" si="118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9"/>
        <v>40731.61037037037</v>
      </c>
      <c r="T1240" s="11">
        <f t="shared" si="118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9"/>
        <v>40883.962581018517</v>
      </c>
      <c r="T1241" s="11">
        <f t="shared" si="118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9"/>
        <v>41409.040011574078</v>
      </c>
      <c r="T1242" s="11">
        <f t="shared" si="118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9"/>
        <v>41923.837731481479</v>
      </c>
      <c r="T1243" s="11">
        <f t="shared" si="118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9"/>
        <v>40782.165532407409</v>
      </c>
      <c r="T1244" s="11">
        <f t="shared" si="118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9"/>
        <v>40671.879293981481</v>
      </c>
      <c r="T1245" s="11">
        <f t="shared" si="118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9"/>
        <v>41355.825497685182</v>
      </c>
      <c r="T1246" s="11">
        <f t="shared" si="118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9"/>
        <v>41774.599930555552</v>
      </c>
      <c r="T1247" s="11">
        <f t="shared" si="118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9"/>
        <v>40838.043391203704</v>
      </c>
      <c r="T1248" s="11">
        <f t="shared" si="118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9"/>
        <v>41370.292303240742</v>
      </c>
      <c r="T1249" s="11">
        <f t="shared" si="118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9"/>
        <v>41767.656863425924</v>
      </c>
      <c r="T1250" s="11">
        <f t="shared" si="118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9"/>
        <v>41067.74086805556</v>
      </c>
      <c r="T1251" s="11">
        <f t="shared" si="118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9"/>
        <v>41843.64271990741</v>
      </c>
      <c r="T1252" s="11">
        <f t="shared" si="118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9"/>
        <v>40751.814432870371</v>
      </c>
      <c r="T1253" s="11">
        <f t="shared" si="118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9"/>
        <v>41543.988067129627</v>
      </c>
      <c r="T1254" s="11">
        <f t="shared" si="118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9"/>
        <v>41855.783645833333</v>
      </c>
      <c r="T1255" s="11">
        <f t="shared" si="118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9"/>
        <v>40487.621365740742</v>
      </c>
      <c r="T1256" s="11">
        <f t="shared" si="118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9"/>
        <v>41579.845509259263</v>
      </c>
      <c r="T1257" s="11">
        <f t="shared" si="118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9"/>
        <v>40921.919340277782</v>
      </c>
      <c r="T1258" s="11">
        <f t="shared" si="118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9"/>
        <v>40587.085532407407</v>
      </c>
      <c r="T1259" s="11">
        <f t="shared" si="118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9"/>
        <v>41487.611250000002</v>
      </c>
      <c r="T1260" s="11">
        <f t="shared" si="118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9"/>
        <v>41766.970648148148</v>
      </c>
      <c r="T1261" s="11">
        <f t="shared" si="118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9"/>
        <v>41666.842824074076</v>
      </c>
      <c r="T1262" s="11">
        <f t="shared" si="118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9"/>
        <v>41638.342905092592</v>
      </c>
      <c r="T1263" s="11">
        <f t="shared" si="118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9"/>
        <v>41656.762638888889</v>
      </c>
      <c r="T1264" s="11">
        <f t="shared" si="118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9"/>
        <v>41692.084143518521</v>
      </c>
      <c r="T1265" s="11">
        <f t="shared" si="118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9"/>
        <v>41547.662997685184</v>
      </c>
      <c r="T1266" s="11">
        <f t="shared" si="118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9"/>
        <v>40465.655266203699</v>
      </c>
      <c r="T1267" s="11">
        <f t="shared" si="118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9"/>
        <v>41620.87667824074</v>
      </c>
      <c r="T1268" s="11">
        <f t="shared" si="118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9"/>
        <v>41449.585162037038</v>
      </c>
      <c r="T1269" s="11">
        <f t="shared" si="118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9"/>
        <v>41507.845451388886</v>
      </c>
      <c r="T1270" s="11">
        <f t="shared" si="118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9"/>
        <v>42445.823055555549</v>
      </c>
      <c r="T1271" s="11">
        <f t="shared" si="118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9"/>
        <v>40933.856967592597</v>
      </c>
      <c r="T1272" s="11">
        <f t="shared" si="118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9"/>
        <v>41561.683553240742</v>
      </c>
      <c r="T1273" s="11">
        <f t="shared" si="118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9"/>
        <v>40274.745127314818</v>
      </c>
      <c r="T1274" s="11">
        <f t="shared" si="118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9"/>
        <v>41852.730219907404</v>
      </c>
      <c r="T1275" s="11">
        <f t="shared" si="118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9"/>
        <v>41116.690104166664</v>
      </c>
      <c r="T1276" s="11">
        <f t="shared" si="118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9"/>
        <v>41458.867905092593</v>
      </c>
      <c r="T1277" s="11">
        <f t="shared" si="118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9"/>
        <v>40007.704247685186</v>
      </c>
      <c r="T1278" s="11">
        <f t="shared" si="118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9"/>
        <v>41121.561886574076</v>
      </c>
      <c r="T1279" s="11">
        <f t="shared" si="118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9"/>
        <v>41786.555162037039</v>
      </c>
      <c r="T1280" s="11">
        <f t="shared" si="118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9"/>
        <v>41682.099189814813</v>
      </c>
      <c r="T1281" s="11">
        <f t="shared" si="118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9"/>
        <v>40513.757569444446</v>
      </c>
      <c r="T1282" s="11">
        <f t="shared" si="118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1">
        <f t="shared" si="119"/>
        <v>41463.743472222224</v>
      </c>
      <c r="T1283" s="11">
        <f t="shared" ref="T1283:T1346" si="124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ref="S1284:S1347" si="125">(((J1284/60)/60)/24)+DATE(1970,1,1)</f>
        <v>41586.475173611114</v>
      </c>
      <c r="T1284" s="11">
        <f t="shared" si="124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5"/>
        <v>41320.717465277776</v>
      </c>
      <c r="T1285" s="11">
        <f t="shared" si="124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5"/>
        <v>42712.23474537037</v>
      </c>
      <c r="T1286" s="11">
        <f t="shared" si="124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5"/>
        <v>42160.583043981482</v>
      </c>
      <c r="T1287" s="11">
        <f t="shared" si="124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5"/>
        <v>42039.384571759263</v>
      </c>
      <c r="T1288" s="11">
        <f t="shared" si="124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5"/>
        <v>42107.621018518519</v>
      </c>
      <c r="T1289" s="11">
        <f t="shared" si="124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5"/>
        <v>42561.154664351852</v>
      </c>
      <c r="T1290" s="11">
        <f t="shared" si="124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5"/>
        <v>42709.134780092587</v>
      </c>
      <c r="T1291" s="11">
        <f t="shared" si="124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5"/>
        <v>42086.614942129629</v>
      </c>
      <c r="T1292" s="11">
        <f t="shared" si="124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5"/>
        <v>42064.652673611112</v>
      </c>
      <c r="T1293" s="11">
        <f t="shared" si="124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5"/>
        <v>42256.764212962968</v>
      </c>
      <c r="T1294" s="11">
        <f t="shared" si="124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5"/>
        <v>42292.701053240744</v>
      </c>
      <c r="T1295" s="11">
        <f t="shared" si="124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5"/>
        <v>42278.453668981485</v>
      </c>
      <c r="T1296" s="11">
        <f t="shared" si="124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5"/>
        <v>42184.572881944448</v>
      </c>
      <c r="T1297" s="11">
        <f t="shared" si="124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5"/>
        <v>42423.050613425927</v>
      </c>
      <c r="T1298" s="11">
        <f t="shared" si="124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5"/>
        <v>42461.747199074074</v>
      </c>
      <c r="T1299" s="11">
        <f t="shared" si="124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5"/>
        <v>42458.680925925932</v>
      </c>
      <c r="T1300" s="11">
        <f t="shared" si="124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5"/>
        <v>42169.814340277779</v>
      </c>
      <c r="T1301" s="11">
        <f t="shared" si="124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5"/>
        <v>42483.675208333334</v>
      </c>
      <c r="T1302" s="11">
        <f t="shared" si="124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5"/>
        <v>42195.749745370369</v>
      </c>
      <c r="T1303" s="11">
        <f t="shared" si="124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5"/>
        <v>42675.057997685188</v>
      </c>
      <c r="T1304" s="11">
        <f t="shared" si="124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5"/>
        <v>42566.441203703704</v>
      </c>
      <c r="T1305" s="11">
        <f t="shared" si="124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5"/>
        <v>42747.194502314815</v>
      </c>
      <c r="T1306" s="11">
        <f t="shared" si="124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5"/>
        <v>42543.665601851855</v>
      </c>
      <c r="T1307" s="11">
        <f t="shared" si="124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5"/>
        <v>41947.457569444443</v>
      </c>
      <c r="T1308" s="11">
        <f t="shared" si="124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5"/>
        <v>42387.503229166665</v>
      </c>
      <c r="T1309" s="11">
        <f t="shared" si="124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5"/>
        <v>42611.613564814819</v>
      </c>
      <c r="T1310" s="11">
        <f t="shared" si="124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5"/>
        <v>42257.882731481484</v>
      </c>
      <c r="T1311" s="11">
        <f t="shared" si="124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5"/>
        <v>42556.667245370365</v>
      </c>
      <c r="T1312" s="11">
        <f t="shared" si="124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5"/>
        <v>42669.802303240736</v>
      </c>
      <c r="T1313" s="11">
        <f t="shared" si="124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5"/>
        <v>42082.702800925923</v>
      </c>
      <c r="T1314" s="11">
        <f t="shared" si="124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5"/>
        <v>42402.709652777776</v>
      </c>
      <c r="T1315" s="11">
        <f t="shared" si="124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5"/>
        <v>42604.669675925921</v>
      </c>
      <c r="T1316" s="11">
        <f t="shared" si="124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5"/>
        <v>42278.498240740737</v>
      </c>
      <c r="T1317" s="11">
        <f t="shared" si="124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5"/>
        <v>42393.961909722217</v>
      </c>
      <c r="T1318" s="11">
        <f t="shared" si="124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5"/>
        <v>42520.235486111109</v>
      </c>
      <c r="T1319" s="11">
        <f t="shared" si="124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5"/>
        <v>41985.043657407412</v>
      </c>
      <c r="T1320" s="11">
        <f t="shared" si="124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5"/>
        <v>41816.812094907407</v>
      </c>
      <c r="T1321" s="11">
        <f t="shared" si="124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5"/>
        <v>42705.690347222218</v>
      </c>
      <c r="T1322" s="11">
        <f t="shared" si="124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5"/>
        <v>42697.74927083333</v>
      </c>
      <c r="T1323" s="11">
        <f t="shared" si="124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5"/>
        <v>42115.656539351854</v>
      </c>
      <c r="T1324" s="11">
        <f t="shared" si="124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5"/>
        <v>42451.698449074072</v>
      </c>
      <c r="T1325" s="11">
        <f t="shared" si="124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5"/>
        <v>42626.633703703701</v>
      </c>
      <c r="T1326" s="11">
        <f t="shared" si="124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5"/>
        <v>42704.086053240739</v>
      </c>
      <c r="T1327" s="11">
        <f t="shared" si="124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5"/>
        <v>41974.791990740734</v>
      </c>
      <c r="T1328" s="11">
        <f t="shared" si="124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5"/>
        <v>42123.678645833337</v>
      </c>
      <c r="T1329" s="11">
        <f t="shared" si="124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5"/>
        <v>42612.642754629633</v>
      </c>
      <c r="T1330" s="11">
        <f t="shared" si="124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5"/>
        <v>41935.221585648149</v>
      </c>
      <c r="T1331" s="11">
        <f t="shared" si="124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5"/>
        <v>42522.276724537034</v>
      </c>
      <c r="T1332" s="11">
        <f t="shared" si="124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5"/>
        <v>42569.50409722222</v>
      </c>
      <c r="T1333" s="11">
        <f t="shared" si="124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5"/>
        <v>42732.060277777782</v>
      </c>
      <c r="T1334" s="11">
        <f t="shared" si="124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5"/>
        <v>41806.106770833336</v>
      </c>
      <c r="T1335" s="11">
        <f t="shared" si="124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5"/>
        <v>42410.774155092593</v>
      </c>
      <c r="T1336" s="11">
        <f t="shared" si="124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5"/>
        <v>42313.936365740738</v>
      </c>
      <c r="T1337" s="11">
        <f t="shared" si="124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5"/>
        <v>41955.863750000004</v>
      </c>
      <c r="T1338" s="11">
        <f t="shared" si="124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5"/>
        <v>42767.577303240745</v>
      </c>
      <c r="T1339" s="11">
        <f t="shared" si="124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5"/>
        <v>42188.803622685184</v>
      </c>
      <c r="T1340" s="11">
        <f t="shared" si="124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5"/>
        <v>41936.647164351853</v>
      </c>
      <c r="T1341" s="11">
        <f t="shared" si="124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5"/>
        <v>41836.595520833333</v>
      </c>
      <c r="T1342" s="11">
        <f t="shared" si="124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5"/>
        <v>42612.624039351853</v>
      </c>
      <c r="T1343" s="11">
        <f t="shared" si="124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5"/>
        <v>42172.816423611104</v>
      </c>
      <c r="T1344" s="11">
        <f t="shared" si="124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5"/>
        <v>42542.526423611111</v>
      </c>
      <c r="T1345" s="11">
        <f t="shared" si="124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5"/>
        <v>42522.789803240739</v>
      </c>
      <c r="T1346" s="11">
        <f t="shared" si="124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1">
        <f t="shared" si="125"/>
        <v>41799.814340277779</v>
      </c>
      <c r="T1347" s="11">
        <f t="shared" ref="T1347:T1410" si="130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ref="S1348:S1411" si="131">(((J1348/60)/60)/24)+DATE(1970,1,1)</f>
        <v>41422.075821759259</v>
      </c>
      <c r="T1348" s="11">
        <f t="shared" si="130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1"/>
        <v>42040.638020833328</v>
      </c>
      <c r="T1349" s="11">
        <f t="shared" si="130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1"/>
        <v>41963.506168981476</v>
      </c>
      <c r="T1350" s="11">
        <f t="shared" si="130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1"/>
        <v>42317.33258101852</v>
      </c>
      <c r="T1351" s="11">
        <f t="shared" si="130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1"/>
        <v>42334.013124999998</v>
      </c>
      <c r="T1352" s="11">
        <f t="shared" si="130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1"/>
        <v>42382.74009259259</v>
      </c>
      <c r="T1353" s="11">
        <f t="shared" si="130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1"/>
        <v>42200.578310185185</v>
      </c>
      <c r="T1354" s="11">
        <f t="shared" si="130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1"/>
        <v>41309.11791666667</v>
      </c>
      <c r="T1355" s="11">
        <f t="shared" si="130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1"/>
        <v>42502.807627314818</v>
      </c>
      <c r="T1356" s="11">
        <f t="shared" si="130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1"/>
        <v>41213.254687499997</v>
      </c>
      <c r="T1357" s="11">
        <f t="shared" si="130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1"/>
        <v>41430.038888888892</v>
      </c>
      <c r="T1358" s="11">
        <f t="shared" si="130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1"/>
        <v>41304.962233796294</v>
      </c>
      <c r="T1359" s="11">
        <f t="shared" si="130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1"/>
        <v>40689.570868055554</v>
      </c>
      <c r="T1360" s="11">
        <f t="shared" si="130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1"/>
        <v>40668.814699074072</v>
      </c>
      <c r="T1361" s="11">
        <f t="shared" si="130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1"/>
        <v>41095.900694444441</v>
      </c>
      <c r="T1362" s="11">
        <f t="shared" si="130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1"/>
        <v>41781.717268518521</v>
      </c>
      <c r="T1363" s="11">
        <f t="shared" si="130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1"/>
        <v>41464.934386574074</v>
      </c>
      <c r="T1364" s="11">
        <f t="shared" si="130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1"/>
        <v>42396.8440625</v>
      </c>
      <c r="T1365" s="11">
        <f t="shared" si="130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1"/>
        <v>41951.695671296293</v>
      </c>
      <c r="T1366" s="11">
        <f t="shared" si="130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1"/>
        <v>42049.733240740738</v>
      </c>
      <c r="T1367" s="11">
        <f t="shared" si="130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1"/>
        <v>41924.996099537035</v>
      </c>
      <c r="T1368" s="11">
        <f t="shared" si="130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1"/>
        <v>42292.002893518518</v>
      </c>
      <c r="T1369" s="11">
        <f t="shared" si="130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1"/>
        <v>42146.190902777773</v>
      </c>
      <c r="T1370" s="11">
        <f t="shared" si="130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1"/>
        <v>41710.594282407408</v>
      </c>
      <c r="T1371" s="11">
        <f t="shared" si="130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1"/>
        <v>41548.00335648148</v>
      </c>
      <c r="T1372" s="11">
        <f t="shared" si="130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1"/>
        <v>42101.758587962962</v>
      </c>
      <c r="T1373" s="11">
        <f t="shared" si="130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1"/>
        <v>41072.739953703705</v>
      </c>
      <c r="T1374" s="11">
        <f t="shared" si="130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1"/>
        <v>42704.95177083333</v>
      </c>
      <c r="T1375" s="11">
        <f t="shared" si="130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1"/>
        <v>42424.161898148144</v>
      </c>
      <c r="T1376" s="11">
        <f t="shared" si="130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1"/>
        <v>42720.066192129627</v>
      </c>
      <c r="T1377" s="11">
        <f t="shared" si="130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1"/>
        <v>42677.669050925921</v>
      </c>
      <c r="T1378" s="11">
        <f t="shared" si="130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1"/>
        <v>42747.219560185185</v>
      </c>
      <c r="T1379" s="11">
        <f t="shared" si="130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1"/>
        <v>42568.759374999994</v>
      </c>
      <c r="T1380" s="11">
        <f t="shared" si="130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1"/>
        <v>42130.491620370376</v>
      </c>
      <c r="T1381" s="11">
        <f t="shared" si="130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1"/>
        <v>42141.762800925921</v>
      </c>
      <c r="T1382" s="11">
        <f t="shared" si="130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1"/>
        <v>42703.214409722219</v>
      </c>
      <c r="T1383" s="11">
        <f t="shared" si="130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1"/>
        <v>41370.800185185188</v>
      </c>
      <c r="T1384" s="11">
        <f t="shared" si="130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1"/>
        <v>42707.074976851851</v>
      </c>
      <c r="T1385" s="11">
        <f t="shared" si="130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1"/>
        <v>42160.735208333332</v>
      </c>
      <c r="T1386" s="11">
        <f t="shared" si="130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1"/>
        <v>42433.688900462963</v>
      </c>
      <c r="T1387" s="11">
        <f t="shared" si="130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1"/>
        <v>42184.646863425922</v>
      </c>
      <c r="T1388" s="11">
        <f t="shared" si="130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1"/>
        <v>42126.92123842593</v>
      </c>
      <c r="T1389" s="11">
        <f t="shared" si="130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1"/>
        <v>42634.614780092597</v>
      </c>
      <c r="T1390" s="11">
        <f t="shared" si="130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1"/>
        <v>42565.480983796297</v>
      </c>
      <c r="T1391" s="11">
        <f t="shared" si="130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1"/>
        <v>42087.803310185183</v>
      </c>
      <c r="T1392" s="11">
        <f t="shared" si="130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1"/>
        <v>42193.650671296295</v>
      </c>
      <c r="T1393" s="11">
        <f t="shared" si="130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1"/>
        <v>42401.154930555553</v>
      </c>
      <c r="T1394" s="11">
        <f t="shared" si="130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1"/>
        <v>42553.681979166664</v>
      </c>
      <c r="T1395" s="11">
        <f t="shared" si="130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1"/>
        <v>42752.144976851851</v>
      </c>
      <c r="T1396" s="11">
        <f t="shared" si="130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1"/>
        <v>42719.90834490741</v>
      </c>
      <c r="T1397" s="11">
        <f t="shared" si="130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1"/>
        <v>42018.99863425926</v>
      </c>
      <c r="T1398" s="11">
        <f t="shared" si="130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1"/>
        <v>42640.917939814812</v>
      </c>
      <c r="T1399" s="11">
        <f t="shared" si="130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1"/>
        <v>42526.874236111107</v>
      </c>
      <c r="T1400" s="11">
        <f t="shared" si="130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1"/>
        <v>41889.004317129627</v>
      </c>
      <c r="T1401" s="11">
        <f t="shared" si="130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1"/>
        <v>42498.341122685189</v>
      </c>
      <c r="T1402" s="11">
        <f t="shared" si="130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1"/>
        <v>41399.99622685185</v>
      </c>
      <c r="T1403" s="11">
        <f t="shared" si="130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1"/>
        <v>42065.053368055553</v>
      </c>
      <c r="T1404" s="11">
        <f t="shared" si="130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1"/>
        <v>41451.062905092593</v>
      </c>
      <c r="T1405" s="11">
        <f t="shared" si="130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1"/>
        <v>42032.510243055556</v>
      </c>
      <c r="T1406" s="11">
        <f t="shared" si="130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1"/>
        <v>41941.680567129632</v>
      </c>
      <c r="T1407" s="11">
        <f t="shared" si="130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1"/>
        <v>42297.432951388888</v>
      </c>
      <c r="T1408" s="11">
        <f t="shared" si="130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1"/>
        <v>41838.536782407406</v>
      </c>
      <c r="T1409" s="11">
        <f t="shared" si="130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1"/>
        <v>42291.872175925921</v>
      </c>
      <c r="T1410" s="11">
        <f t="shared" si="130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1">
        <f t="shared" si="131"/>
        <v>41945.133506944447</v>
      </c>
      <c r="T1411" s="11">
        <f t="shared" ref="T1411:T1474" si="136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ref="S1412:S1475" si="137">(((J1412/60)/60)/24)+DATE(1970,1,1)</f>
        <v>42479.318518518514</v>
      </c>
      <c r="T1412" s="11">
        <f t="shared" si="136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7"/>
        <v>42013.059027777781</v>
      </c>
      <c r="T1413" s="11">
        <f t="shared" si="136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7"/>
        <v>41947.063645833332</v>
      </c>
      <c r="T1414" s="11">
        <f t="shared" si="136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7"/>
        <v>42360.437152777777</v>
      </c>
      <c r="T1415" s="11">
        <f t="shared" si="136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7"/>
        <v>42708.25309027778</v>
      </c>
      <c r="T1416" s="11">
        <f t="shared" si="136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7"/>
        <v>42192.675821759258</v>
      </c>
      <c r="T1417" s="11">
        <f t="shared" si="136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7"/>
        <v>42299.926145833335</v>
      </c>
      <c r="T1418" s="11">
        <f t="shared" si="136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7"/>
        <v>42232.15016203704</v>
      </c>
      <c r="T1419" s="11">
        <f t="shared" si="136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7"/>
        <v>42395.456412037034</v>
      </c>
      <c r="T1420" s="11">
        <f t="shared" si="136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7"/>
        <v>42622.456238425926</v>
      </c>
      <c r="T1421" s="11">
        <f t="shared" si="136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7"/>
        <v>42524.667662037042</v>
      </c>
      <c r="T1422" s="11">
        <f t="shared" si="136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7"/>
        <v>42013.915613425925</v>
      </c>
      <c r="T1423" s="11">
        <f t="shared" si="136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7"/>
        <v>42604.239629629628</v>
      </c>
      <c r="T1424" s="11">
        <f t="shared" si="136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7"/>
        <v>42340.360312500001</v>
      </c>
      <c r="T1425" s="11">
        <f t="shared" si="136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7"/>
        <v>42676.717615740738</v>
      </c>
      <c r="T1426" s="11">
        <f t="shared" si="136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7"/>
        <v>42093.131469907406</v>
      </c>
      <c r="T1427" s="11">
        <f t="shared" si="136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7"/>
        <v>42180.390277777777</v>
      </c>
      <c r="T1428" s="11">
        <f t="shared" si="136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7"/>
        <v>42601.851678240739</v>
      </c>
      <c r="T1429" s="11">
        <f t="shared" si="136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7"/>
        <v>42432.379826388889</v>
      </c>
      <c r="T1430" s="11">
        <f t="shared" si="136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7"/>
        <v>42074.060671296291</v>
      </c>
      <c r="T1431" s="11">
        <f t="shared" si="136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7"/>
        <v>41961.813518518517</v>
      </c>
      <c r="T1432" s="11">
        <f t="shared" si="136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7"/>
        <v>42304.210833333331</v>
      </c>
      <c r="T1433" s="11">
        <f t="shared" si="136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7"/>
        <v>42175.780416666668</v>
      </c>
      <c r="T1434" s="11">
        <f t="shared" si="136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7"/>
        <v>42673.625868055555</v>
      </c>
      <c r="T1435" s="11">
        <f t="shared" si="136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7"/>
        <v>42142.767106481479</v>
      </c>
      <c r="T1436" s="11">
        <f t="shared" si="136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7"/>
        <v>42258.780324074076</v>
      </c>
      <c r="T1437" s="11">
        <f t="shared" si="136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7"/>
        <v>42391.35019675926</v>
      </c>
      <c r="T1438" s="11">
        <f t="shared" si="136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7"/>
        <v>41796.531701388885</v>
      </c>
      <c r="T1439" s="11">
        <f t="shared" si="136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7"/>
        <v>42457.871516203704</v>
      </c>
      <c r="T1440" s="11">
        <f t="shared" si="136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7"/>
        <v>42040.829872685179</v>
      </c>
      <c r="T1441" s="11">
        <f t="shared" si="136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7"/>
        <v>42486.748414351852</v>
      </c>
      <c r="T1442" s="11">
        <f t="shared" si="136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7"/>
        <v>42198.765844907408</v>
      </c>
      <c r="T1443" s="11">
        <f t="shared" si="136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7"/>
        <v>42485.64534722222</v>
      </c>
      <c r="T1444" s="11">
        <f t="shared" si="136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7"/>
        <v>42707.926030092596</v>
      </c>
      <c r="T1445" s="11">
        <f t="shared" si="136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7"/>
        <v>42199.873402777783</v>
      </c>
      <c r="T1446" s="11">
        <f t="shared" si="136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7"/>
        <v>42139.542303240742</v>
      </c>
      <c r="T1447" s="11">
        <f t="shared" si="136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7"/>
        <v>42461.447662037041</v>
      </c>
      <c r="T1448" s="11">
        <f t="shared" si="136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7"/>
        <v>42529.730717592596</v>
      </c>
      <c r="T1449" s="11">
        <f t="shared" si="136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7"/>
        <v>42115.936550925922</v>
      </c>
      <c r="T1450" s="11">
        <f t="shared" si="136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7"/>
        <v>42086.811400462961</v>
      </c>
      <c r="T1451" s="11">
        <f t="shared" si="136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7"/>
        <v>42390.171261574069</v>
      </c>
      <c r="T1452" s="11">
        <f t="shared" si="136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7"/>
        <v>41931.959016203706</v>
      </c>
      <c r="T1453" s="11">
        <f t="shared" si="136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7"/>
        <v>41818.703275462962</v>
      </c>
      <c r="T1454" s="11">
        <f t="shared" si="136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7"/>
        <v>42795.696145833332</v>
      </c>
      <c r="T1455" s="11">
        <f t="shared" si="136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7"/>
        <v>42463.866666666669</v>
      </c>
      <c r="T1456" s="11">
        <f t="shared" si="136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7"/>
        <v>41832.672685185185</v>
      </c>
      <c r="T1457" s="11">
        <f t="shared" si="136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7"/>
        <v>42708.668576388889</v>
      </c>
      <c r="T1458" s="11">
        <f t="shared" si="136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7"/>
        <v>42289.89634259259</v>
      </c>
      <c r="T1459" s="11">
        <f t="shared" si="136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7"/>
        <v>41831.705555555556</v>
      </c>
      <c r="T1460" s="11">
        <f t="shared" si="136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7"/>
        <v>42312.204814814817</v>
      </c>
      <c r="T1461" s="11">
        <f t="shared" si="136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7"/>
        <v>41915.896967592591</v>
      </c>
      <c r="T1462" s="11">
        <f t="shared" si="136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7"/>
        <v>41899.645300925928</v>
      </c>
      <c r="T1463" s="11">
        <f t="shared" si="136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7"/>
        <v>41344.662858796299</v>
      </c>
      <c r="T1464" s="11">
        <f t="shared" si="136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7"/>
        <v>41326.911319444444</v>
      </c>
      <c r="T1465" s="11">
        <f t="shared" si="136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7"/>
        <v>41291.661550925928</v>
      </c>
      <c r="T1466" s="11">
        <f t="shared" si="136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7"/>
        <v>40959.734398148146</v>
      </c>
      <c r="T1467" s="11">
        <f t="shared" si="136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7"/>
        <v>42340.172060185185</v>
      </c>
      <c r="T1468" s="11">
        <f t="shared" si="136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7"/>
        <v>40933.80190972222</v>
      </c>
      <c r="T1469" s="11">
        <f t="shared" si="136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7"/>
        <v>40646.014456018522</v>
      </c>
      <c r="T1470" s="11">
        <f t="shared" si="136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7"/>
        <v>41290.598483796297</v>
      </c>
      <c r="T1471" s="11">
        <f t="shared" si="136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7"/>
        <v>41250.827118055553</v>
      </c>
      <c r="T1472" s="11">
        <f t="shared" si="136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7"/>
        <v>42073.957569444443</v>
      </c>
      <c r="T1473" s="11">
        <f t="shared" si="136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7"/>
        <v>41533.542858796296</v>
      </c>
      <c r="T1474" s="11">
        <f t="shared" si="136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1">
        <f t="shared" si="137"/>
        <v>40939.979618055557</v>
      </c>
      <c r="T1475" s="11">
        <f t="shared" ref="T1475:T1538" si="142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ref="S1476:S1539" si="143">(((J1476/60)/60)/24)+DATE(1970,1,1)</f>
        <v>41500.727916666663</v>
      </c>
      <c r="T1476" s="11">
        <f t="shared" si="142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3"/>
        <v>41960.722951388889</v>
      </c>
      <c r="T1477" s="11">
        <f t="shared" si="142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3"/>
        <v>40766.041921296295</v>
      </c>
      <c r="T1478" s="11">
        <f t="shared" si="142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3"/>
        <v>40840.615787037037</v>
      </c>
      <c r="T1479" s="11">
        <f t="shared" si="142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3"/>
        <v>41394.871678240743</v>
      </c>
      <c r="T1480" s="11">
        <f t="shared" si="142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3"/>
        <v>41754.745243055557</v>
      </c>
      <c r="T1481" s="11">
        <f t="shared" si="142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3"/>
        <v>41464.934016203704</v>
      </c>
      <c r="T1482" s="11">
        <f t="shared" si="142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3"/>
        <v>41550.922974537039</v>
      </c>
      <c r="T1483" s="11">
        <f t="shared" si="142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3"/>
        <v>41136.85805555556</v>
      </c>
      <c r="T1484" s="11">
        <f t="shared" si="142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3"/>
        <v>42548.192997685182</v>
      </c>
      <c r="T1485" s="11">
        <f t="shared" si="142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3"/>
        <v>41053.200960648144</v>
      </c>
      <c r="T1486" s="11">
        <f t="shared" si="142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3"/>
        <v>42130.795983796299</v>
      </c>
      <c r="T1487" s="11">
        <f t="shared" si="142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3"/>
        <v>42032.168530092589</v>
      </c>
      <c r="T1488" s="11">
        <f t="shared" si="142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3"/>
        <v>42554.917488425926</v>
      </c>
      <c r="T1489" s="11">
        <f t="shared" si="142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3"/>
        <v>41614.563194444447</v>
      </c>
      <c r="T1490" s="11">
        <f t="shared" si="142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3"/>
        <v>41198.611712962964</v>
      </c>
      <c r="T1491" s="11">
        <f t="shared" si="142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3"/>
        <v>41520.561041666668</v>
      </c>
      <c r="T1492" s="11">
        <f t="shared" si="142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3"/>
        <v>41991.713460648149</v>
      </c>
      <c r="T1493" s="11">
        <f t="shared" si="142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3"/>
        <v>40682.884791666671</v>
      </c>
      <c r="T1494" s="11">
        <f t="shared" si="142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3"/>
        <v>41411.866608796299</v>
      </c>
      <c r="T1495" s="11">
        <f t="shared" si="142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3"/>
        <v>42067.722372685181</v>
      </c>
      <c r="T1496" s="11">
        <f t="shared" si="142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3"/>
        <v>40752.789710648147</v>
      </c>
      <c r="T1497" s="11">
        <f t="shared" si="142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3"/>
        <v>41838.475219907406</v>
      </c>
      <c r="T1498" s="11">
        <f t="shared" si="142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3"/>
        <v>41444.64261574074</v>
      </c>
      <c r="T1499" s="11">
        <f t="shared" si="142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3"/>
        <v>41840.983541666668</v>
      </c>
      <c r="T1500" s="11">
        <f t="shared" si="142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3"/>
        <v>42527.007326388892</v>
      </c>
      <c r="T1501" s="11">
        <f t="shared" si="142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3"/>
        <v>41365.904594907406</v>
      </c>
      <c r="T1502" s="11">
        <f t="shared" si="142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3"/>
        <v>42163.583599537036</v>
      </c>
      <c r="T1503" s="11">
        <f t="shared" si="142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3"/>
        <v>42426.542592592596</v>
      </c>
      <c r="T1504" s="11">
        <f t="shared" si="142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3"/>
        <v>42606.347233796296</v>
      </c>
      <c r="T1505" s="11">
        <f t="shared" si="142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3"/>
        <v>41772.657685185186</v>
      </c>
      <c r="T1506" s="11">
        <f t="shared" si="142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3"/>
        <v>42414.44332175926</v>
      </c>
      <c r="T1507" s="11">
        <f t="shared" si="142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3"/>
        <v>41814.785925925928</v>
      </c>
      <c r="T1508" s="11">
        <f t="shared" si="142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3"/>
        <v>40254.450335648151</v>
      </c>
      <c r="T1509" s="11">
        <f t="shared" si="142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3"/>
        <v>41786.614363425928</v>
      </c>
      <c r="T1510" s="11">
        <f t="shared" si="142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3"/>
        <v>42751.533391203702</v>
      </c>
      <c r="T1511" s="11">
        <f t="shared" si="142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3"/>
        <v>41809.385162037033</v>
      </c>
      <c r="T1512" s="11">
        <f t="shared" si="142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3"/>
        <v>42296.583379629628</v>
      </c>
      <c r="T1513" s="11">
        <f t="shared" si="142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3"/>
        <v>42741.684479166666</v>
      </c>
      <c r="T1514" s="11">
        <f t="shared" si="142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3"/>
        <v>41806.637337962966</v>
      </c>
      <c r="T1515" s="11">
        <f t="shared" si="142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3"/>
        <v>42234.597685185188</v>
      </c>
      <c r="T1516" s="11">
        <f t="shared" si="142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3"/>
        <v>42415.253437499996</v>
      </c>
      <c r="T1517" s="11">
        <f t="shared" si="142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3"/>
        <v>42619.466342592597</v>
      </c>
      <c r="T1518" s="11">
        <f t="shared" si="142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3"/>
        <v>41948.56658564815</v>
      </c>
      <c r="T1519" s="11">
        <f t="shared" si="142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3"/>
        <v>41760.8200462963</v>
      </c>
      <c r="T1520" s="11">
        <f t="shared" si="142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3"/>
        <v>41782.741701388892</v>
      </c>
      <c r="T1521" s="11">
        <f t="shared" si="142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3"/>
        <v>41955.857789351852</v>
      </c>
      <c r="T1522" s="11">
        <f t="shared" si="142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3"/>
        <v>42493.167719907404</v>
      </c>
      <c r="T1523" s="11">
        <f t="shared" si="142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3"/>
        <v>41899.830312500002</v>
      </c>
      <c r="T1524" s="11">
        <f t="shared" si="142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3"/>
        <v>41964.751342592594</v>
      </c>
      <c r="T1525" s="11">
        <f t="shared" si="142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3"/>
        <v>42756.501041666663</v>
      </c>
      <c r="T1526" s="11">
        <f t="shared" si="142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3"/>
        <v>42570.702986111108</v>
      </c>
      <c r="T1527" s="11">
        <f t="shared" si="142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3"/>
        <v>42339.276006944448</v>
      </c>
      <c r="T1528" s="11">
        <f t="shared" si="142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3"/>
        <v>42780.600532407407</v>
      </c>
      <c r="T1529" s="11">
        <f t="shared" si="142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3"/>
        <v>42736.732893518521</v>
      </c>
      <c r="T1530" s="11">
        <f t="shared" si="142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3"/>
        <v>42052.628703703704</v>
      </c>
      <c r="T1531" s="11">
        <f t="shared" si="142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3"/>
        <v>42275.767303240747</v>
      </c>
      <c r="T1532" s="11">
        <f t="shared" si="142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3"/>
        <v>41941.802384259259</v>
      </c>
      <c r="T1533" s="11">
        <f t="shared" si="142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3"/>
        <v>42391.475289351853</v>
      </c>
      <c r="T1534" s="11">
        <f t="shared" si="142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3"/>
        <v>42443.00204861111</v>
      </c>
      <c r="T1535" s="11">
        <f t="shared" si="142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3"/>
        <v>42221.67432870371</v>
      </c>
      <c r="T1536" s="11">
        <f t="shared" si="142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3"/>
        <v>42484.829062500001</v>
      </c>
      <c r="T1537" s="11">
        <f t="shared" si="142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3"/>
        <v>42213.802199074074</v>
      </c>
      <c r="T1538" s="11">
        <f t="shared" si="142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1">
        <f t="shared" si="143"/>
        <v>42552.315127314811</v>
      </c>
      <c r="T1539" s="11">
        <f t="shared" ref="T1539:T1602" si="148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ref="S1540:S1603" si="149">(((J1540/60)/60)/24)+DATE(1970,1,1)</f>
        <v>41981.782060185185</v>
      </c>
      <c r="T1540" s="11">
        <f t="shared" si="148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9"/>
        <v>42705.919201388882</v>
      </c>
      <c r="T1541" s="11">
        <f t="shared" si="148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9"/>
        <v>41939.00712962963</v>
      </c>
      <c r="T1542" s="11">
        <f t="shared" si="148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9"/>
        <v>41974.712245370371</v>
      </c>
      <c r="T1543" s="11">
        <f t="shared" si="148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9"/>
        <v>42170.996527777781</v>
      </c>
      <c r="T1544" s="11">
        <f t="shared" si="148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9"/>
        <v>41935.509652777779</v>
      </c>
      <c r="T1545" s="11">
        <f t="shared" si="148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9"/>
        <v>42053.051203703704</v>
      </c>
      <c r="T1546" s="11">
        <f t="shared" si="148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9"/>
        <v>42031.884652777779</v>
      </c>
      <c r="T1547" s="11">
        <f t="shared" si="148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9"/>
        <v>41839.212951388887</v>
      </c>
      <c r="T1548" s="11">
        <f t="shared" si="148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9"/>
        <v>42782.426875000005</v>
      </c>
      <c r="T1549" s="11">
        <f t="shared" si="148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9"/>
        <v>42286.88217592593</v>
      </c>
      <c r="T1550" s="11">
        <f t="shared" si="148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9"/>
        <v>42281.136099537034</v>
      </c>
      <c r="T1551" s="11">
        <f t="shared" si="148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9"/>
        <v>42472.449467592596</v>
      </c>
      <c r="T1552" s="11">
        <f t="shared" si="148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9"/>
        <v>42121.824525462958</v>
      </c>
      <c r="T1553" s="11">
        <f t="shared" si="148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9"/>
        <v>41892.688750000001</v>
      </c>
      <c r="T1554" s="11">
        <f t="shared" si="148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9"/>
        <v>42219.282951388886</v>
      </c>
      <c r="T1555" s="11">
        <f t="shared" si="148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9"/>
        <v>42188.252199074079</v>
      </c>
      <c r="T1556" s="11">
        <f t="shared" si="148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9"/>
        <v>42241.613796296297</v>
      </c>
      <c r="T1557" s="11">
        <f t="shared" si="148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9"/>
        <v>42525.153055555551</v>
      </c>
      <c r="T1558" s="11">
        <f t="shared" si="148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9"/>
        <v>41871.65315972222</v>
      </c>
      <c r="T1559" s="11">
        <f t="shared" si="148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9"/>
        <v>42185.397673611107</v>
      </c>
      <c r="T1560" s="11">
        <f t="shared" si="148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9"/>
        <v>42108.05322916666</v>
      </c>
      <c r="T1561" s="11">
        <f t="shared" si="148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9"/>
        <v>41936.020752314813</v>
      </c>
      <c r="T1562" s="11">
        <f t="shared" si="148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9"/>
        <v>41555.041701388887</v>
      </c>
      <c r="T1563" s="11">
        <f t="shared" si="148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9"/>
        <v>40079.566157407404</v>
      </c>
      <c r="T1564" s="11">
        <f t="shared" si="148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9"/>
        <v>41652.742488425924</v>
      </c>
      <c r="T1565" s="11">
        <f t="shared" si="148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9"/>
        <v>42121.367002314815</v>
      </c>
      <c r="T1566" s="11">
        <f t="shared" si="148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9"/>
        <v>40672.729872685188</v>
      </c>
      <c r="T1567" s="11">
        <f t="shared" si="148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9"/>
        <v>42549.916712962964</v>
      </c>
      <c r="T1568" s="11">
        <f t="shared" si="148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9"/>
        <v>41671.936863425923</v>
      </c>
      <c r="T1569" s="11">
        <f t="shared" si="148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9"/>
        <v>41962.062326388885</v>
      </c>
      <c r="T1570" s="11">
        <f t="shared" si="148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9"/>
        <v>41389.679560185185</v>
      </c>
      <c r="T1571" s="11">
        <f t="shared" si="148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9"/>
        <v>42438.813449074078</v>
      </c>
      <c r="T1572" s="11">
        <f t="shared" si="148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9"/>
        <v>42144.769479166673</v>
      </c>
      <c r="T1573" s="11">
        <f t="shared" si="148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9"/>
        <v>42404.033090277779</v>
      </c>
      <c r="T1574" s="11">
        <f t="shared" si="148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9"/>
        <v>42786.000023148154</v>
      </c>
      <c r="T1575" s="11">
        <f t="shared" si="148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9"/>
        <v>42017.927418981482</v>
      </c>
      <c r="T1576" s="11">
        <f t="shared" si="148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9"/>
        <v>41799.524259259262</v>
      </c>
      <c r="T1577" s="11">
        <f t="shared" si="148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9"/>
        <v>42140.879259259258</v>
      </c>
      <c r="T1578" s="11">
        <f t="shared" si="148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9"/>
        <v>41054.847777777781</v>
      </c>
      <c r="T1579" s="11">
        <f t="shared" si="148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9"/>
        <v>40399.065868055557</v>
      </c>
      <c r="T1580" s="11">
        <f t="shared" si="148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9"/>
        <v>41481.996423611112</v>
      </c>
      <c r="T1581" s="11">
        <f t="shared" si="148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9"/>
        <v>40990.050069444449</v>
      </c>
      <c r="T1582" s="11">
        <f t="shared" si="148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9"/>
        <v>42325.448958333334</v>
      </c>
      <c r="T1583" s="11">
        <f t="shared" si="148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9"/>
        <v>42246.789965277778</v>
      </c>
      <c r="T1584" s="11">
        <f t="shared" si="148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9"/>
        <v>41877.904988425929</v>
      </c>
      <c r="T1585" s="11">
        <f t="shared" si="148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9"/>
        <v>41779.649317129632</v>
      </c>
      <c r="T1586" s="11">
        <f t="shared" si="148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9"/>
        <v>42707.895462962959</v>
      </c>
      <c r="T1587" s="11">
        <f t="shared" si="148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9"/>
        <v>42069.104421296302</v>
      </c>
      <c r="T1588" s="11">
        <f t="shared" si="148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9"/>
        <v>41956.950983796298</v>
      </c>
      <c r="T1589" s="11">
        <f t="shared" si="148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9"/>
        <v>42005.24998842593</v>
      </c>
      <c r="T1590" s="11">
        <f t="shared" si="148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9"/>
        <v>42256.984791666662</v>
      </c>
      <c r="T1591" s="11">
        <f t="shared" si="148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9"/>
        <v>42240.857222222221</v>
      </c>
      <c r="T1592" s="11">
        <f t="shared" si="148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9"/>
        <v>42433.726168981477</v>
      </c>
      <c r="T1593" s="11">
        <f t="shared" si="148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9"/>
        <v>42046.072743055556</v>
      </c>
      <c r="T1594" s="11">
        <f t="shared" si="148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9"/>
        <v>42033.845543981486</v>
      </c>
      <c r="T1595" s="11">
        <f t="shared" si="148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9"/>
        <v>42445.712754629625</v>
      </c>
      <c r="T1596" s="11">
        <f t="shared" si="148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9"/>
        <v>41780.050092592595</v>
      </c>
      <c r="T1597" s="11">
        <f t="shared" si="148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9"/>
        <v>41941.430196759262</v>
      </c>
      <c r="T1598" s="11">
        <f t="shared" si="148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9"/>
        <v>42603.354131944448</v>
      </c>
      <c r="T1599" s="11">
        <f t="shared" si="148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9"/>
        <v>42151.667337962965</v>
      </c>
      <c r="T1600" s="11">
        <f t="shared" si="148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9"/>
        <v>42438.53907407407</v>
      </c>
      <c r="T1601" s="11">
        <f t="shared" si="148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9"/>
        <v>41791.057314814818</v>
      </c>
      <c r="T1602" s="11">
        <f t="shared" si="148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1">
        <f t="shared" si="149"/>
        <v>40638.092974537038</v>
      </c>
      <c r="T1603" s="11">
        <f t="shared" ref="T1603:T1666" si="154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ref="S1604:S1667" si="155">(((J1604/60)/60)/24)+DATE(1970,1,1)</f>
        <v>40788.297650462962</v>
      </c>
      <c r="T1604" s="11">
        <f t="shared" si="154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5"/>
        <v>40876.169664351852</v>
      </c>
      <c r="T1605" s="11">
        <f t="shared" si="154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5"/>
        <v>40945.845312500001</v>
      </c>
      <c r="T1606" s="11">
        <f t="shared" si="154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5"/>
        <v>40747.012881944444</v>
      </c>
      <c r="T1607" s="11">
        <f t="shared" si="154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5"/>
        <v>40536.111550925925</v>
      </c>
      <c r="T1608" s="11">
        <f t="shared" si="154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5"/>
        <v>41053.80846064815</v>
      </c>
      <c r="T1609" s="11">
        <f t="shared" si="154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5"/>
        <v>41607.83085648148</v>
      </c>
      <c r="T1610" s="11">
        <f t="shared" si="154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5"/>
        <v>40796.001261574071</v>
      </c>
      <c r="T1611" s="11">
        <f t="shared" si="154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5"/>
        <v>41228.924884259257</v>
      </c>
      <c r="T1612" s="11">
        <f t="shared" si="154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5"/>
        <v>41409.00037037037</v>
      </c>
      <c r="T1613" s="11">
        <f t="shared" si="154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5"/>
        <v>41246.874814814815</v>
      </c>
      <c r="T1614" s="11">
        <f t="shared" si="154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5"/>
        <v>41082.069467592592</v>
      </c>
      <c r="T1615" s="11">
        <f t="shared" si="154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5"/>
        <v>41794.981122685182</v>
      </c>
      <c r="T1616" s="11">
        <f t="shared" si="154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5"/>
        <v>40845.050879629627</v>
      </c>
      <c r="T1617" s="11">
        <f t="shared" si="154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5"/>
        <v>41194.715520833335</v>
      </c>
      <c r="T1618" s="11">
        <f t="shared" si="154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5"/>
        <v>41546.664212962962</v>
      </c>
      <c r="T1619" s="11">
        <f t="shared" si="154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5"/>
        <v>41301.654340277775</v>
      </c>
      <c r="T1620" s="11">
        <f t="shared" si="154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5"/>
        <v>41876.18618055556</v>
      </c>
      <c r="T1621" s="11">
        <f t="shared" si="154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5"/>
        <v>41321.339583333334</v>
      </c>
      <c r="T1622" s="11">
        <f t="shared" si="154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5"/>
        <v>41003.60665509259</v>
      </c>
      <c r="T1623" s="11">
        <f t="shared" si="154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5"/>
        <v>41950.29483796296</v>
      </c>
      <c r="T1624" s="11">
        <f t="shared" si="154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5"/>
        <v>41453.688530092593</v>
      </c>
      <c r="T1625" s="11">
        <f t="shared" si="154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5"/>
        <v>41243.367303240739</v>
      </c>
      <c r="T1626" s="11">
        <f t="shared" si="154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5"/>
        <v>41135.699687500004</v>
      </c>
      <c r="T1627" s="11">
        <f t="shared" si="154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5"/>
        <v>41579.847997685189</v>
      </c>
      <c r="T1628" s="11">
        <f t="shared" si="154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5"/>
        <v>41205.707048611112</v>
      </c>
      <c r="T1629" s="11">
        <f t="shared" si="154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5"/>
        <v>41774.737060185187</v>
      </c>
      <c r="T1630" s="11">
        <f t="shared" si="154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5"/>
        <v>41645.867280092592</v>
      </c>
      <c r="T1631" s="11">
        <f t="shared" si="154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5"/>
        <v>40939.837673611109</v>
      </c>
      <c r="T1632" s="11">
        <f t="shared" si="154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5"/>
        <v>41164.859502314815</v>
      </c>
      <c r="T1633" s="11">
        <f t="shared" si="154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5"/>
        <v>40750.340902777774</v>
      </c>
      <c r="T1634" s="11">
        <f t="shared" si="154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5"/>
        <v>40896.883750000001</v>
      </c>
      <c r="T1635" s="11">
        <f t="shared" si="154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5"/>
        <v>40658.189826388887</v>
      </c>
      <c r="T1636" s="11">
        <f t="shared" si="154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5"/>
        <v>42502.868761574078</v>
      </c>
      <c r="T1637" s="11">
        <f t="shared" si="154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5"/>
        <v>40663.08666666667</v>
      </c>
      <c r="T1638" s="11">
        <f t="shared" si="154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5"/>
        <v>40122.751620370371</v>
      </c>
      <c r="T1639" s="11">
        <f t="shared" si="154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5"/>
        <v>41288.68712962963</v>
      </c>
      <c r="T1640" s="11">
        <f t="shared" si="154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5"/>
        <v>40941.652372685188</v>
      </c>
      <c r="T1641" s="11">
        <f t="shared" si="154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5"/>
        <v>40379.23096064815</v>
      </c>
      <c r="T1642" s="11">
        <f t="shared" si="154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5"/>
        <v>41962.596574074079</v>
      </c>
      <c r="T1643" s="11">
        <f t="shared" si="154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5"/>
        <v>40688.024618055555</v>
      </c>
      <c r="T1644" s="11">
        <f t="shared" si="154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5"/>
        <v>41146.824212962965</v>
      </c>
      <c r="T1645" s="11">
        <f t="shared" si="154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5"/>
        <v>41175.05972222222</v>
      </c>
      <c r="T1646" s="11">
        <f t="shared" si="154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5"/>
        <v>41521.617361111108</v>
      </c>
      <c r="T1647" s="11">
        <f t="shared" si="154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5"/>
        <v>41833.450266203705</v>
      </c>
      <c r="T1648" s="11">
        <f t="shared" si="154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5"/>
        <v>41039.409456018519</v>
      </c>
      <c r="T1649" s="11">
        <f t="shared" si="154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5"/>
        <v>40592.704652777778</v>
      </c>
      <c r="T1650" s="11">
        <f t="shared" si="154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5"/>
        <v>41737.684664351851</v>
      </c>
      <c r="T1651" s="11">
        <f t="shared" si="154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5"/>
        <v>41526.435613425929</v>
      </c>
      <c r="T1652" s="11">
        <f t="shared" si="154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5"/>
        <v>40625.900694444441</v>
      </c>
      <c r="T1653" s="11">
        <f t="shared" si="154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5"/>
        <v>41572.492974537039</v>
      </c>
      <c r="T1654" s="11">
        <f t="shared" si="154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5"/>
        <v>40626.834444444445</v>
      </c>
      <c r="T1655" s="11">
        <f t="shared" si="154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5"/>
        <v>40987.890740740739</v>
      </c>
      <c r="T1656" s="11">
        <f t="shared" si="154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5"/>
        <v>40974.791898148149</v>
      </c>
      <c r="T1657" s="11">
        <f t="shared" si="154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5"/>
        <v>41226.928842592592</v>
      </c>
      <c r="T1658" s="11">
        <f t="shared" si="154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5"/>
        <v>41023.782037037039</v>
      </c>
      <c r="T1659" s="11">
        <f t="shared" si="154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5"/>
        <v>41223.22184027778</v>
      </c>
      <c r="T1660" s="11">
        <f t="shared" si="154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5"/>
        <v>41596.913437499999</v>
      </c>
      <c r="T1661" s="11">
        <f t="shared" si="154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5"/>
        <v>42459.693865740745</v>
      </c>
      <c r="T1662" s="11">
        <f t="shared" si="154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5"/>
        <v>42343.998043981483</v>
      </c>
      <c r="T1663" s="11">
        <f t="shared" si="154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5"/>
        <v>40848.198333333334</v>
      </c>
      <c r="T1664" s="11">
        <f t="shared" si="154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5"/>
        <v>42006.02207175926</v>
      </c>
      <c r="T1665" s="11">
        <f t="shared" si="154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5"/>
        <v>40939.761782407404</v>
      </c>
      <c r="T1666" s="11">
        <f t="shared" si="154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1">
        <f t="shared" si="155"/>
        <v>40564.649456018517</v>
      </c>
      <c r="T1667" s="11">
        <f t="shared" ref="T1667:T1730" si="160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ref="S1668:S1731" si="161">(((J1668/60)/60)/24)+DATE(1970,1,1)</f>
        <v>41331.253159722226</v>
      </c>
      <c r="T1668" s="11">
        <f t="shared" si="160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1"/>
        <v>41682.0705787037</v>
      </c>
      <c r="T1669" s="11">
        <f t="shared" si="160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1"/>
        <v>40845.14975694444</v>
      </c>
      <c r="T1670" s="11">
        <f t="shared" si="160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1"/>
        <v>42461.885138888887</v>
      </c>
      <c r="T1671" s="11">
        <f t="shared" si="160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1"/>
        <v>40313.930543981485</v>
      </c>
      <c r="T1672" s="11">
        <f t="shared" si="160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1"/>
        <v>42553.54414351852</v>
      </c>
      <c r="T1673" s="11">
        <f t="shared" si="160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1"/>
        <v>41034.656597222223</v>
      </c>
      <c r="T1674" s="11">
        <f t="shared" si="160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1"/>
        <v>42039.878379629634</v>
      </c>
      <c r="T1675" s="11">
        <f t="shared" si="160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1"/>
        <v>42569.605393518519</v>
      </c>
      <c r="T1676" s="11">
        <f t="shared" si="160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1"/>
        <v>40802.733101851853</v>
      </c>
      <c r="T1677" s="11">
        <f t="shared" si="160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1"/>
        <v>40973.72623842593</v>
      </c>
      <c r="T1678" s="11">
        <f t="shared" si="160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1"/>
        <v>42416.407129629632</v>
      </c>
      <c r="T1679" s="11">
        <f t="shared" si="160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1"/>
        <v>41662.854988425926</v>
      </c>
      <c r="T1680" s="11">
        <f t="shared" si="160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1"/>
        <v>40723.068807870368</v>
      </c>
      <c r="T1681" s="11">
        <f t="shared" si="160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1"/>
        <v>41802.757719907408</v>
      </c>
      <c r="T1682" s="11">
        <f t="shared" si="160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1"/>
        <v>42774.121342592596</v>
      </c>
      <c r="T1683" s="11">
        <f t="shared" si="160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1"/>
        <v>42779.21365740741</v>
      </c>
      <c r="T1684" s="11">
        <f t="shared" si="160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1"/>
        <v>42808.781689814816</v>
      </c>
      <c r="T1685" s="11">
        <f t="shared" si="160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1"/>
        <v>42783.815289351856</v>
      </c>
      <c r="T1686" s="11">
        <f t="shared" si="160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1"/>
        <v>42788.2502662037</v>
      </c>
      <c r="T1687" s="11">
        <f t="shared" si="160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1"/>
        <v>42792.843969907408</v>
      </c>
      <c r="T1688" s="11">
        <f t="shared" si="160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1"/>
        <v>42802.046817129631</v>
      </c>
      <c r="T1689" s="11">
        <f t="shared" si="160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1"/>
        <v>42804.534652777773</v>
      </c>
      <c r="T1690" s="11">
        <f t="shared" si="160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1"/>
        <v>42780.942476851851</v>
      </c>
      <c r="T1691" s="11">
        <f t="shared" si="160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1"/>
        <v>42801.43104166667</v>
      </c>
      <c r="T1692" s="11">
        <f t="shared" si="160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1"/>
        <v>42795.701481481476</v>
      </c>
      <c r="T1693" s="11">
        <f t="shared" si="160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1"/>
        <v>42788.151238425926</v>
      </c>
      <c r="T1694" s="11">
        <f t="shared" si="160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1"/>
        <v>42803.920277777783</v>
      </c>
      <c r="T1695" s="11">
        <f t="shared" si="160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1"/>
        <v>42791.669837962967</v>
      </c>
      <c r="T1696" s="11">
        <f t="shared" si="160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1"/>
        <v>42801.031412037039</v>
      </c>
      <c r="T1697" s="11">
        <f t="shared" si="160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1"/>
        <v>42796.069571759261</v>
      </c>
      <c r="T1698" s="11">
        <f t="shared" si="160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1"/>
        <v>42805.032962962956</v>
      </c>
      <c r="T1699" s="11">
        <f t="shared" si="160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1"/>
        <v>42796.207870370374</v>
      </c>
      <c r="T1700" s="11">
        <f t="shared" si="160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1"/>
        <v>42806.863946759258</v>
      </c>
      <c r="T1701" s="11">
        <f t="shared" si="160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1"/>
        <v>42796.071643518517</v>
      </c>
      <c r="T1702" s="11">
        <f t="shared" si="160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1"/>
        <v>41989.664409722223</v>
      </c>
      <c r="T1703" s="11">
        <f t="shared" si="160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1"/>
        <v>42063.869791666672</v>
      </c>
      <c r="T1704" s="11">
        <f t="shared" si="160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1"/>
        <v>42187.281678240746</v>
      </c>
      <c r="T1705" s="11">
        <f t="shared" si="160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1"/>
        <v>42021.139733796299</v>
      </c>
      <c r="T1706" s="11">
        <f t="shared" si="160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1"/>
        <v>42245.016736111109</v>
      </c>
      <c r="T1707" s="11">
        <f t="shared" si="160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1"/>
        <v>42179.306388888886</v>
      </c>
      <c r="T1708" s="11">
        <f t="shared" si="160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1"/>
        <v>42427.721006944441</v>
      </c>
      <c r="T1709" s="11">
        <f t="shared" si="160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1"/>
        <v>42451.866967592592</v>
      </c>
      <c r="T1710" s="11">
        <f t="shared" si="160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1"/>
        <v>41841.56381944444</v>
      </c>
      <c r="T1711" s="11">
        <f t="shared" si="160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1"/>
        <v>42341.59129629629</v>
      </c>
      <c r="T1712" s="11">
        <f t="shared" si="160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1"/>
        <v>41852.646226851852</v>
      </c>
      <c r="T1713" s="11">
        <f t="shared" si="160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1"/>
        <v>42125.913807870369</v>
      </c>
      <c r="T1714" s="11">
        <f t="shared" si="160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1"/>
        <v>41887.801064814819</v>
      </c>
      <c r="T1715" s="11">
        <f t="shared" si="160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1"/>
        <v>42095.918530092589</v>
      </c>
      <c r="T1716" s="11">
        <f t="shared" si="160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1"/>
        <v>42064.217418981483</v>
      </c>
      <c r="T1717" s="11">
        <f t="shared" si="160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1"/>
        <v>42673.577534722222</v>
      </c>
      <c r="T1718" s="11">
        <f t="shared" si="160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1"/>
        <v>42460.98192129629</v>
      </c>
      <c r="T1719" s="11">
        <f t="shared" si="160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1"/>
        <v>42460.610520833332</v>
      </c>
      <c r="T1720" s="11">
        <f t="shared" si="160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1"/>
        <v>41869.534618055557</v>
      </c>
      <c r="T1721" s="11">
        <f t="shared" si="160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1"/>
        <v>41922.783229166671</v>
      </c>
      <c r="T1722" s="11">
        <f t="shared" si="160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1"/>
        <v>42319.461377314816</v>
      </c>
      <c r="T1723" s="11">
        <f t="shared" si="160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1"/>
        <v>42425.960983796293</v>
      </c>
      <c r="T1724" s="11">
        <f t="shared" si="160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1"/>
        <v>42129.82540509259</v>
      </c>
      <c r="T1725" s="11">
        <f t="shared" si="160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1"/>
        <v>41912.932430555556</v>
      </c>
      <c r="T1726" s="11">
        <f t="shared" si="160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1"/>
        <v>41845.968159722222</v>
      </c>
      <c r="T1727" s="11">
        <f t="shared" si="160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1"/>
        <v>41788.919722222221</v>
      </c>
      <c r="T1728" s="11">
        <f t="shared" si="160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1"/>
        <v>42044.927974537044</v>
      </c>
      <c r="T1729" s="11">
        <f t="shared" si="160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1"/>
        <v>42268.625856481478</v>
      </c>
      <c r="T1730" s="11">
        <f t="shared" si="160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1">
        <f t="shared" si="161"/>
        <v>42471.052152777775</v>
      </c>
      <c r="T1731" s="11">
        <f t="shared" ref="T1731:T1794" si="166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ref="S1732:S1795" si="167">(((J1732/60)/60)/24)+DATE(1970,1,1)</f>
        <v>42272.087766203709</v>
      </c>
      <c r="T1732" s="11">
        <f t="shared" si="166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7"/>
        <v>42152.906851851847</v>
      </c>
      <c r="T1733" s="11">
        <f t="shared" si="166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7"/>
        <v>42325.683807870373</v>
      </c>
      <c r="T1734" s="11">
        <f t="shared" si="166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7"/>
        <v>42614.675625000003</v>
      </c>
      <c r="T1735" s="11">
        <f t="shared" si="166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7"/>
        <v>42102.036527777775</v>
      </c>
      <c r="T1736" s="11">
        <f t="shared" si="166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7"/>
        <v>42559.814178240747</v>
      </c>
      <c r="T1737" s="11">
        <f t="shared" si="166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7"/>
        <v>42286.861493055556</v>
      </c>
      <c r="T1738" s="11">
        <f t="shared" si="166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7"/>
        <v>42175.948981481488</v>
      </c>
      <c r="T1739" s="11">
        <f t="shared" si="166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7"/>
        <v>41884.874328703707</v>
      </c>
      <c r="T1740" s="11">
        <f t="shared" si="166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7"/>
        <v>42435.874212962968</v>
      </c>
      <c r="T1741" s="11">
        <f t="shared" si="166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7"/>
        <v>42171.817384259266</v>
      </c>
      <c r="T1742" s="11">
        <f t="shared" si="166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7"/>
        <v>42120.628136574072</v>
      </c>
      <c r="T1743" s="11">
        <f t="shared" si="166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7"/>
        <v>42710.876967592587</v>
      </c>
      <c r="T1744" s="11">
        <f t="shared" si="166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7"/>
        <v>42586.925636574073</v>
      </c>
      <c r="T1745" s="11">
        <f t="shared" si="166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7"/>
        <v>42026.605057870373</v>
      </c>
      <c r="T1746" s="11">
        <f t="shared" si="166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7"/>
        <v>42690.259699074071</v>
      </c>
      <c r="T1747" s="11">
        <f t="shared" si="166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7"/>
        <v>42668.176701388889</v>
      </c>
      <c r="T1748" s="11">
        <f t="shared" si="166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7"/>
        <v>42292.435532407413</v>
      </c>
      <c r="T1749" s="11">
        <f t="shared" si="166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7"/>
        <v>42219.950729166667</v>
      </c>
      <c r="T1750" s="11">
        <f t="shared" si="166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7"/>
        <v>42758.975937499999</v>
      </c>
      <c r="T1751" s="11">
        <f t="shared" si="166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7"/>
        <v>42454.836851851855</v>
      </c>
      <c r="T1752" s="11">
        <f t="shared" si="166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7"/>
        <v>42052.7815162037</v>
      </c>
      <c r="T1753" s="11">
        <f t="shared" si="166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7"/>
        <v>42627.253263888888</v>
      </c>
      <c r="T1754" s="11">
        <f t="shared" si="166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7"/>
        <v>42420.74962962963</v>
      </c>
      <c r="T1755" s="11">
        <f t="shared" si="166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7"/>
        <v>42067.876770833333</v>
      </c>
      <c r="T1756" s="11">
        <f t="shared" si="166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7"/>
        <v>42252.788900462961</v>
      </c>
      <c r="T1757" s="11">
        <f t="shared" si="166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7"/>
        <v>42571.167465277773</v>
      </c>
      <c r="T1758" s="11">
        <f t="shared" si="166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7"/>
        <v>42733.827349537038</v>
      </c>
      <c r="T1759" s="11">
        <f t="shared" si="166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7"/>
        <v>42505.955925925926</v>
      </c>
      <c r="T1760" s="11">
        <f t="shared" si="166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7"/>
        <v>42068.829039351855</v>
      </c>
      <c r="T1761" s="11">
        <f t="shared" si="166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7"/>
        <v>42405.67260416667</v>
      </c>
      <c r="T1762" s="11">
        <f t="shared" si="166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7"/>
        <v>42209.567824074074</v>
      </c>
      <c r="T1763" s="11">
        <f t="shared" si="166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7"/>
        <v>42410.982002314813</v>
      </c>
      <c r="T1764" s="11">
        <f t="shared" si="166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7"/>
        <v>42636.868518518517</v>
      </c>
      <c r="T1765" s="11">
        <f t="shared" si="166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7"/>
        <v>41825.485868055555</v>
      </c>
      <c r="T1766" s="11">
        <f t="shared" si="166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7"/>
        <v>41834.980462962965</v>
      </c>
      <c r="T1767" s="11">
        <f t="shared" si="166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7"/>
        <v>41855.859814814816</v>
      </c>
      <c r="T1768" s="11">
        <f t="shared" si="166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7"/>
        <v>41824.658379629633</v>
      </c>
      <c r="T1769" s="11">
        <f t="shared" si="166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7"/>
        <v>41849.560694444444</v>
      </c>
      <c r="T1770" s="11">
        <f t="shared" si="166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7"/>
        <v>41987.818969907406</v>
      </c>
      <c r="T1771" s="11">
        <f t="shared" si="166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7"/>
        <v>41891.780023148152</v>
      </c>
      <c r="T1772" s="11">
        <f t="shared" si="166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7"/>
        <v>41905.979629629634</v>
      </c>
      <c r="T1773" s="11">
        <f t="shared" si="166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7"/>
        <v>41766.718009259261</v>
      </c>
      <c r="T1774" s="11">
        <f t="shared" si="166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7"/>
        <v>41978.760393518518</v>
      </c>
      <c r="T1775" s="11">
        <f t="shared" si="166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7"/>
        <v>41930.218657407408</v>
      </c>
      <c r="T1776" s="11">
        <f t="shared" si="166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7"/>
        <v>41891.976388888892</v>
      </c>
      <c r="T1777" s="11">
        <f t="shared" si="166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7"/>
        <v>41905.95684027778</v>
      </c>
      <c r="T1778" s="11">
        <f t="shared" si="166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7"/>
        <v>42025.357094907406</v>
      </c>
      <c r="T1779" s="11">
        <f t="shared" si="166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7"/>
        <v>42045.86336805555</v>
      </c>
      <c r="T1780" s="11">
        <f t="shared" si="166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7"/>
        <v>42585.691898148143</v>
      </c>
      <c r="T1781" s="11">
        <f t="shared" si="166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7"/>
        <v>42493.600810185191</v>
      </c>
      <c r="T1782" s="11">
        <f t="shared" si="166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7"/>
        <v>42597.617418981477</v>
      </c>
      <c r="T1783" s="11">
        <f t="shared" si="166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7"/>
        <v>42388.575104166666</v>
      </c>
      <c r="T1784" s="11">
        <f t="shared" si="166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7"/>
        <v>42115.949976851851</v>
      </c>
      <c r="T1785" s="11">
        <f t="shared" si="166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7"/>
        <v>42003.655555555553</v>
      </c>
      <c r="T1786" s="11">
        <f t="shared" si="166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7"/>
        <v>41897.134895833333</v>
      </c>
      <c r="T1787" s="11">
        <f t="shared" si="166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7"/>
        <v>41958.550659722227</v>
      </c>
      <c r="T1788" s="11">
        <f t="shared" si="166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7"/>
        <v>42068.65552083333</v>
      </c>
      <c r="T1789" s="11">
        <f t="shared" si="166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7"/>
        <v>41913.94840277778</v>
      </c>
      <c r="T1790" s="11">
        <f t="shared" si="166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7"/>
        <v>41956.250034722223</v>
      </c>
      <c r="T1791" s="11">
        <f t="shared" si="166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7"/>
        <v>42010.674513888895</v>
      </c>
      <c r="T1792" s="11">
        <f t="shared" si="166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7"/>
        <v>41973.740335648152</v>
      </c>
      <c r="T1793" s="11">
        <f t="shared" si="166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7"/>
        <v>42189.031041666662</v>
      </c>
      <c r="T1794" s="11">
        <f t="shared" si="166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1">
        <f t="shared" si="167"/>
        <v>41940.89166666667</v>
      </c>
      <c r="T1795" s="11">
        <f t="shared" ref="T1795:T1858" si="172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ref="S1796:S1859" si="173">(((J1796/60)/60)/24)+DATE(1970,1,1)</f>
        <v>42011.551180555558</v>
      </c>
      <c r="T1796" s="11">
        <f t="shared" si="172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3"/>
        <v>42628.288668981477</v>
      </c>
      <c r="T1797" s="11">
        <f t="shared" si="172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3"/>
        <v>42515.439421296294</v>
      </c>
      <c r="T1798" s="11">
        <f t="shared" si="172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3"/>
        <v>42689.56931712963</v>
      </c>
      <c r="T1799" s="11">
        <f t="shared" si="172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3"/>
        <v>42344.32677083333</v>
      </c>
      <c r="T1800" s="11">
        <f t="shared" si="172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3"/>
        <v>41934.842685185184</v>
      </c>
      <c r="T1801" s="11">
        <f t="shared" si="172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3"/>
        <v>42623.606134259258</v>
      </c>
      <c r="T1802" s="11">
        <f t="shared" si="172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3"/>
        <v>42321.660509259258</v>
      </c>
      <c r="T1803" s="11">
        <f t="shared" si="172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3"/>
        <v>42159.47256944445</v>
      </c>
      <c r="T1804" s="11">
        <f t="shared" si="172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3"/>
        <v>42018.071550925932</v>
      </c>
      <c r="T1805" s="11">
        <f t="shared" si="172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3"/>
        <v>42282.678287037037</v>
      </c>
      <c r="T1806" s="11">
        <f t="shared" si="172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3"/>
        <v>42247.803912037038</v>
      </c>
      <c r="T1807" s="11">
        <f t="shared" si="172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3"/>
        <v>41877.638298611113</v>
      </c>
      <c r="T1808" s="11">
        <f t="shared" si="172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3"/>
        <v>41880.068437499998</v>
      </c>
      <c r="T1809" s="11">
        <f t="shared" si="172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3"/>
        <v>42742.680902777778</v>
      </c>
      <c r="T1810" s="11">
        <f t="shared" si="172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3"/>
        <v>42029.907858796301</v>
      </c>
      <c r="T1811" s="11">
        <f t="shared" si="172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3"/>
        <v>41860.91002314815</v>
      </c>
      <c r="T1812" s="11">
        <f t="shared" si="172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3"/>
        <v>41876.433680555558</v>
      </c>
      <c r="T1813" s="11">
        <f t="shared" si="172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3"/>
        <v>42524.318703703699</v>
      </c>
      <c r="T1814" s="11">
        <f t="shared" si="172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3"/>
        <v>41829.889027777775</v>
      </c>
      <c r="T1815" s="11">
        <f t="shared" si="172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3"/>
        <v>42033.314074074078</v>
      </c>
      <c r="T1816" s="11">
        <f t="shared" si="172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3"/>
        <v>42172.906678240746</v>
      </c>
      <c r="T1817" s="11">
        <f t="shared" si="172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3"/>
        <v>42548.876192129625</v>
      </c>
      <c r="T1818" s="11">
        <f t="shared" si="172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3"/>
        <v>42705.662118055552</v>
      </c>
      <c r="T1819" s="11">
        <f t="shared" si="172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3"/>
        <v>42067.234375</v>
      </c>
      <c r="T1820" s="11">
        <f t="shared" si="172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3"/>
        <v>41820.752268518518</v>
      </c>
      <c r="T1821" s="11">
        <f t="shared" si="172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3"/>
        <v>42065.084375000006</v>
      </c>
      <c r="T1822" s="11">
        <f t="shared" si="172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3"/>
        <v>40926.319062499999</v>
      </c>
      <c r="T1823" s="11">
        <f t="shared" si="172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3"/>
        <v>41634.797013888885</v>
      </c>
      <c r="T1824" s="11">
        <f t="shared" si="172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3"/>
        <v>41176.684907407405</v>
      </c>
      <c r="T1825" s="11">
        <f t="shared" si="172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3"/>
        <v>41626.916284722225</v>
      </c>
      <c r="T1826" s="11">
        <f t="shared" si="172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3"/>
        <v>41443.83452546296</v>
      </c>
      <c r="T1827" s="11">
        <f t="shared" si="172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3"/>
        <v>41657.923807870371</v>
      </c>
      <c r="T1828" s="11">
        <f t="shared" si="172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3"/>
        <v>40555.325937499998</v>
      </c>
      <c r="T1829" s="11">
        <f t="shared" si="172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3"/>
        <v>41736.899652777778</v>
      </c>
      <c r="T1830" s="11">
        <f t="shared" si="172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3"/>
        <v>40516.087627314817</v>
      </c>
      <c r="T1831" s="11">
        <f t="shared" si="172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3"/>
        <v>41664.684108796297</v>
      </c>
      <c r="T1832" s="11">
        <f t="shared" si="172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3"/>
        <v>41026.996099537035</v>
      </c>
      <c r="T1833" s="11">
        <f t="shared" si="172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3"/>
        <v>40576.539664351854</v>
      </c>
      <c r="T1834" s="11">
        <f t="shared" si="172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3"/>
        <v>41303.044016203705</v>
      </c>
      <c r="T1835" s="11">
        <f t="shared" si="172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3"/>
        <v>41988.964062500003</v>
      </c>
      <c r="T1836" s="11">
        <f t="shared" si="172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3"/>
        <v>42430.702210648145</v>
      </c>
      <c r="T1837" s="11">
        <f t="shared" si="172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3"/>
        <v>41305.809363425928</v>
      </c>
      <c r="T1838" s="11">
        <f t="shared" si="172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3"/>
        <v>40926.047858796301</v>
      </c>
      <c r="T1839" s="11">
        <f t="shared" si="172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3"/>
        <v>40788.786539351851</v>
      </c>
      <c r="T1840" s="11">
        <f t="shared" si="172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3"/>
        <v>42614.722013888888</v>
      </c>
      <c r="T1841" s="11">
        <f t="shared" si="172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3"/>
        <v>41382.096180555556</v>
      </c>
      <c r="T1842" s="11">
        <f t="shared" si="172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3"/>
        <v>41745.84542824074</v>
      </c>
      <c r="T1843" s="11">
        <f t="shared" si="172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3"/>
        <v>42031.631724537037</v>
      </c>
      <c r="T1844" s="11">
        <f t="shared" si="172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3"/>
        <v>40564.994837962964</v>
      </c>
      <c r="T1845" s="11">
        <f t="shared" si="172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3"/>
        <v>40666.973541666666</v>
      </c>
      <c r="T1846" s="11">
        <f t="shared" si="172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3"/>
        <v>42523.333310185189</v>
      </c>
      <c r="T1847" s="11">
        <f t="shared" si="172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3"/>
        <v>41228.650196759263</v>
      </c>
      <c r="T1848" s="11">
        <f t="shared" si="172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3"/>
        <v>42094.236481481479</v>
      </c>
      <c r="T1849" s="11">
        <f t="shared" si="172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3"/>
        <v>40691.788055555553</v>
      </c>
      <c r="T1850" s="11">
        <f t="shared" si="172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3"/>
        <v>41169.845590277779</v>
      </c>
      <c r="T1851" s="11">
        <f t="shared" si="172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3"/>
        <v>41800.959490740745</v>
      </c>
      <c r="T1852" s="11">
        <f t="shared" si="172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3"/>
        <v>41827.906689814816</v>
      </c>
      <c r="T1853" s="11">
        <f t="shared" si="172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3"/>
        <v>42081.77143518519</v>
      </c>
      <c r="T1854" s="11">
        <f t="shared" si="172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3"/>
        <v>41177.060381944444</v>
      </c>
      <c r="T1855" s="11">
        <f t="shared" si="172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3"/>
        <v>41388.021261574075</v>
      </c>
      <c r="T1856" s="11">
        <f t="shared" si="172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3"/>
        <v>41600.538657407407</v>
      </c>
      <c r="T1857" s="11">
        <f t="shared" si="172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3"/>
        <v>41817.854999999996</v>
      </c>
      <c r="T1858" s="11">
        <f t="shared" si="172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1">
        <f t="shared" si="173"/>
        <v>41864.76866898148</v>
      </c>
      <c r="T1859" s="11">
        <f t="shared" ref="T1859:T1922" si="178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ref="S1860:S1923" si="179">(((J1860/60)/60)/24)+DATE(1970,1,1)</f>
        <v>40833.200474537036</v>
      </c>
      <c r="T1860" s="11">
        <f t="shared" si="178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9"/>
        <v>40778.770011574074</v>
      </c>
      <c r="T1861" s="11">
        <f t="shared" si="178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9"/>
        <v>41655.709305555552</v>
      </c>
      <c r="T1862" s="11">
        <f t="shared" si="178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9"/>
        <v>42000.300243055557</v>
      </c>
      <c r="T1863" s="11">
        <f t="shared" si="178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9"/>
        <v>42755.492754629624</v>
      </c>
      <c r="T1864" s="11">
        <f t="shared" si="178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9"/>
        <v>41772.797280092593</v>
      </c>
      <c r="T1865" s="11">
        <f t="shared" si="178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9"/>
        <v>41733.716435185182</v>
      </c>
      <c r="T1866" s="11">
        <f t="shared" si="178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9"/>
        <v>42645.367442129631</v>
      </c>
      <c r="T1867" s="11">
        <f t="shared" si="178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9"/>
        <v>42742.246493055558</v>
      </c>
      <c r="T1868" s="11">
        <f t="shared" si="178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9"/>
        <v>42649.924907407403</v>
      </c>
      <c r="T1869" s="11">
        <f t="shared" si="178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9"/>
        <v>42328.779224537036</v>
      </c>
      <c r="T1870" s="11">
        <f t="shared" si="178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9"/>
        <v>42709.002881944441</v>
      </c>
      <c r="T1871" s="11">
        <f t="shared" si="178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9"/>
        <v>42371.355729166666</v>
      </c>
      <c r="T1872" s="11">
        <f t="shared" si="178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9"/>
        <v>41923.783576388887</v>
      </c>
      <c r="T1873" s="11">
        <f t="shared" si="178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9"/>
        <v>42155.129652777774</v>
      </c>
      <c r="T1874" s="11">
        <f t="shared" si="178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9"/>
        <v>42164.615856481483</v>
      </c>
      <c r="T1875" s="11">
        <f t="shared" si="178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9"/>
        <v>42529.969131944439</v>
      </c>
      <c r="T1876" s="11">
        <f t="shared" si="178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9"/>
        <v>42528.899398148147</v>
      </c>
      <c r="T1877" s="11">
        <f t="shared" si="178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9"/>
        <v>41776.284780092588</v>
      </c>
      <c r="T1878" s="11">
        <f t="shared" si="178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9"/>
        <v>42035.029224537036</v>
      </c>
      <c r="T1879" s="11">
        <f t="shared" si="178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9"/>
        <v>41773.008738425924</v>
      </c>
      <c r="T1880" s="11">
        <f t="shared" si="178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9"/>
        <v>42413.649641203709</v>
      </c>
      <c r="T1881" s="11">
        <f t="shared" si="178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9"/>
        <v>42430.566898148143</v>
      </c>
      <c r="T1882" s="11">
        <f t="shared" si="178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9"/>
        <v>42043.152650462958</v>
      </c>
      <c r="T1883" s="11">
        <f t="shared" si="178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9"/>
        <v>41067.949212962965</v>
      </c>
      <c r="T1884" s="11">
        <f t="shared" si="178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9"/>
        <v>40977.948009259257</v>
      </c>
      <c r="T1885" s="11">
        <f t="shared" si="178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9"/>
        <v>41205.198321759257</v>
      </c>
      <c r="T1886" s="11">
        <f t="shared" si="178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9"/>
        <v>41099.093865740739</v>
      </c>
      <c r="T1887" s="11">
        <f t="shared" si="178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9"/>
        <v>41925.906689814816</v>
      </c>
      <c r="T1888" s="11">
        <f t="shared" si="178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9"/>
        <v>42323.800138888888</v>
      </c>
      <c r="T1889" s="11">
        <f t="shared" si="178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9"/>
        <v>40299.239953703705</v>
      </c>
      <c r="T1890" s="11">
        <f t="shared" si="178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9"/>
        <v>41299.793356481481</v>
      </c>
      <c r="T1891" s="11">
        <f t="shared" si="178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9"/>
        <v>41228.786203703705</v>
      </c>
      <c r="T1892" s="11">
        <f t="shared" si="178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9"/>
        <v>40335.798078703701</v>
      </c>
      <c r="T1893" s="11">
        <f t="shared" si="178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9"/>
        <v>40671.637511574074</v>
      </c>
      <c r="T1894" s="11">
        <f t="shared" si="178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9"/>
        <v>40632.94195601852</v>
      </c>
      <c r="T1895" s="11">
        <f t="shared" si="178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9"/>
        <v>40920.904895833337</v>
      </c>
      <c r="T1896" s="11">
        <f t="shared" si="178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9"/>
        <v>42267.746782407412</v>
      </c>
      <c r="T1897" s="11">
        <f t="shared" si="178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9"/>
        <v>40981.710243055553</v>
      </c>
      <c r="T1898" s="11">
        <f t="shared" si="178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9"/>
        <v>41680.583402777782</v>
      </c>
      <c r="T1899" s="11">
        <f t="shared" si="178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9"/>
        <v>42366.192974537036</v>
      </c>
      <c r="T1900" s="11">
        <f t="shared" si="178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9"/>
        <v>42058.941736111112</v>
      </c>
      <c r="T1901" s="11">
        <f t="shared" si="178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9"/>
        <v>41160.871886574074</v>
      </c>
      <c r="T1902" s="11">
        <f t="shared" si="178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9"/>
        <v>42116.54315972222</v>
      </c>
      <c r="T1903" s="11">
        <f t="shared" si="178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9"/>
        <v>42037.789895833332</v>
      </c>
      <c r="T1904" s="11">
        <f t="shared" si="178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9"/>
        <v>42702.770729166667</v>
      </c>
      <c r="T1905" s="11">
        <f t="shared" si="178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9"/>
        <v>42326.685428240744</v>
      </c>
      <c r="T1906" s="11">
        <f t="shared" si="178"/>
        <v>42371.685428240744</v>
      </c>
    </row>
    <row r="1907" spans="1:20" ht="42.75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9"/>
        <v>41859.925856481481</v>
      </c>
      <c r="T1907" s="11">
        <f t="shared" si="178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9"/>
        <v>42514.671099537038</v>
      </c>
      <c r="T1908" s="11">
        <f t="shared" si="178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9"/>
        <v>41767.587094907409</v>
      </c>
      <c r="T1909" s="11">
        <f t="shared" si="178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9"/>
        <v>42703.917824074073</v>
      </c>
      <c r="T1910" s="11">
        <f t="shared" si="178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9"/>
        <v>41905.429155092592</v>
      </c>
      <c r="T1911" s="11">
        <f t="shared" si="178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9"/>
        <v>42264.963159722218</v>
      </c>
      <c r="T1912" s="11">
        <f t="shared" si="178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9"/>
        <v>41830.033958333333</v>
      </c>
      <c r="T1913" s="11">
        <f t="shared" si="178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9"/>
        <v>42129.226388888885</v>
      </c>
      <c r="T1914" s="11">
        <f t="shared" si="178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9"/>
        <v>41890.511319444442</v>
      </c>
      <c r="T1915" s="11">
        <f t="shared" si="178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9"/>
        <v>41929.174456018518</v>
      </c>
      <c r="T1916" s="11">
        <f t="shared" si="178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9"/>
        <v>41864.04886574074</v>
      </c>
      <c r="T1917" s="11">
        <f t="shared" si="178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9"/>
        <v>42656.717303240745</v>
      </c>
      <c r="T1918" s="11">
        <f t="shared" si="178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9"/>
        <v>42746.270057870366</v>
      </c>
      <c r="T1919" s="11">
        <f t="shared" si="178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9"/>
        <v>41828.789942129632</v>
      </c>
      <c r="T1920" s="11">
        <f t="shared" si="178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9"/>
        <v>42113.875567129624</v>
      </c>
      <c r="T1921" s="11">
        <f t="shared" si="178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9"/>
        <v>42270.875706018516</v>
      </c>
      <c r="T1922" s="11">
        <f t="shared" si="178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1">
        <f t="shared" si="179"/>
        <v>41074.221562500003</v>
      </c>
      <c r="T1923" s="11">
        <f t="shared" ref="T1923:T1986" si="184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ref="S1924:S1987" si="185">(((J1924/60)/60)/24)+DATE(1970,1,1)</f>
        <v>41590.255868055552</v>
      </c>
      <c r="T1924" s="11">
        <f t="shared" si="184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5"/>
        <v>40772.848749999997</v>
      </c>
      <c r="T1925" s="11">
        <f t="shared" si="184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5"/>
        <v>41626.761053240742</v>
      </c>
      <c r="T1926" s="11">
        <f t="shared" si="184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5"/>
        <v>41535.90148148148</v>
      </c>
      <c r="T1927" s="11">
        <f t="shared" si="184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5"/>
        <v>40456.954351851848</v>
      </c>
      <c r="T1928" s="11">
        <f t="shared" si="184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5"/>
        <v>40960.861562500002</v>
      </c>
      <c r="T1929" s="11">
        <f t="shared" si="184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5"/>
        <v>41371.648078703707</v>
      </c>
      <c r="T1930" s="11">
        <f t="shared" si="184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5"/>
        <v>40687.021597222221</v>
      </c>
      <c r="T1931" s="11">
        <f t="shared" si="184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5"/>
        <v>41402.558819444443</v>
      </c>
      <c r="T1932" s="11">
        <f t="shared" si="184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5"/>
        <v>41037.892465277779</v>
      </c>
      <c r="T1933" s="11">
        <f t="shared" si="184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5"/>
        <v>40911.809872685182</v>
      </c>
      <c r="T1934" s="11">
        <f t="shared" si="184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5"/>
        <v>41879.130868055552</v>
      </c>
      <c r="T1935" s="11">
        <f t="shared" si="184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5"/>
        <v>40865.867141203707</v>
      </c>
      <c r="T1936" s="11">
        <f t="shared" si="184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5"/>
        <v>41773.932534722226</v>
      </c>
      <c r="T1937" s="11">
        <f t="shared" si="184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5"/>
        <v>40852.889699074076</v>
      </c>
      <c r="T1938" s="11">
        <f t="shared" si="184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5"/>
        <v>41059.118993055556</v>
      </c>
      <c r="T1939" s="11">
        <f t="shared" si="184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5"/>
        <v>41426.259618055556</v>
      </c>
      <c r="T1940" s="11">
        <f t="shared" si="184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5"/>
        <v>41313.985046296293</v>
      </c>
      <c r="T1941" s="11">
        <f t="shared" si="184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5"/>
        <v>40670.507326388892</v>
      </c>
      <c r="T1942" s="11">
        <f t="shared" si="184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5"/>
        <v>41744.290868055556</v>
      </c>
      <c r="T1943" s="11">
        <f t="shared" si="184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5"/>
        <v>40638.828009259261</v>
      </c>
      <c r="T1944" s="11">
        <f t="shared" si="184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5"/>
        <v>42548.269861111112</v>
      </c>
      <c r="T1945" s="11">
        <f t="shared" si="184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5"/>
        <v>41730.584374999999</v>
      </c>
      <c r="T1946" s="11">
        <f t="shared" si="184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5"/>
        <v>42157.251828703709</v>
      </c>
      <c r="T1947" s="11">
        <f t="shared" si="184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5"/>
        <v>41689.150011574071</v>
      </c>
      <c r="T1948" s="11">
        <f t="shared" si="184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5"/>
        <v>40102.918055555558</v>
      </c>
      <c r="T1949" s="11">
        <f t="shared" si="184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5"/>
        <v>42473.604270833333</v>
      </c>
      <c r="T1950" s="11">
        <f t="shared" si="184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5"/>
        <v>41800.423043981478</v>
      </c>
      <c r="T1951" s="11">
        <f t="shared" si="184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5"/>
        <v>40624.181400462963</v>
      </c>
      <c r="T1952" s="11">
        <f t="shared" si="184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5"/>
        <v>42651.420567129629</v>
      </c>
      <c r="T1953" s="11">
        <f t="shared" si="184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5"/>
        <v>41526.60665509259</v>
      </c>
      <c r="T1954" s="11">
        <f t="shared" si="184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5"/>
        <v>40941.199826388889</v>
      </c>
      <c r="T1955" s="11">
        <f t="shared" si="184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5"/>
        <v>42394.580740740741</v>
      </c>
      <c r="T1956" s="11">
        <f t="shared" si="184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5"/>
        <v>41020.271770833337</v>
      </c>
      <c r="T1957" s="11">
        <f t="shared" si="184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5"/>
        <v>42067.923668981486</v>
      </c>
      <c r="T1958" s="11">
        <f t="shared" si="184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5"/>
        <v>41179.098530092589</v>
      </c>
      <c r="T1959" s="11">
        <f t="shared" si="184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5"/>
        <v>41326.987974537034</v>
      </c>
      <c r="T1960" s="11">
        <f t="shared" si="184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5"/>
        <v>41871.845601851855</v>
      </c>
      <c r="T1961" s="11">
        <f t="shared" si="184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5"/>
        <v>41964.362743055557</v>
      </c>
      <c r="T1962" s="11">
        <f t="shared" si="184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5"/>
        <v>41148.194641203707</v>
      </c>
      <c r="T1963" s="11">
        <f t="shared" si="184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5"/>
        <v>41742.780509259261</v>
      </c>
      <c r="T1964" s="11">
        <f t="shared" si="184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5"/>
        <v>41863.429791666669</v>
      </c>
      <c r="T1965" s="11">
        <f t="shared" si="184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5"/>
        <v>42452.272824074069</v>
      </c>
      <c r="T1966" s="11">
        <f t="shared" si="184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5"/>
        <v>40898.089236111111</v>
      </c>
      <c r="T1967" s="11">
        <f t="shared" si="184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5"/>
        <v>41835.540486111109</v>
      </c>
      <c r="T1968" s="11">
        <f t="shared" si="184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5"/>
        <v>41730.663530092592</v>
      </c>
      <c r="T1969" s="11">
        <f t="shared" si="184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5"/>
        <v>42676.586979166663</v>
      </c>
      <c r="T1970" s="11">
        <f t="shared" si="184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5"/>
        <v>42557.792453703703</v>
      </c>
      <c r="T1971" s="11">
        <f t="shared" si="184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5"/>
        <v>41324.193298611113</v>
      </c>
      <c r="T1972" s="11">
        <f t="shared" si="184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5"/>
        <v>41561.500706018516</v>
      </c>
      <c r="T1973" s="11">
        <f t="shared" si="184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5"/>
        <v>41201.012083333335</v>
      </c>
      <c r="T1974" s="11">
        <f t="shared" si="184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5"/>
        <v>42549.722962962958</v>
      </c>
      <c r="T1975" s="11">
        <f t="shared" si="184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5"/>
        <v>41445.334131944444</v>
      </c>
      <c r="T1976" s="11">
        <f t="shared" si="184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5"/>
        <v>41313.755219907405</v>
      </c>
      <c r="T1977" s="11">
        <f t="shared" si="184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5"/>
        <v>41438.899594907409</v>
      </c>
      <c r="T1978" s="11">
        <f t="shared" si="184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5"/>
        <v>42311.216898148152</v>
      </c>
      <c r="T1979" s="11">
        <f t="shared" si="184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5"/>
        <v>41039.225601851853</v>
      </c>
      <c r="T1980" s="11">
        <f t="shared" si="184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5"/>
        <v>42290.460023148145</v>
      </c>
      <c r="T1981" s="11">
        <f t="shared" si="184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5"/>
        <v>42423.542384259257</v>
      </c>
      <c r="T1982" s="11">
        <f t="shared" si="184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5"/>
        <v>41799.725289351853</v>
      </c>
      <c r="T1983" s="11">
        <f t="shared" si="184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5"/>
        <v>42678.586655092593</v>
      </c>
      <c r="T1984" s="11">
        <f t="shared" si="184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5"/>
        <v>42593.011782407411</v>
      </c>
      <c r="T1985" s="11">
        <f t="shared" si="184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5"/>
        <v>41913.790289351848</v>
      </c>
      <c r="T1986" s="11">
        <f t="shared" si="184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1">
        <f t="shared" si="185"/>
        <v>42555.698738425926</v>
      </c>
      <c r="T1987" s="11">
        <f t="shared" ref="T1987:T2050" si="190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ref="S1988:S2051" si="191">(((J1988/60)/60)/24)+DATE(1970,1,1)</f>
        <v>42413.433831018512</v>
      </c>
      <c r="T1988" s="11">
        <f t="shared" si="190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1"/>
        <v>42034.639768518522</v>
      </c>
      <c r="T1989" s="11">
        <f t="shared" si="190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1"/>
        <v>42206.763217592597</v>
      </c>
      <c r="T1990" s="11">
        <f t="shared" si="190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1"/>
        <v>42685.680648148147</v>
      </c>
      <c r="T1991" s="11">
        <f t="shared" si="190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1"/>
        <v>42398.195972222224</v>
      </c>
      <c r="T1992" s="11">
        <f t="shared" si="190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1"/>
        <v>42167.89335648148</v>
      </c>
      <c r="T1993" s="11">
        <f t="shared" si="190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1"/>
        <v>42023.143414351856</v>
      </c>
      <c r="T1994" s="11">
        <f t="shared" si="190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1"/>
        <v>42329.58839120371</v>
      </c>
      <c r="T1995" s="11">
        <f t="shared" si="190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1"/>
        <v>42651.006273148145</v>
      </c>
      <c r="T1996" s="11">
        <f t="shared" si="190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1"/>
        <v>42181.902037037042</v>
      </c>
      <c r="T1997" s="11">
        <f t="shared" si="190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1"/>
        <v>41800.819571759261</v>
      </c>
      <c r="T1998" s="11">
        <f t="shared" si="190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1"/>
        <v>41847.930694444447</v>
      </c>
      <c r="T1999" s="11">
        <f t="shared" si="190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1"/>
        <v>41807.118495370371</v>
      </c>
      <c r="T2000" s="11">
        <f t="shared" si="190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1"/>
        <v>41926.482731481483</v>
      </c>
      <c r="T2001" s="11">
        <f t="shared" si="190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1"/>
        <v>42345.951539351852</v>
      </c>
      <c r="T2002" s="11">
        <f t="shared" si="190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1"/>
        <v>42136.209675925929</v>
      </c>
      <c r="T2003" s="11">
        <f t="shared" si="190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1"/>
        <v>42728.71230324074</v>
      </c>
      <c r="T2004" s="11">
        <f t="shared" si="190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1"/>
        <v>40347.125601851854</v>
      </c>
      <c r="T2005" s="11">
        <f t="shared" si="190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1"/>
        <v>41800.604895833334</v>
      </c>
      <c r="T2006" s="11">
        <f t="shared" si="190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1"/>
        <v>41535.812708333331</v>
      </c>
      <c r="T2007" s="11">
        <f t="shared" si="190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1"/>
        <v>41941.500520833331</v>
      </c>
      <c r="T2008" s="11">
        <f t="shared" si="190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1"/>
        <v>40347.837800925925</v>
      </c>
      <c r="T2009" s="11">
        <f t="shared" si="190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1"/>
        <v>40761.604421296295</v>
      </c>
      <c r="T2010" s="11">
        <f t="shared" si="190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1"/>
        <v>42661.323414351849</v>
      </c>
      <c r="T2011" s="11">
        <f t="shared" si="190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1"/>
        <v>42570.996423611112</v>
      </c>
      <c r="T2012" s="11">
        <f t="shared" si="190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1"/>
        <v>42347.358483796299</v>
      </c>
      <c r="T2013" s="11">
        <f t="shared" si="190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1"/>
        <v>42010.822233796294</v>
      </c>
      <c r="T2014" s="11">
        <f t="shared" si="190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1"/>
        <v>42499.960810185185</v>
      </c>
      <c r="T2015" s="11">
        <f t="shared" si="190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1"/>
        <v>41324.214571759258</v>
      </c>
      <c r="T2016" s="11">
        <f t="shared" si="190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1"/>
        <v>40765.876886574071</v>
      </c>
      <c r="T2017" s="11">
        <f t="shared" si="190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1"/>
        <v>41312.88077546296</v>
      </c>
      <c r="T2018" s="11">
        <f t="shared" si="190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1"/>
        <v>40961.057349537034</v>
      </c>
      <c r="T2019" s="11">
        <f t="shared" si="190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1"/>
        <v>42199.365844907406</v>
      </c>
      <c r="T2020" s="11">
        <f t="shared" si="190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1"/>
        <v>42605.70857638889</v>
      </c>
      <c r="T2021" s="11">
        <f t="shared" si="190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1"/>
        <v>41737.097499999996</v>
      </c>
      <c r="T2022" s="11">
        <f t="shared" si="190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1"/>
        <v>41861.070567129631</v>
      </c>
      <c r="T2023" s="11">
        <f t="shared" si="190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1"/>
        <v>42502.569120370375</v>
      </c>
      <c r="T2024" s="11">
        <f t="shared" si="190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1"/>
        <v>42136.420752314814</v>
      </c>
      <c r="T2025" s="11">
        <f t="shared" si="190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1"/>
        <v>41099.966944444444</v>
      </c>
      <c r="T2026" s="11">
        <f t="shared" si="190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1"/>
        <v>42136.184560185182</v>
      </c>
      <c r="T2027" s="11">
        <f t="shared" si="190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1"/>
        <v>41704.735937500001</v>
      </c>
      <c r="T2028" s="11">
        <f t="shared" si="190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1"/>
        <v>42048.813877314817</v>
      </c>
      <c r="T2029" s="11">
        <f t="shared" si="190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1"/>
        <v>40215.919050925928</v>
      </c>
      <c r="T2030" s="11">
        <f t="shared" si="190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1"/>
        <v>41848.021770833337</v>
      </c>
      <c r="T2031" s="11">
        <f t="shared" si="190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1"/>
        <v>41212.996481481481</v>
      </c>
      <c r="T2032" s="11">
        <f t="shared" si="190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1"/>
        <v>41975.329317129625</v>
      </c>
      <c r="T2033" s="11">
        <f t="shared" si="190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1"/>
        <v>42689.565671296295</v>
      </c>
      <c r="T2034" s="11">
        <f t="shared" si="190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1"/>
        <v>41725.082384259258</v>
      </c>
      <c r="T2035" s="11">
        <f t="shared" si="190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1"/>
        <v>42076.130011574074</v>
      </c>
      <c r="T2036" s="11">
        <f t="shared" si="190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1"/>
        <v>42311.625081018516</v>
      </c>
      <c r="T2037" s="11">
        <f t="shared" si="190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1"/>
        <v>41738.864803240744</v>
      </c>
      <c r="T2038" s="11">
        <f t="shared" si="190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1"/>
        <v>41578.210104166668</v>
      </c>
      <c r="T2039" s="11">
        <f t="shared" si="190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1"/>
        <v>41424.27107638889</v>
      </c>
      <c r="T2040" s="11">
        <f t="shared" si="190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1"/>
        <v>42675.438946759255</v>
      </c>
      <c r="T2041" s="11">
        <f t="shared" si="190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1"/>
        <v>41578.927118055559</v>
      </c>
      <c r="T2042" s="11">
        <f t="shared" si="190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1"/>
        <v>42654.525775462964</v>
      </c>
      <c r="T2043" s="11">
        <f t="shared" si="190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1"/>
        <v>42331.708032407405</v>
      </c>
      <c r="T2044" s="11">
        <f t="shared" si="190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1"/>
        <v>42661.176817129628</v>
      </c>
      <c r="T2045" s="11">
        <f t="shared" si="190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1"/>
        <v>42138.684189814812</v>
      </c>
      <c r="T2046" s="11">
        <f t="shared" si="190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1"/>
        <v>41069.088506944441</v>
      </c>
      <c r="T2047" s="11">
        <f t="shared" si="190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1"/>
        <v>41387.171805555554</v>
      </c>
      <c r="T2048" s="11">
        <f t="shared" si="190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1"/>
        <v>42081.903587962966</v>
      </c>
      <c r="T2049" s="11">
        <f t="shared" si="190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1"/>
        <v>41387.651516203703</v>
      </c>
      <c r="T2050" s="11">
        <f t="shared" si="190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1">
        <f t="shared" si="191"/>
        <v>41575.527349537035</v>
      </c>
      <c r="T2051" s="11">
        <f t="shared" ref="T2051:T2114" si="196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ref="S2052:S2115" si="197">(((J2052/60)/60)/24)+DATE(1970,1,1)</f>
        <v>42115.071504629625</v>
      </c>
      <c r="T2052" s="11">
        <f t="shared" si="196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7"/>
        <v>41604.022418981483</v>
      </c>
      <c r="T2053" s="11">
        <f t="shared" si="196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7"/>
        <v>42375.08394675926</v>
      </c>
      <c r="T2054" s="11">
        <f t="shared" si="196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7"/>
        <v>42303.617488425924</v>
      </c>
      <c r="T2055" s="11">
        <f t="shared" si="196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7"/>
        <v>41731.520949074074</v>
      </c>
      <c r="T2056" s="11">
        <f t="shared" si="196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7"/>
        <v>41946.674108796295</v>
      </c>
      <c r="T2057" s="11">
        <f t="shared" si="196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7"/>
        <v>41351.76090277778</v>
      </c>
      <c r="T2058" s="11">
        <f t="shared" si="196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7"/>
        <v>42396.494583333333</v>
      </c>
      <c r="T2059" s="11">
        <f t="shared" si="196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7"/>
        <v>42026.370717592596</v>
      </c>
      <c r="T2060" s="11">
        <f t="shared" si="196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7"/>
        <v>42361.602476851855</v>
      </c>
      <c r="T2061" s="11">
        <f t="shared" si="196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7"/>
        <v>41783.642939814818</v>
      </c>
      <c r="T2062" s="11">
        <f t="shared" si="196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7"/>
        <v>42705.764513888891</v>
      </c>
      <c r="T2063" s="11">
        <f t="shared" si="196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7"/>
        <v>42423.3830787037</v>
      </c>
      <c r="T2064" s="11">
        <f t="shared" si="196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7"/>
        <v>42472.73265046296</v>
      </c>
      <c r="T2065" s="11">
        <f t="shared" si="196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7"/>
        <v>41389.364849537036</v>
      </c>
      <c r="T2066" s="11">
        <f t="shared" si="196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7"/>
        <v>41603.333668981482</v>
      </c>
      <c r="T2067" s="11">
        <f t="shared" si="196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7"/>
        <v>41844.771793981483</v>
      </c>
      <c r="T2068" s="11">
        <f t="shared" si="196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7"/>
        <v>42115.853888888887</v>
      </c>
      <c r="T2069" s="11">
        <f t="shared" si="196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7"/>
        <v>42633.841608796298</v>
      </c>
      <c r="T2070" s="11">
        <f t="shared" si="196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7"/>
        <v>42340.972118055557</v>
      </c>
      <c r="T2071" s="11">
        <f t="shared" si="196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7"/>
        <v>42519.6565162037</v>
      </c>
      <c r="T2072" s="11">
        <f t="shared" si="196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7"/>
        <v>42600.278749999998</v>
      </c>
      <c r="T2073" s="11">
        <f t="shared" si="196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7"/>
        <v>42467.581388888888</v>
      </c>
      <c r="T2074" s="11">
        <f t="shared" si="196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7"/>
        <v>42087.668032407411</v>
      </c>
      <c r="T2075" s="11">
        <f t="shared" si="196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7"/>
        <v>42466.826180555552</v>
      </c>
      <c r="T2076" s="11">
        <f t="shared" si="196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7"/>
        <v>41450.681574074071</v>
      </c>
      <c r="T2077" s="11">
        <f t="shared" si="196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7"/>
        <v>41803.880659722221</v>
      </c>
      <c r="T2078" s="11">
        <f t="shared" si="196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7"/>
        <v>42103.042546296296</v>
      </c>
      <c r="T2079" s="11">
        <f t="shared" si="196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7"/>
        <v>42692.771493055552</v>
      </c>
      <c r="T2080" s="11">
        <f t="shared" si="196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7"/>
        <v>42150.71056712963</v>
      </c>
      <c r="T2081" s="11">
        <f t="shared" si="196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7"/>
        <v>42289.957175925927</v>
      </c>
      <c r="T2082" s="11">
        <f t="shared" si="196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7"/>
        <v>41004.156886574077</v>
      </c>
      <c r="T2083" s="11">
        <f t="shared" si="196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7"/>
        <v>40811.120324074072</v>
      </c>
      <c r="T2084" s="11">
        <f t="shared" si="196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7"/>
        <v>41034.72216435185</v>
      </c>
      <c r="T2085" s="11">
        <f t="shared" si="196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7"/>
        <v>41731.833124999997</v>
      </c>
      <c r="T2086" s="11">
        <f t="shared" si="196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7"/>
        <v>41075.835497685184</v>
      </c>
      <c r="T2087" s="11">
        <f t="shared" si="196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7"/>
        <v>40860.67050925926</v>
      </c>
      <c r="T2088" s="11">
        <f t="shared" si="196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7"/>
        <v>40764.204375000001</v>
      </c>
      <c r="T2089" s="11">
        <f t="shared" si="196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7"/>
        <v>40395.714722222219</v>
      </c>
      <c r="T2090" s="11">
        <f t="shared" si="196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7"/>
        <v>41453.076319444444</v>
      </c>
      <c r="T2091" s="11">
        <f t="shared" si="196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7"/>
        <v>41299.381423611114</v>
      </c>
      <c r="T2092" s="11">
        <f t="shared" si="196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7"/>
        <v>40555.322662037033</v>
      </c>
      <c r="T2093" s="11">
        <f t="shared" si="196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7"/>
        <v>40763.707546296297</v>
      </c>
      <c r="T2094" s="11">
        <f t="shared" si="196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7"/>
        <v>41205.854537037041</v>
      </c>
      <c r="T2095" s="11">
        <f t="shared" si="196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7"/>
        <v>40939.02002314815</v>
      </c>
      <c r="T2096" s="11">
        <f t="shared" si="196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7"/>
        <v>40758.733483796292</v>
      </c>
      <c r="T2097" s="11">
        <f t="shared" si="196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7"/>
        <v>41192.758506944447</v>
      </c>
      <c r="T2098" s="11">
        <f t="shared" si="196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7"/>
        <v>40818.58489583333</v>
      </c>
      <c r="T2099" s="11">
        <f t="shared" si="196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7"/>
        <v>40946.11383101852</v>
      </c>
      <c r="T2100" s="11">
        <f t="shared" si="196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7"/>
        <v>42173.746342592596</v>
      </c>
      <c r="T2101" s="11">
        <f t="shared" si="196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7"/>
        <v>41074.834965277776</v>
      </c>
      <c r="T2102" s="11">
        <f t="shared" si="196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7"/>
        <v>40892.149467592593</v>
      </c>
      <c r="T2103" s="11">
        <f t="shared" si="196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7"/>
        <v>40638.868611111109</v>
      </c>
      <c r="T2104" s="11">
        <f t="shared" si="196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7"/>
        <v>41192.754942129628</v>
      </c>
      <c r="T2105" s="11">
        <f t="shared" si="196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7"/>
        <v>41394.074467592596</v>
      </c>
      <c r="T2106" s="11">
        <f t="shared" si="196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7"/>
        <v>41951.788807870369</v>
      </c>
      <c r="T2107" s="11">
        <f t="shared" si="196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7"/>
        <v>41270.21497685185</v>
      </c>
      <c r="T2108" s="11">
        <f t="shared" si="196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7"/>
        <v>41934.71056712963</v>
      </c>
      <c r="T2109" s="11">
        <f t="shared" si="196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7"/>
        <v>41135.175694444442</v>
      </c>
      <c r="T2110" s="11">
        <f t="shared" si="196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7"/>
        <v>42160.708530092597</v>
      </c>
      <c r="T2111" s="11">
        <f t="shared" si="196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7"/>
        <v>41759.670937499999</v>
      </c>
      <c r="T2112" s="11">
        <f t="shared" si="196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7"/>
        <v>40703.197048611109</v>
      </c>
      <c r="T2113" s="11">
        <f t="shared" si="196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7"/>
        <v>41365.928159722222</v>
      </c>
      <c r="T2114" s="11">
        <f t="shared" si="196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1">
        <f t="shared" si="197"/>
        <v>41870.86546296296</v>
      </c>
      <c r="T2115" s="11">
        <f t="shared" ref="T2115:T2178" si="202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ref="S2116:S2179" si="203">(((J2116/60)/60)/24)+DATE(1970,1,1)</f>
        <v>40458.815625000003</v>
      </c>
      <c r="T2116" s="11">
        <f t="shared" si="202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3"/>
        <v>40564.081030092595</v>
      </c>
      <c r="T2117" s="11">
        <f t="shared" si="202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3"/>
        <v>41136.777812500004</v>
      </c>
      <c r="T2118" s="11">
        <f t="shared" si="202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3"/>
        <v>42290.059594907405</v>
      </c>
      <c r="T2119" s="11">
        <f t="shared" si="202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3"/>
        <v>40718.839537037034</v>
      </c>
      <c r="T2120" s="11">
        <f t="shared" si="202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3"/>
        <v>41107.130150462966</v>
      </c>
      <c r="T2121" s="11">
        <f t="shared" si="202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3"/>
        <v>41591.964537037034</v>
      </c>
      <c r="T2122" s="11">
        <f t="shared" si="202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3"/>
        <v>42716.7424537037</v>
      </c>
      <c r="T2123" s="11">
        <f t="shared" si="202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3"/>
        <v>42712.300567129627</v>
      </c>
      <c r="T2124" s="11">
        <f t="shared" si="202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3"/>
        <v>40198.424849537041</v>
      </c>
      <c r="T2125" s="11">
        <f t="shared" si="202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3"/>
        <v>40464.028182870366</v>
      </c>
      <c r="T2126" s="11">
        <f t="shared" si="202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3"/>
        <v>42191.023530092592</v>
      </c>
      <c r="T2127" s="11">
        <f t="shared" si="202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3"/>
        <v>41951.973229166666</v>
      </c>
      <c r="T2128" s="11">
        <f t="shared" si="202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3"/>
        <v>42045.50535879629</v>
      </c>
      <c r="T2129" s="11">
        <f t="shared" si="202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3"/>
        <v>41843.772789351853</v>
      </c>
      <c r="T2130" s="11">
        <f t="shared" si="202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3"/>
        <v>42409.024305555555</v>
      </c>
      <c r="T2131" s="11">
        <f t="shared" si="202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3"/>
        <v>41832.086377314816</v>
      </c>
      <c r="T2132" s="11">
        <f t="shared" si="202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3"/>
        <v>42167.207071759258</v>
      </c>
      <c r="T2133" s="11">
        <f t="shared" si="202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3"/>
        <v>41643.487175925926</v>
      </c>
      <c r="T2134" s="11">
        <f t="shared" si="202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3"/>
        <v>40619.097210648149</v>
      </c>
      <c r="T2135" s="11">
        <f t="shared" si="202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3"/>
        <v>41361.886469907404</v>
      </c>
      <c r="T2136" s="11">
        <f t="shared" si="202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3"/>
        <v>41156.963344907403</v>
      </c>
      <c r="T2137" s="11">
        <f t="shared" si="202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3"/>
        <v>41536.509097222224</v>
      </c>
      <c r="T2138" s="11">
        <f t="shared" si="202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3"/>
        <v>41948.771168981482</v>
      </c>
      <c r="T2139" s="11">
        <f t="shared" si="202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3"/>
        <v>41557.013182870374</v>
      </c>
      <c r="T2140" s="11">
        <f t="shared" si="202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3"/>
        <v>42647.750092592592</v>
      </c>
      <c r="T2141" s="11">
        <f t="shared" si="202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3"/>
        <v>41255.833611111113</v>
      </c>
      <c r="T2142" s="11">
        <f t="shared" si="202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3"/>
        <v>41927.235636574071</v>
      </c>
      <c r="T2143" s="11">
        <f t="shared" si="202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3"/>
        <v>42340.701504629629</v>
      </c>
      <c r="T2144" s="11">
        <f t="shared" si="202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3"/>
        <v>40332.886712962965</v>
      </c>
      <c r="T2145" s="11">
        <f t="shared" si="202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3"/>
        <v>41499.546759259261</v>
      </c>
      <c r="T2146" s="11">
        <f t="shared" si="202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3"/>
        <v>41575.237430555557</v>
      </c>
      <c r="T2147" s="11">
        <f t="shared" si="202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3"/>
        <v>42397.679513888885</v>
      </c>
      <c r="T2148" s="11">
        <f t="shared" si="202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3"/>
        <v>41927.295694444445</v>
      </c>
      <c r="T2149" s="11">
        <f t="shared" si="202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3"/>
        <v>42066.733587962968</v>
      </c>
      <c r="T2150" s="11">
        <f t="shared" si="202"/>
        <v>42096.691921296297</v>
      </c>
    </row>
    <row r="2151" spans="1:20" ht="42.75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3"/>
        <v>40355.024953703702</v>
      </c>
      <c r="T2151" s="11">
        <f t="shared" si="202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3"/>
        <v>42534.284710648149</v>
      </c>
      <c r="T2152" s="11">
        <f t="shared" si="202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3"/>
        <v>42520.847384259265</v>
      </c>
      <c r="T2153" s="11">
        <f t="shared" si="202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3"/>
        <v>41683.832280092596</v>
      </c>
      <c r="T2154" s="11">
        <f t="shared" si="202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3"/>
        <v>41974.911087962959</v>
      </c>
      <c r="T2155" s="11">
        <f t="shared" si="202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3"/>
        <v>41647.632256944446</v>
      </c>
      <c r="T2156" s="11">
        <f t="shared" si="202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3"/>
        <v>42430.747511574074</v>
      </c>
      <c r="T2157" s="11">
        <f t="shared" si="202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3"/>
        <v>41488.85423611111</v>
      </c>
      <c r="T2158" s="11">
        <f t="shared" si="202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3"/>
        <v>42694.98128472222</v>
      </c>
      <c r="T2159" s="11">
        <f t="shared" si="202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3"/>
        <v>41264.853865740741</v>
      </c>
      <c r="T2160" s="11">
        <f t="shared" si="202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3"/>
        <v>40710.731180555551</v>
      </c>
      <c r="T2161" s="11">
        <f t="shared" si="202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3"/>
        <v>41018.711863425924</v>
      </c>
      <c r="T2162" s="11">
        <f t="shared" si="202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3"/>
        <v>42240.852534722217</v>
      </c>
      <c r="T2163" s="11">
        <f t="shared" si="202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3"/>
        <v>41813.766099537039</v>
      </c>
      <c r="T2164" s="11">
        <f t="shared" si="202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3"/>
        <v>42111.899537037039</v>
      </c>
      <c r="T2165" s="11">
        <f t="shared" si="202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3"/>
        <v>42515.71775462963</v>
      </c>
      <c r="T2166" s="11">
        <f t="shared" si="202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3"/>
        <v>42438.667071759264</v>
      </c>
      <c r="T2167" s="11">
        <f t="shared" si="202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3"/>
        <v>41933.838171296295</v>
      </c>
      <c r="T2168" s="11">
        <f t="shared" si="202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3"/>
        <v>41153.066400462965</v>
      </c>
      <c r="T2169" s="11">
        <f t="shared" si="202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3"/>
        <v>42745.600243055553</v>
      </c>
      <c r="T2170" s="11">
        <f t="shared" si="202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3"/>
        <v>42793.700821759259</v>
      </c>
      <c r="T2171" s="11">
        <f t="shared" si="202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3"/>
        <v>42198.750254629631</v>
      </c>
      <c r="T2172" s="11">
        <f t="shared" si="202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3"/>
        <v>42141.95711805555</v>
      </c>
      <c r="T2173" s="11">
        <f t="shared" si="202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3"/>
        <v>42082.580092592587</v>
      </c>
      <c r="T2174" s="11">
        <f t="shared" si="202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3"/>
        <v>41495.692627314813</v>
      </c>
      <c r="T2175" s="11">
        <f t="shared" si="202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3"/>
        <v>42465.542905092589</v>
      </c>
      <c r="T2176" s="11">
        <f t="shared" si="202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3"/>
        <v>42565.009097222224</v>
      </c>
      <c r="T2177" s="11">
        <f t="shared" si="202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3"/>
        <v>42096.633206018523</v>
      </c>
      <c r="T2178" s="11">
        <f t="shared" si="202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1">
        <f t="shared" si="203"/>
        <v>42502.250775462962</v>
      </c>
      <c r="T2179" s="11">
        <f t="shared" ref="T2179:T2242" si="208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ref="S2180:S2243" si="209">(((J2180/60)/60)/24)+DATE(1970,1,1)</f>
        <v>42723.63653935185</v>
      </c>
      <c r="T2180" s="11">
        <f t="shared" si="208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9"/>
        <v>42075.171203703707</v>
      </c>
      <c r="T2181" s="11">
        <f t="shared" si="208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9"/>
        <v>42279.669768518521</v>
      </c>
      <c r="T2182" s="11">
        <f t="shared" si="208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9"/>
        <v>42773.005243055552</v>
      </c>
      <c r="T2183" s="11">
        <f t="shared" si="208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9"/>
        <v>41879.900752314818</v>
      </c>
      <c r="T2184" s="11">
        <f t="shared" si="208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9"/>
        <v>42745.365474537044</v>
      </c>
      <c r="T2185" s="11">
        <f t="shared" si="208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9"/>
        <v>42380.690289351856</v>
      </c>
      <c r="T2186" s="11">
        <f t="shared" si="208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9"/>
        <v>41319.349988425929</v>
      </c>
      <c r="T2187" s="11">
        <f t="shared" si="208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9"/>
        <v>42583.615081018521</v>
      </c>
      <c r="T2188" s="11">
        <f t="shared" si="208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9"/>
        <v>42068.209097222221</v>
      </c>
      <c r="T2189" s="11">
        <f t="shared" si="208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9"/>
        <v>42633.586122685185</v>
      </c>
      <c r="T2190" s="11">
        <f t="shared" si="208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9"/>
        <v>42467.788194444445</v>
      </c>
      <c r="T2191" s="11">
        <f t="shared" si="208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9"/>
        <v>42417.625046296293</v>
      </c>
      <c r="T2192" s="11">
        <f t="shared" si="208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9"/>
        <v>42768.833645833336</v>
      </c>
      <c r="T2193" s="11">
        <f t="shared" si="208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9"/>
        <v>42691.8512037037</v>
      </c>
      <c r="T2194" s="11">
        <f t="shared" si="208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9"/>
        <v>42664.405925925923</v>
      </c>
      <c r="T2195" s="11">
        <f t="shared" si="208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9"/>
        <v>42425.757986111115</v>
      </c>
      <c r="T2196" s="11">
        <f t="shared" si="208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9"/>
        <v>42197.771990740745</v>
      </c>
      <c r="T2197" s="11">
        <f t="shared" si="208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9"/>
        <v>42675.487291666665</v>
      </c>
      <c r="T2198" s="11">
        <f t="shared" si="208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9"/>
        <v>42033.584016203706</v>
      </c>
      <c r="T2199" s="11">
        <f t="shared" si="208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9"/>
        <v>42292.513888888891</v>
      </c>
      <c r="T2200" s="11">
        <f t="shared" si="208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9"/>
        <v>42262.416643518518</v>
      </c>
      <c r="T2201" s="11">
        <f t="shared" si="208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9"/>
        <v>42163.625787037032</v>
      </c>
      <c r="T2202" s="11">
        <f t="shared" si="208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9"/>
        <v>41276.846817129634</v>
      </c>
      <c r="T2203" s="11">
        <f t="shared" si="208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9"/>
        <v>41184.849166666667</v>
      </c>
      <c r="T2204" s="11">
        <f t="shared" si="208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9"/>
        <v>42241.85974537037</v>
      </c>
      <c r="T2205" s="11">
        <f t="shared" si="208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9"/>
        <v>41312.311562499999</v>
      </c>
      <c r="T2206" s="11">
        <f t="shared" si="208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9"/>
        <v>41031.82163194444</v>
      </c>
      <c r="T2207" s="11">
        <f t="shared" si="208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9"/>
        <v>40997.257222222222</v>
      </c>
      <c r="T2208" s="11">
        <f t="shared" si="208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9"/>
        <v>41564.194131944445</v>
      </c>
      <c r="T2209" s="11">
        <f t="shared" si="208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9"/>
        <v>40946.882245370369</v>
      </c>
      <c r="T2210" s="11">
        <f t="shared" si="208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9"/>
        <v>41732.479675925926</v>
      </c>
      <c r="T2211" s="11">
        <f t="shared" si="208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9"/>
        <v>40956.066087962965</v>
      </c>
      <c r="T2212" s="11">
        <f t="shared" si="208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9"/>
        <v>41716.785011574073</v>
      </c>
      <c r="T2213" s="11">
        <f t="shared" si="208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9"/>
        <v>41548.747418981482</v>
      </c>
      <c r="T2214" s="11">
        <f t="shared" si="208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9"/>
        <v>42109.826145833329</v>
      </c>
      <c r="T2215" s="11">
        <f t="shared" si="208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9"/>
        <v>41646.792222222226</v>
      </c>
      <c r="T2216" s="11">
        <f t="shared" si="208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9"/>
        <v>40958.717268518521</v>
      </c>
      <c r="T2217" s="11">
        <f t="shared" si="208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9"/>
        <v>42194.751678240747</v>
      </c>
      <c r="T2218" s="11">
        <f t="shared" si="208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9"/>
        <v>42299.776770833334</v>
      </c>
      <c r="T2219" s="11">
        <f t="shared" si="208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9"/>
        <v>41127.812303240738</v>
      </c>
      <c r="T2220" s="11">
        <f t="shared" si="208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9"/>
        <v>42205.718888888892</v>
      </c>
      <c r="T2221" s="11">
        <f t="shared" si="208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9"/>
        <v>41452.060601851852</v>
      </c>
      <c r="T2222" s="11">
        <f t="shared" si="208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9"/>
        <v>42452.666770833333</v>
      </c>
      <c r="T2223" s="11">
        <f t="shared" si="208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9"/>
        <v>40906.787581018521</v>
      </c>
      <c r="T2224" s="11">
        <f t="shared" si="208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9"/>
        <v>42152.640833333338</v>
      </c>
      <c r="T2225" s="11">
        <f t="shared" si="208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9"/>
        <v>42644.667534722219</v>
      </c>
      <c r="T2226" s="11">
        <f t="shared" si="208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9"/>
        <v>41873.79184027778</v>
      </c>
      <c r="T2227" s="11">
        <f t="shared" si="208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9"/>
        <v>42381.79886574074</v>
      </c>
      <c r="T2228" s="11">
        <f t="shared" si="208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9"/>
        <v>41561.807349537034</v>
      </c>
      <c r="T2229" s="11">
        <f t="shared" si="208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9"/>
        <v>42202.278194444443</v>
      </c>
      <c r="T2230" s="11">
        <f t="shared" si="208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9"/>
        <v>41484.664247685185</v>
      </c>
      <c r="T2231" s="11">
        <f t="shared" si="208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9"/>
        <v>41724.881099537037</v>
      </c>
      <c r="T2232" s="11">
        <f t="shared" si="208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9"/>
        <v>41423.910891203705</v>
      </c>
      <c r="T2233" s="11">
        <f t="shared" si="208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9"/>
        <v>41806.794074074074</v>
      </c>
      <c r="T2234" s="11">
        <f t="shared" si="208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9"/>
        <v>42331.378923611104</v>
      </c>
      <c r="T2235" s="11">
        <f t="shared" si="208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9"/>
        <v>42710.824618055558</v>
      </c>
      <c r="T2236" s="11">
        <f t="shared" si="208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9"/>
        <v>42062.022118055553</v>
      </c>
      <c r="T2237" s="11">
        <f t="shared" si="208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9"/>
        <v>42371.617164351846</v>
      </c>
      <c r="T2238" s="11">
        <f t="shared" si="208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9"/>
        <v>41915.003275462965</v>
      </c>
      <c r="T2239" s="11">
        <f t="shared" si="208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9"/>
        <v>42774.621712962966</v>
      </c>
      <c r="T2240" s="11">
        <f t="shared" si="208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9"/>
        <v>41572.958495370374</v>
      </c>
      <c r="T2241" s="11">
        <f t="shared" si="208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9"/>
        <v>42452.825740740736</v>
      </c>
      <c r="T2242" s="11">
        <f t="shared" si="208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1">
        <f t="shared" si="209"/>
        <v>42766.827546296292</v>
      </c>
      <c r="T2243" s="11">
        <f t="shared" ref="T2243:T2306" si="214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ref="S2244:S2307" si="215">(((J2244/60)/60)/24)+DATE(1970,1,1)</f>
        <v>41569.575613425928</v>
      </c>
      <c r="T2244" s="11">
        <f t="shared" si="214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5"/>
        <v>42800.751041666663</v>
      </c>
      <c r="T2245" s="11">
        <f t="shared" si="214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5"/>
        <v>42647.818819444445</v>
      </c>
      <c r="T2246" s="11">
        <f t="shared" si="214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5"/>
        <v>41660.708530092597</v>
      </c>
      <c r="T2247" s="11">
        <f t="shared" si="214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5"/>
        <v>42221.79178240741</v>
      </c>
      <c r="T2248" s="11">
        <f t="shared" si="214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5"/>
        <v>42200.666261574079</v>
      </c>
      <c r="T2249" s="11">
        <f t="shared" si="214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5"/>
        <v>42688.875902777778</v>
      </c>
      <c r="T2250" s="11">
        <f t="shared" si="214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5"/>
        <v>41336.703298611108</v>
      </c>
      <c r="T2251" s="11">
        <f t="shared" si="214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5"/>
        <v>42677.005474537036</v>
      </c>
      <c r="T2252" s="11">
        <f t="shared" si="214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5"/>
        <v>41846.34579861111</v>
      </c>
      <c r="T2253" s="11">
        <f t="shared" si="214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5"/>
        <v>42573.327986111108</v>
      </c>
      <c r="T2254" s="11">
        <f t="shared" si="214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5"/>
        <v>42296.631331018521</v>
      </c>
      <c r="T2255" s="11">
        <f t="shared" si="214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5"/>
        <v>42752.647777777776</v>
      </c>
      <c r="T2256" s="11">
        <f t="shared" si="214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5"/>
        <v>42467.951979166668</v>
      </c>
      <c r="T2257" s="11">
        <f t="shared" si="214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5"/>
        <v>42682.451921296291</v>
      </c>
      <c r="T2258" s="11">
        <f t="shared" si="214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5"/>
        <v>42505.936678240745</v>
      </c>
      <c r="T2259" s="11">
        <f t="shared" si="214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5"/>
        <v>42136.75100694444</v>
      </c>
      <c r="T2260" s="11">
        <f t="shared" si="214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5"/>
        <v>42702.804814814815</v>
      </c>
      <c r="T2261" s="11">
        <f t="shared" si="214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5"/>
        <v>41695.016782407409</v>
      </c>
      <c r="T2262" s="11">
        <f t="shared" si="214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5"/>
        <v>42759.724768518514</v>
      </c>
      <c r="T2263" s="11">
        <f t="shared" si="214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5"/>
        <v>41926.585162037038</v>
      </c>
      <c r="T2264" s="11">
        <f t="shared" si="214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5"/>
        <v>42014.832326388889</v>
      </c>
      <c r="T2265" s="11">
        <f t="shared" si="214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5"/>
        <v>42496.582337962958</v>
      </c>
      <c r="T2266" s="11">
        <f t="shared" si="214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5"/>
        <v>42689.853090277778</v>
      </c>
      <c r="T2267" s="11">
        <f t="shared" si="214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5"/>
        <v>42469.874907407408</v>
      </c>
      <c r="T2268" s="11">
        <f t="shared" si="214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5"/>
        <v>41968.829826388886</v>
      </c>
      <c r="T2269" s="11">
        <f t="shared" si="214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5"/>
        <v>42776.082349537035</v>
      </c>
      <c r="T2270" s="11">
        <f t="shared" si="214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5"/>
        <v>42776.704432870371</v>
      </c>
      <c r="T2271" s="11">
        <f t="shared" si="214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5"/>
        <v>42725.869363425925</v>
      </c>
      <c r="T2272" s="11">
        <f t="shared" si="214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5"/>
        <v>42684.000046296293</v>
      </c>
      <c r="T2273" s="11">
        <f t="shared" si="214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5"/>
        <v>42315.699490740735</v>
      </c>
      <c r="T2274" s="11">
        <f t="shared" si="214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5"/>
        <v>42781.549097222218</v>
      </c>
      <c r="T2275" s="11">
        <f t="shared" si="214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5"/>
        <v>41663.500659722224</v>
      </c>
      <c r="T2276" s="11">
        <f t="shared" si="214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5"/>
        <v>41965.616655092599</v>
      </c>
      <c r="T2277" s="11">
        <f t="shared" si="214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5"/>
        <v>41614.651493055557</v>
      </c>
      <c r="T2278" s="11">
        <f t="shared" si="214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5"/>
        <v>40936.678506944445</v>
      </c>
      <c r="T2279" s="11">
        <f t="shared" si="214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5"/>
        <v>42338.709108796291</v>
      </c>
      <c r="T2280" s="11">
        <f t="shared" si="214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5"/>
        <v>42020.806701388887</v>
      </c>
      <c r="T2281" s="11">
        <f t="shared" si="214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5"/>
        <v>42234.624895833331</v>
      </c>
      <c r="T2282" s="11">
        <f t="shared" si="214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5"/>
        <v>40687.285844907405</v>
      </c>
      <c r="T2283" s="11">
        <f t="shared" si="214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5"/>
        <v>42323.17460648148</v>
      </c>
      <c r="T2284" s="11">
        <f t="shared" si="214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5"/>
        <v>40978.125046296293</v>
      </c>
      <c r="T2285" s="11">
        <f t="shared" si="214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5"/>
        <v>40585.796817129631</v>
      </c>
      <c r="T2286" s="11">
        <f t="shared" si="214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5"/>
        <v>41059.185682870368</v>
      </c>
      <c r="T2287" s="11">
        <f t="shared" si="214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5"/>
        <v>41494.963587962964</v>
      </c>
      <c r="T2288" s="11">
        <f t="shared" si="214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5"/>
        <v>41792.667361111111</v>
      </c>
      <c r="T2289" s="11">
        <f t="shared" si="214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5"/>
        <v>41067.827418981484</v>
      </c>
      <c r="T2290" s="11">
        <f t="shared" si="214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5"/>
        <v>41571.998379629629</v>
      </c>
      <c r="T2291" s="11">
        <f t="shared" si="214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5"/>
        <v>40070.253819444442</v>
      </c>
      <c r="T2292" s="11">
        <f t="shared" si="214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5"/>
        <v>40987.977060185185</v>
      </c>
      <c r="T2293" s="11">
        <f t="shared" si="214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5"/>
        <v>40987.697638888887</v>
      </c>
      <c r="T2294" s="11">
        <f t="shared" si="214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5"/>
        <v>41151.708321759259</v>
      </c>
      <c r="T2295" s="11">
        <f t="shared" si="214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5"/>
        <v>41264.72314814815</v>
      </c>
      <c r="T2296" s="11">
        <f t="shared" si="214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5"/>
        <v>41270.954351851848</v>
      </c>
      <c r="T2297" s="11">
        <f t="shared" si="214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5"/>
        <v>40927.731782407405</v>
      </c>
      <c r="T2298" s="11">
        <f t="shared" si="214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5"/>
        <v>40948.042233796295</v>
      </c>
      <c r="T2299" s="11">
        <f t="shared" si="214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5"/>
        <v>41694.84065972222</v>
      </c>
      <c r="T2300" s="11">
        <f t="shared" si="214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5"/>
        <v>40565.032511574071</v>
      </c>
      <c r="T2301" s="11">
        <f t="shared" si="214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5"/>
        <v>41074.727037037039</v>
      </c>
      <c r="T2302" s="11">
        <f t="shared" si="214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5"/>
        <v>41416.146944444445</v>
      </c>
      <c r="T2303" s="11">
        <f t="shared" si="214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5"/>
        <v>41605.868449074071</v>
      </c>
      <c r="T2304" s="11">
        <f t="shared" si="214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5"/>
        <v>40850.111064814817</v>
      </c>
      <c r="T2305" s="11">
        <f t="shared" si="214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5"/>
        <v>40502.815868055557</v>
      </c>
      <c r="T2306" s="11">
        <f t="shared" si="214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1">
        <f t="shared" si="215"/>
        <v>41834.695277777777</v>
      </c>
      <c r="T2307" s="11">
        <f t="shared" ref="T2307:T2370" si="220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ref="S2308:S2371" si="221">(((J2308/60)/60)/24)+DATE(1970,1,1)</f>
        <v>40948.16815972222</v>
      </c>
      <c r="T2308" s="11">
        <f t="shared" si="220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1"/>
        <v>41004.802465277775</v>
      </c>
      <c r="T2309" s="11">
        <f t="shared" si="220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1"/>
        <v>41851.962916666671</v>
      </c>
      <c r="T2310" s="11">
        <f t="shared" si="220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1"/>
        <v>41307.987696759257</v>
      </c>
      <c r="T2311" s="11">
        <f t="shared" si="220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1"/>
        <v>41324.79415509259</v>
      </c>
      <c r="T2312" s="11">
        <f t="shared" si="220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1"/>
        <v>41736.004502314812</v>
      </c>
      <c r="T2313" s="11">
        <f t="shared" si="220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1"/>
        <v>41716.632847222223</v>
      </c>
      <c r="T2314" s="11">
        <f t="shared" si="220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1"/>
        <v>41002.958634259259</v>
      </c>
      <c r="T2315" s="11">
        <f t="shared" si="220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1"/>
        <v>41037.551585648151</v>
      </c>
      <c r="T2316" s="11">
        <f t="shared" si="220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1"/>
        <v>41004.72619212963</v>
      </c>
      <c r="T2317" s="11">
        <f t="shared" si="220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1"/>
        <v>40079.725115740745</v>
      </c>
      <c r="T2318" s="11">
        <f t="shared" si="220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1"/>
        <v>40192.542233796295</v>
      </c>
      <c r="T2319" s="11">
        <f t="shared" si="220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1"/>
        <v>40050.643680555557</v>
      </c>
      <c r="T2320" s="11">
        <f t="shared" si="220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1"/>
        <v>41593.082002314812</v>
      </c>
      <c r="T2321" s="11">
        <f t="shared" si="220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1"/>
        <v>41696.817129629628</v>
      </c>
      <c r="T2322" s="11">
        <f t="shared" si="220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1"/>
        <v>42799.260428240741</v>
      </c>
      <c r="T2323" s="11">
        <f t="shared" si="220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1"/>
        <v>42804.895474537043</v>
      </c>
      <c r="T2324" s="11">
        <f t="shared" si="220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1"/>
        <v>42807.755173611105</v>
      </c>
      <c r="T2325" s="11">
        <f t="shared" si="220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1"/>
        <v>42790.885243055556</v>
      </c>
      <c r="T2326" s="11">
        <f t="shared" si="220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1"/>
        <v>42794.022349537037</v>
      </c>
      <c r="T2327" s="11">
        <f t="shared" si="220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1"/>
        <v>42804.034120370372</v>
      </c>
      <c r="T2328" s="11">
        <f t="shared" si="220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1"/>
        <v>41842.917129629634</v>
      </c>
      <c r="T2329" s="11">
        <f t="shared" si="220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1"/>
        <v>42139.781678240746</v>
      </c>
      <c r="T2330" s="11">
        <f t="shared" si="220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1"/>
        <v>41807.624374999999</v>
      </c>
      <c r="T2331" s="11">
        <f t="shared" si="220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1"/>
        <v>42332.89980324074</v>
      </c>
      <c r="T2332" s="11">
        <f t="shared" si="220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1"/>
        <v>41839.005671296298</v>
      </c>
      <c r="T2333" s="11">
        <f t="shared" si="220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1"/>
        <v>42011.628136574072</v>
      </c>
      <c r="T2334" s="11">
        <f t="shared" si="220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1"/>
        <v>41767.650347222225</v>
      </c>
      <c r="T2335" s="11">
        <f t="shared" si="220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1"/>
        <v>41918.670115740737</v>
      </c>
      <c r="T2336" s="11">
        <f t="shared" si="220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1"/>
        <v>41771.572256944448</v>
      </c>
      <c r="T2337" s="11">
        <f t="shared" si="220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1"/>
        <v>41666.924710648149</v>
      </c>
      <c r="T2338" s="11">
        <f t="shared" si="220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1"/>
        <v>41786.640543981484</v>
      </c>
      <c r="T2339" s="11">
        <f t="shared" si="220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1"/>
        <v>41789.896805555552</v>
      </c>
      <c r="T2340" s="11">
        <f t="shared" si="220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1"/>
        <v>42692.79987268518</v>
      </c>
      <c r="T2341" s="11">
        <f t="shared" si="220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1"/>
        <v>42643.642800925925</v>
      </c>
      <c r="T2342" s="11">
        <f t="shared" si="220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1"/>
        <v>42167.813703703709</v>
      </c>
      <c r="T2343" s="11">
        <f t="shared" si="220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1"/>
        <v>41897.702199074076</v>
      </c>
      <c r="T2344" s="11">
        <f t="shared" si="220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1"/>
        <v>42327.825289351851</v>
      </c>
      <c r="T2345" s="11">
        <f t="shared" si="220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1"/>
        <v>42515.727650462963</v>
      </c>
      <c r="T2346" s="11">
        <f t="shared" si="220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1"/>
        <v>42060.001805555556</v>
      </c>
      <c r="T2347" s="11">
        <f t="shared" si="220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1"/>
        <v>42615.79896990741</v>
      </c>
      <c r="T2348" s="11">
        <f t="shared" si="220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1"/>
        <v>42577.607361111113</v>
      </c>
      <c r="T2349" s="11">
        <f t="shared" si="220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1"/>
        <v>42360.932152777779</v>
      </c>
      <c r="T2350" s="11">
        <f t="shared" si="220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1"/>
        <v>42198.775787037041</v>
      </c>
      <c r="T2351" s="11">
        <f t="shared" si="220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1"/>
        <v>42708.842245370368</v>
      </c>
      <c r="T2352" s="11">
        <f t="shared" si="220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1"/>
        <v>42094.101145833338</v>
      </c>
      <c r="T2353" s="11">
        <f t="shared" si="220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1"/>
        <v>42101.633703703701</v>
      </c>
      <c r="T2354" s="11">
        <f t="shared" si="220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1"/>
        <v>42103.676180555558</v>
      </c>
      <c r="T2355" s="11">
        <f t="shared" si="220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1"/>
        <v>41954.722916666666</v>
      </c>
      <c r="T2356" s="11">
        <f t="shared" si="220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1"/>
        <v>42096.918240740735</v>
      </c>
      <c r="T2357" s="11">
        <f t="shared" si="220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1"/>
        <v>42130.78361111111</v>
      </c>
      <c r="T2358" s="11">
        <f t="shared" si="220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1"/>
        <v>42264.620115740734</v>
      </c>
      <c r="T2359" s="11">
        <f t="shared" si="220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1"/>
        <v>41978.930972222224</v>
      </c>
      <c r="T2360" s="11">
        <f t="shared" si="220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1"/>
        <v>42159.649583333332</v>
      </c>
      <c r="T2361" s="11">
        <f t="shared" si="220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1"/>
        <v>42377.70694444445</v>
      </c>
      <c r="T2362" s="11">
        <f t="shared" si="220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1"/>
        <v>42466.858888888892</v>
      </c>
      <c r="T2363" s="11">
        <f t="shared" si="220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1"/>
        <v>41954.688310185185</v>
      </c>
      <c r="T2364" s="11">
        <f t="shared" si="220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1"/>
        <v>42322.011574074073</v>
      </c>
      <c r="T2365" s="11">
        <f t="shared" si="220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1"/>
        <v>42248.934675925921</v>
      </c>
      <c r="T2366" s="11">
        <f t="shared" si="220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1"/>
        <v>42346.736400462964</v>
      </c>
      <c r="T2367" s="11">
        <f t="shared" si="220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1"/>
        <v>42268.531631944439</v>
      </c>
      <c r="T2368" s="11">
        <f t="shared" si="220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1"/>
        <v>42425.970092592594</v>
      </c>
      <c r="T2369" s="11">
        <f t="shared" si="220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1"/>
        <v>42063.721817129626</v>
      </c>
      <c r="T2370" s="11">
        <f t="shared" si="220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1">
        <f t="shared" si="221"/>
        <v>42380.812627314815</v>
      </c>
      <c r="T2371" s="11">
        <f t="shared" ref="T2371:T2434" si="226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ref="S2372:S2435" si="227">(((J2372/60)/60)/24)+DATE(1970,1,1)</f>
        <v>41961.18913194444</v>
      </c>
      <c r="T2372" s="11">
        <f t="shared" si="226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7"/>
        <v>42150.777731481481</v>
      </c>
      <c r="T2373" s="11">
        <f t="shared" si="226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7"/>
        <v>42088.069108796291</v>
      </c>
      <c r="T2374" s="11">
        <f t="shared" si="226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7"/>
        <v>42215.662314814821</v>
      </c>
      <c r="T2375" s="11">
        <f t="shared" si="226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7"/>
        <v>42017.843287037031</v>
      </c>
      <c r="T2376" s="11">
        <f t="shared" si="226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7"/>
        <v>42592.836076388892</v>
      </c>
      <c r="T2377" s="11">
        <f t="shared" si="226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7"/>
        <v>42318.925532407404</v>
      </c>
      <c r="T2378" s="11">
        <f t="shared" si="226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7"/>
        <v>42669.870173611111</v>
      </c>
      <c r="T2379" s="11">
        <f t="shared" si="226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7"/>
        <v>42213.013078703705</v>
      </c>
      <c r="T2380" s="11">
        <f t="shared" si="226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7"/>
        <v>42237.016388888893</v>
      </c>
      <c r="T2381" s="11">
        <f t="shared" si="226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7"/>
        <v>42248.793310185181</v>
      </c>
      <c r="T2382" s="11">
        <f t="shared" si="226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7"/>
        <v>42074.935740740737</v>
      </c>
      <c r="T2383" s="11">
        <f t="shared" si="226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7"/>
        <v>42195.187534722223</v>
      </c>
      <c r="T2384" s="11">
        <f t="shared" si="226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7"/>
        <v>42027.056793981479</v>
      </c>
      <c r="T2385" s="11">
        <f t="shared" si="226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7"/>
        <v>41927.067627314813</v>
      </c>
      <c r="T2386" s="11">
        <f t="shared" si="226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7"/>
        <v>42191.70175925926</v>
      </c>
      <c r="T2387" s="11">
        <f t="shared" si="226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7"/>
        <v>41954.838240740741</v>
      </c>
      <c r="T2388" s="11">
        <f t="shared" si="226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7"/>
        <v>42528.626620370371</v>
      </c>
      <c r="T2389" s="11">
        <f t="shared" si="226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7"/>
        <v>41989.853692129633</v>
      </c>
      <c r="T2390" s="11">
        <f t="shared" si="226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7"/>
        <v>42179.653379629628</v>
      </c>
      <c r="T2391" s="11">
        <f t="shared" si="226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7"/>
        <v>41968.262314814812</v>
      </c>
      <c r="T2392" s="11">
        <f t="shared" si="226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7"/>
        <v>42064.794490740736</v>
      </c>
      <c r="T2393" s="11">
        <f t="shared" si="226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7"/>
        <v>42276.120636574073</v>
      </c>
      <c r="T2394" s="11">
        <f t="shared" si="226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7"/>
        <v>42194.648344907408</v>
      </c>
      <c r="T2395" s="11">
        <f t="shared" si="226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7"/>
        <v>42031.362187499995</v>
      </c>
      <c r="T2396" s="11">
        <f t="shared" si="226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7"/>
        <v>42717.121377314819</v>
      </c>
      <c r="T2397" s="11">
        <f t="shared" si="226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7"/>
        <v>42262.849050925928</v>
      </c>
      <c r="T2398" s="11">
        <f t="shared" si="226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7"/>
        <v>41976.88490740741</v>
      </c>
      <c r="T2399" s="11">
        <f t="shared" si="226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7"/>
        <v>42157.916481481487</v>
      </c>
      <c r="T2400" s="11">
        <f t="shared" si="226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7"/>
        <v>41956.853078703702</v>
      </c>
      <c r="T2401" s="11">
        <f t="shared" si="226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7"/>
        <v>42444.268101851849</v>
      </c>
      <c r="T2402" s="11">
        <f t="shared" si="226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7"/>
        <v>42374.822870370372</v>
      </c>
      <c r="T2403" s="11">
        <f t="shared" si="226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7"/>
        <v>42107.679756944446</v>
      </c>
      <c r="T2404" s="11">
        <f t="shared" si="226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7"/>
        <v>42399.882615740738</v>
      </c>
      <c r="T2405" s="11">
        <f t="shared" si="226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7"/>
        <v>42342.03943287037</v>
      </c>
      <c r="T2406" s="11">
        <f t="shared" si="226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7"/>
        <v>42595.585358796292</v>
      </c>
      <c r="T2407" s="11">
        <f t="shared" si="226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7"/>
        <v>41983.110995370371</v>
      </c>
      <c r="T2408" s="11">
        <f t="shared" si="226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7"/>
        <v>42082.575555555552</v>
      </c>
      <c r="T2409" s="11">
        <f t="shared" si="226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7"/>
        <v>41919.140706018516</v>
      </c>
      <c r="T2410" s="11">
        <f t="shared" si="226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7"/>
        <v>42204.875868055555</v>
      </c>
      <c r="T2411" s="11">
        <f t="shared" si="226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7"/>
        <v>42224.408275462964</v>
      </c>
      <c r="T2412" s="11">
        <f t="shared" si="226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7"/>
        <v>42211.732430555552</v>
      </c>
      <c r="T2413" s="11">
        <f t="shared" si="226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7"/>
        <v>42655.736956018518</v>
      </c>
      <c r="T2414" s="11">
        <f t="shared" si="226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7"/>
        <v>41760.10974537037</v>
      </c>
      <c r="T2415" s="11">
        <f t="shared" si="226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7"/>
        <v>42198.695138888885</v>
      </c>
      <c r="T2416" s="11">
        <f t="shared" si="226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7"/>
        <v>42536.862800925926</v>
      </c>
      <c r="T2417" s="11">
        <f t="shared" si="226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7"/>
        <v>42019.737766203703</v>
      </c>
      <c r="T2418" s="11">
        <f t="shared" si="226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7"/>
        <v>41831.884108796294</v>
      </c>
      <c r="T2419" s="11">
        <f t="shared" si="226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7"/>
        <v>42027.856990740736</v>
      </c>
      <c r="T2420" s="11">
        <f t="shared" si="226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7"/>
        <v>41993.738298611104</v>
      </c>
      <c r="T2421" s="11">
        <f t="shared" si="226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7"/>
        <v>41893.028877314813</v>
      </c>
      <c r="T2422" s="11">
        <f t="shared" si="226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7"/>
        <v>42026.687453703707</v>
      </c>
      <c r="T2423" s="11">
        <f t="shared" si="226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7"/>
        <v>42044.724953703699</v>
      </c>
      <c r="T2424" s="11">
        <f t="shared" si="226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7"/>
        <v>41974.704745370371</v>
      </c>
      <c r="T2425" s="11">
        <f t="shared" si="226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7"/>
        <v>41909.892453703702</v>
      </c>
      <c r="T2426" s="11">
        <f t="shared" si="226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7"/>
        <v>42502.913761574076</v>
      </c>
      <c r="T2427" s="11">
        <f t="shared" si="226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7"/>
        <v>42164.170046296291</v>
      </c>
      <c r="T2428" s="11">
        <f t="shared" si="226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7"/>
        <v>42412.318668981476</v>
      </c>
      <c r="T2429" s="11">
        <f t="shared" si="226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7"/>
        <v>42045.784155092595</v>
      </c>
      <c r="T2430" s="11">
        <f t="shared" si="226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7"/>
        <v>42734.879236111112</v>
      </c>
      <c r="T2431" s="11">
        <f t="shared" si="226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7"/>
        <v>42382.130833333329</v>
      </c>
      <c r="T2432" s="11">
        <f t="shared" si="226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7"/>
        <v>42489.099687499998</v>
      </c>
      <c r="T2433" s="11">
        <f t="shared" si="226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7"/>
        <v>42041.218715277777</v>
      </c>
      <c r="T2434" s="11">
        <f t="shared" si="226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1">
        <f t="shared" si="227"/>
        <v>42397.89980324074</v>
      </c>
      <c r="T2435" s="11">
        <f t="shared" ref="T2435:T2498" si="232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ref="S2436:S2499" si="233">(((J2436/60)/60)/24)+DATE(1970,1,1)</f>
        <v>42180.18604166666</v>
      </c>
      <c r="T2436" s="11">
        <f t="shared" si="232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3"/>
        <v>42252.277615740735</v>
      </c>
      <c r="T2437" s="11">
        <f t="shared" si="232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3"/>
        <v>42338.615393518514</v>
      </c>
      <c r="T2438" s="11">
        <f t="shared" si="232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3"/>
        <v>42031.965138888889</v>
      </c>
      <c r="T2439" s="11">
        <f t="shared" si="232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3"/>
        <v>42285.91506944444</v>
      </c>
      <c r="T2440" s="11">
        <f t="shared" si="232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3"/>
        <v>42265.818622685183</v>
      </c>
      <c r="T2441" s="11">
        <f t="shared" si="232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3"/>
        <v>42383.899456018517</v>
      </c>
      <c r="T2442" s="11">
        <f t="shared" si="232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3"/>
        <v>42187.125625000001</v>
      </c>
      <c r="T2443" s="11">
        <f t="shared" si="232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3"/>
        <v>42052.666990740734</v>
      </c>
      <c r="T2444" s="11">
        <f t="shared" si="232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3"/>
        <v>41836.625254629631</v>
      </c>
      <c r="T2445" s="11">
        <f t="shared" si="232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3"/>
        <v>42485.754525462966</v>
      </c>
      <c r="T2446" s="11">
        <f t="shared" si="232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3"/>
        <v>42243.190057870372</v>
      </c>
      <c r="T2447" s="11">
        <f t="shared" si="232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3"/>
        <v>42670.602673611109</v>
      </c>
      <c r="T2448" s="11">
        <f t="shared" si="232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3"/>
        <v>42654.469826388886</v>
      </c>
      <c r="T2449" s="11">
        <f t="shared" si="232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3"/>
        <v>42607.316122685181</v>
      </c>
      <c r="T2450" s="11">
        <f t="shared" si="232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3"/>
        <v>41943.142534722225</v>
      </c>
      <c r="T2451" s="11">
        <f t="shared" si="232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3"/>
        <v>41902.07240740741</v>
      </c>
      <c r="T2452" s="11">
        <f t="shared" si="232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3"/>
        <v>42779.908449074079</v>
      </c>
      <c r="T2453" s="11">
        <f t="shared" si="232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3"/>
        <v>42338.84375</v>
      </c>
      <c r="T2454" s="11">
        <f t="shared" si="232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3"/>
        <v>42738.692233796297</v>
      </c>
      <c r="T2455" s="11">
        <f t="shared" si="232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3"/>
        <v>42770.201481481476</v>
      </c>
      <c r="T2456" s="11">
        <f t="shared" si="232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3"/>
        <v>42452.781828703708</v>
      </c>
      <c r="T2457" s="11">
        <f t="shared" si="232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3"/>
        <v>42761.961099537039</v>
      </c>
      <c r="T2458" s="11">
        <f t="shared" si="232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3"/>
        <v>42423.602500000001</v>
      </c>
      <c r="T2459" s="11">
        <f t="shared" si="232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3"/>
        <v>42495.871736111112</v>
      </c>
      <c r="T2460" s="11">
        <f t="shared" si="232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3"/>
        <v>42407.637557870374</v>
      </c>
      <c r="T2461" s="11">
        <f t="shared" si="232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3"/>
        <v>42704.187118055561</v>
      </c>
      <c r="T2462" s="11">
        <f t="shared" si="232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3"/>
        <v>40784.012696759259</v>
      </c>
      <c r="T2463" s="11">
        <f t="shared" si="232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3"/>
        <v>41089.186296296299</v>
      </c>
      <c r="T2464" s="11">
        <f t="shared" si="232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3"/>
        <v>41341.111400462964</v>
      </c>
      <c r="T2465" s="11">
        <f t="shared" si="232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3"/>
        <v>42248.90042824074</v>
      </c>
      <c r="T2466" s="11">
        <f t="shared" si="232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3"/>
        <v>41145.719305555554</v>
      </c>
      <c r="T2467" s="11">
        <f t="shared" si="232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3"/>
        <v>41373.102465277778</v>
      </c>
      <c r="T2468" s="11">
        <f t="shared" si="232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3"/>
        <v>41025.874201388891</v>
      </c>
      <c r="T2469" s="11">
        <f t="shared" si="232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3"/>
        <v>41174.154178240737</v>
      </c>
      <c r="T2470" s="11">
        <f t="shared" si="232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3"/>
        <v>40557.429733796293</v>
      </c>
      <c r="T2471" s="11">
        <f t="shared" si="232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3"/>
        <v>41023.07471064815</v>
      </c>
      <c r="T2472" s="11">
        <f t="shared" si="232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3"/>
        <v>40893.992962962962</v>
      </c>
      <c r="T2473" s="11">
        <f t="shared" si="232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3"/>
        <v>40354.11550925926</v>
      </c>
      <c r="T2474" s="11">
        <f t="shared" si="232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3"/>
        <v>41193.748483796298</v>
      </c>
      <c r="T2475" s="11">
        <f t="shared" si="232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3"/>
        <v>40417.011296296296</v>
      </c>
      <c r="T2476" s="11">
        <f t="shared" si="232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3"/>
        <v>40310.287673611114</v>
      </c>
      <c r="T2477" s="11">
        <f t="shared" si="232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3"/>
        <v>41913.328356481477</v>
      </c>
      <c r="T2478" s="11">
        <f t="shared" si="232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3"/>
        <v>41088.691493055558</v>
      </c>
      <c r="T2479" s="11">
        <f t="shared" si="232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3"/>
        <v>41257.950381944444</v>
      </c>
      <c r="T2480" s="11">
        <f t="shared" si="232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3"/>
        <v>41107.726782407408</v>
      </c>
      <c r="T2481" s="11">
        <f t="shared" si="232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3"/>
        <v>42227.936157407406</v>
      </c>
      <c r="T2482" s="11">
        <f t="shared" si="232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3"/>
        <v>40999.645925925928</v>
      </c>
      <c r="T2483" s="11">
        <f t="shared" si="232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3"/>
        <v>40711.782210648147</v>
      </c>
      <c r="T2484" s="11">
        <f t="shared" si="232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3"/>
        <v>40970.750034722223</v>
      </c>
      <c r="T2485" s="11">
        <f t="shared" si="232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3"/>
        <v>40771.916701388887</v>
      </c>
      <c r="T2486" s="11">
        <f t="shared" si="232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3"/>
        <v>40793.998599537037</v>
      </c>
      <c r="T2487" s="11">
        <f t="shared" si="232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3"/>
        <v>40991.708055555559</v>
      </c>
      <c r="T2488" s="11">
        <f t="shared" si="232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3"/>
        <v>41026.083298611113</v>
      </c>
      <c r="T2489" s="11">
        <f t="shared" si="232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3"/>
        <v>40833.633194444446</v>
      </c>
      <c r="T2490" s="11">
        <f t="shared" si="232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3"/>
        <v>41373.690266203703</v>
      </c>
      <c r="T2491" s="11">
        <f t="shared" si="232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3"/>
        <v>41023.227731481478</v>
      </c>
      <c r="T2492" s="11">
        <f t="shared" si="232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3"/>
        <v>40542.839282407411</v>
      </c>
      <c r="T2493" s="11">
        <f t="shared" si="232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3"/>
        <v>41024.985972222225</v>
      </c>
      <c r="T2494" s="11">
        <f t="shared" si="232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3"/>
        <v>41348.168287037035</v>
      </c>
      <c r="T2495" s="11">
        <f t="shared" si="232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3"/>
        <v>41022.645185185182</v>
      </c>
      <c r="T2496" s="11">
        <f t="shared" si="232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3"/>
        <v>41036.946469907409</v>
      </c>
      <c r="T2497" s="11">
        <f t="shared" si="232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3"/>
        <v>41327.996435185189</v>
      </c>
      <c r="T2498" s="11">
        <f t="shared" si="232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1">
        <f t="shared" si="233"/>
        <v>40730.878912037035</v>
      </c>
      <c r="T2499" s="11">
        <f t="shared" ref="T2499:T2562" si="238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ref="S2500:S2563" si="239">(((J2500/60)/60)/24)+DATE(1970,1,1)</f>
        <v>42017.967442129629</v>
      </c>
      <c r="T2500" s="11">
        <f t="shared" si="238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9"/>
        <v>41226.648576388885</v>
      </c>
      <c r="T2501" s="11">
        <f t="shared" si="238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9"/>
        <v>41053.772858796299</v>
      </c>
      <c r="T2502" s="11">
        <f t="shared" si="238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9"/>
        <v>42244.776666666665</v>
      </c>
      <c r="T2503" s="11">
        <f t="shared" si="238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9"/>
        <v>41858.825439814813</v>
      </c>
      <c r="T2504" s="11">
        <f t="shared" si="238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9"/>
        <v>42498.899398148147</v>
      </c>
      <c r="T2505" s="11">
        <f t="shared" si="238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9"/>
        <v>41928.015439814815</v>
      </c>
      <c r="T2506" s="11">
        <f t="shared" si="238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9"/>
        <v>42047.05574074074</v>
      </c>
      <c r="T2507" s="11">
        <f t="shared" si="238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9"/>
        <v>42258.297094907408</v>
      </c>
      <c r="T2508" s="11">
        <f t="shared" si="238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9"/>
        <v>42105.072962962964</v>
      </c>
      <c r="T2509" s="11">
        <f t="shared" si="238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9"/>
        <v>41835.951782407406</v>
      </c>
      <c r="T2510" s="11">
        <f t="shared" si="238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9"/>
        <v>42058.809594907405</v>
      </c>
      <c r="T2511" s="11">
        <f t="shared" si="238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9"/>
        <v>42078.997361111105</v>
      </c>
      <c r="T2512" s="11">
        <f t="shared" si="238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9"/>
        <v>42371.446909722217</v>
      </c>
      <c r="T2513" s="11">
        <f t="shared" si="238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9"/>
        <v>41971.876863425925</v>
      </c>
      <c r="T2514" s="11">
        <f t="shared" si="238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9"/>
        <v>42732.00681712963</v>
      </c>
      <c r="T2515" s="11">
        <f t="shared" si="238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9"/>
        <v>41854.389780092592</v>
      </c>
      <c r="T2516" s="11">
        <f t="shared" si="238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9"/>
        <v>42027.839733796296</v>
      </c>
      <c r="T2517" s="11">
        <f t="shared" si="238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9"/>
        <v>41942.653379629628</v>
      </c>
      <c r="T2518" s="11">
        <f t="shared" si="238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9"/>
        <v>42052.802430555559</v>
      </c>
      <c r="T2519" s="11">
        <f t="shared" si="238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9"/>
        <v>41926.680879629632</v>
      </c>
      <c r="T2520" s="11">
        <f t="shared" si="238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9"/>
        <v>41809.155138888891</v>
      </c>
      <c r="T2521" s="11">
        <f t="shared" si="238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9"/>
        <v>42612.600520833337</v>
      </c>
      <c r="T2522" s="11">
        <f t="shared" si="238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9"/>
        <v>42269.967835648145</v>
      </c>
      <c r="T2523" s="11">
        <f t="shared" si="238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9"/>
        <v>42460.573611111111</v>
      </c>
      <c r="T2524" s="11">
        <f t="shared" si="238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9"/>
        <v>41930.975601851853</v>
      </c>
      <c r="T2525" s="11">
        <f t="shared" si="238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9"/>
        <v>41961.807372685187</v>
      </c>
      <c r="T2526" s="11">
        <f t="shared" si="238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9"/>
        <v>41058.844571759262</v>
      </c>
      <c r="T2527" s="11">
        <f t="shared" si="238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9"/>
        <v>41953.091134259259</v>
      </c>
      <c r="T2528" s="11">
        <f t="shared" si="238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9"/>
        <v>41546.75105324074</v>
      </c>
      <c r="T2529" s="11">
        <f t="shared" si="238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9"/>
        <v>42217.834525462968</v>
      </c>
      <c r="T2530" s="11">
        <f t="shared" si="238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9"/>
        <v>40948.080729166664</v>
      </c>
      <c r="T2531" s="11">
        <f t="shared" si="238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9"/>
        <v>42081.864641203705</v>
      </c>
      <c r="T2532" s="11">
        <f t="shared" si="238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9"/>
        <v>42208.680023148147</v>
      </c>
      <c r="T2533" s="11">
        <f t="shared" si="238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9"/>
        <v>41107.849143518521</v>
      </c>
      <c r="T2534" s="11">
        <f t="shared" si="238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9"/>
        <v>41304.751284722224</v>
      </c>
      <c r="T2535" s="11">
        <f t="shared" si="238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9"/>
        <v>40127.700370370374</v>
      </c>
      <c r="T2536" s="11">
        <f t="shared" si="238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9"/>
        <v>41943.791030092594</v>
      </c>
      <c r="T2537" s="11">
        <f t="shared" si="238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9"/>
        <v>41464.106087962966</v>
      </c>
      <c r="T2538" s="11">
        <f t="shared" si="238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9"/>
        <v>40696.648784722223</v>
      </c>
      <c r="T2539" s="11">
        <f t="shared" si="238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9"/>
        <v>41298.509965277779</v>
      </c>
      <c r="T2540" s="11">
        <f t="shared" si="238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9"/>
        <v>41977.902222222227</v>
      </c>
      <c r="T2541" s="11">
        <f t="shared" si="238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9"/>
        <v>40785.675011574072</v>
      </c>
      <c r="T2542" s="11">
        <f t="shared" si="238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9"/>
        <v>41483.449282407404</v>
      </c>
      <c r="T2543" s="11">
        <f t="shared" si="238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9"/>
        <v>41509.426585648151</v>
      </c>
      <c r="T2544" s="11">
        <f t="shared" si="238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9"/>
        <v>40514.107615740737</v>
      </c>
      <c r="T2545" s="11">
        <f t="shared" si="238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9"/>
        <v>41068.520474537036</v>
      </c>
      <c r="T2546" s="11">
        <f t="shared" si="238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9"/>
        <v>42027.13817129629</v>
      </c>
      <c r="T2547" s="11">
        <f t="shared" si="238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9"/>
        <v>41524.858553240738</v>
      </c>
      <c r="T2548" s="11">
        <f t="shared" si="238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9"/>
        <v>40973.773182870369</v>
      </c>
      <c r="T2549" s="11">
        <f t="shared" si="238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9"/>
        <v>42618.625428240746</v>
      </c>
      <c r="T2550" s="11">
        <f t="shared" si="238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9"/>
        <v>41390.757754629631</v>
      </c>
      <c r="T2551" s="11">
        <f t="shared" si="238"/>
        <v>41425.708333333336</v>
      </c>
    </row>
    <row r="2552" spans="1:20" ht="42.75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9"/>
        <v>42228.634328703702</v>
      </c>
      <c r="T2552" s="11">
        <f t="shared" si="238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9"/>
        <v>40961.252141203702</v>
      </c>
      <c r="T2553" s="11">
        <f t="shared" si="238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9"/>
        <v>42769.809965277775</v>
      </c>
      <c r="T2554" s="11">
        <f t="shared" si="238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9"/>
        <v>41113.199155092596</v>
      </c>
      <c r="T2555" s="11">
        <f t="shared" si="238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9"/>
        <v>42125.078275462962</v>
      </c>
      <c r="T2556" s="11">
        <f t="shared" si="238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9"/>
        <v>41026.655011574076</v>
      </c>
      <c r="T2557" s="11">
        <f t="shared" si="238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9"/>
        <v>41222.991400462961</v>
      </c>
      <c r="T2558" s="11">
        <f t="shared" si="238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9"/>
        <v>41744.745208333334</v>
      </c>
      <c r="T2559" s="11">
        <f t="shared" si="238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9"/>
        <v>42093.860023148154</v>
      </c>
      <c r="T2560" s="11">
        <f t="shared" si="238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9"/>
        <v>40829.873657407406</v>
      </c>
      <c r="T2561" s="11">
        <f t="shared" si="238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9"/>
        <v>42039.951087962967</v>
      </c>
      <c r="T2562" s="11">
        <f t="shared" si="238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1">
        <f t="shared" si="239"/>
        <v>42260.528807870374</v>
      </c>
      <c r="T2563" s="11">
        <f t="shared" ref="T2563:T2626" si="244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ref="S2564:S2627" si="245">(((J2564/60)/60)/24)+DATE(1970,1,1)</f>
        <v>42594.524756944447</v>
      </c>
      <c r="T2564" s="11">
        <f t="shared" si="244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5"/>
        <v>42155.139479166668</v>
      </c>
      <c r="T2565" s="11">
        <f t="shared" si="244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5"/>
        <v>41822.040497685186</v>
      </c>
      <c r="T2566" s="11">
        <f t="shared" si="244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5"/>
        <v>42440.650335648148</v>
      </c>
      <c r="T2567" s="11">
        <f t="shared" si="244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5"/>
        <v>41842.980879629627</v>
      </c>
      <c r="T2568" s="11">
        <f t="shared" si="244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5"/>
        <v>42087.878912037035</v>
      </c>
      <c r="T2569" s="11">
        <f t="shared" si="244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5"/>
        <v>42584.666597222225</v>
      </c>
      <c r="T2570" s="11">
        <f t="shared" si="244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5"/>
        <v>42234.105462962965</v>
      </c>
      <c r="T2571" s="11">
        <f t="shared" si="244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5"/>
        <v>42744.903182870374</v>
      </c>
      <c r="T2572" s="11">
        <f t="shared" si="244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5"/>
        <v>42449.341678240744</v>
      </c>
      <c r="T2573" s="11">
        <f t="shared" si="244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5"/>
        <v>42077.119409722218</v>
      </c>
      <c r="T2574" s="11">
        <f t="shared" si="244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5"/>
        <v>41829.592002314814</v>
      </c>
      <c r="T2575" s="11">
        <f t="shared" si="244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5"/>
        <v>42487.825752314813</v>
      </c>
      <c r="T2576" s="11">
        <f t="shared" si="244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5"/>
        <v>41986.108726851846</v>
      </c>
      <c r="T2577" s="11">
        <f t="shared" si="244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5"/>
        <v>42060.00980324074</v>
      </c>
      <c r="T2578" s="11">
        <f t="shared" si="244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5"/>
        <v>41830.820567129631</v>
      </c>
      <c r="T2579" s="11">
        <f t="shared" si="244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5"/>
        <v>42238.022905092599</v>
      </c>
      <c r="T2580" s="11">
        <f t="shared" si="244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5"/>
        <v>41837.829895833333</v>
      </c>
      <c r="T2581" s="11">
        <f t="shared" si="244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5"/>
        <v>42110.326423611114</v>
      </c>
      <c r="T2582" s="11">
        <f t="shared" si="244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5"/>
        <v>42294.628449074073</v>
      </c>
      <c r="T2583" s="11">
        <f t="shared" si="244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5"/>
        <v>42642.988819444443</v>
      </c>
      <c r="T2584" s="11">
        <f t="shared" si="244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5"/>
        <v>42019.76944444445</v>
      </c>
      <c r="T2585" s="11">
        <f t="shared" si="244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5"/>
        <v>42140.173252314817</v>
      </c>
      <c r="T2586" s="11">
        <f t="shared" si="244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5"/>
        <v>41795.963333333333</v>
      </c>
      <c r="T2587" s="11">
        <f t="shared" si="244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5"/>
        <v>42333.330277777779</v>
      </c>
      <c r="T2588" s="11">
        <f t="shared" si="244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5"/>
        <v>42338.675381944442</v>
      </c>
      <c r="T2589" s="11">
        <f t="shared" si="244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5"/>
        <v>42042.676226851851</v>
      </c>
      <c r="T2590" s="11">
        <f t="shared" si="244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5"/>
        <v>42422.536192129628</v>
      </c>
      <c r="T2591" s="11">
        <f t="shared" si="244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5"/>
        <v>42388.589085648149</v>
      </c>
      <c r="T2592" s="11">
        <f t="shared" si="244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5"/>
        <v>42382.906527777777</v>
      </c>
      <c r="T2593" s="11">
        <f t="shared" si="244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5"/>
        <v>41887.801168981481</v>
      </c>
      <c r="T2594" s="11">
        <f t="shared" si="244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5"/>
        <v>42089.84520833334</v>
      </c>
      <c r="T2595" s="11">
        <f t="shared" si="244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5"/>
        <v>41828.967916666668</v>
      </c>
      <c r="T2596" s="11">
        <f t="shared" si="244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5"/>
        <v>42760.244212962964</v>
      </c>
      <c r="T2597" s="11">
        <f t="shared" si="244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5"/>
        <v>41828.664456018516</v>
      </c>
      <c r="T2598" s="11">
        <f t="shared" si="244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5"/>
        <v>42510.341631944444</v>
      </c>
      <c r="T2599" s="11">
        <f t="shared" si="244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5"/>
        <v>42240.840289351851</v>
      </c>
      <c r="T2600" s="11">
        <f t="shared" si="244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5"/>
        <v>41809.754016203704</v>
      </c>
      <c r="T2601" s="11">
        <f t="shared" si="244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5"/>
        <v>42394.900462962964</v>
      </c>
      <c r="T2602" s="11">
        <f t="shared" si="244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5"/>
        <v>41150.902187499996</v>
      </c>
      <c r="T2603" s="11">
        <f t="shared" si="244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5"/>
        <v>41915.747314814813</v>
      </c>
      <c r="T2604" s="11">
        <f t="shared" si="244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5"/>
        <v>41617.912662037037</v>
      </c>
      <c r="T2605" s="11">
        <f t="shared" si="244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5"/>
        <v>40998.051192129627</v>
      </c>
      <c r="T2606" s="11">
        <f t="shared" si="244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5"/>
        <v>42508.541550925926</v>
      </c>
      <c r="T2607" s="11">
        <f t="shared" si="244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5"/>
        <v>41726.712754629632</v>
      </c>
      <c r="T2608" s="11">
        <f t="shared" si="244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5"/>
        <v>42184.874675925923</v>
      </c>
      <c r="T2609" s="11">
        <f t="shared" si="244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5"/>
        <v>42767.801712962959</v>
      </c>
      <c r="T2610" s="11">
        <f t="shared" si="244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5"/>
        <v>41075.237858796296</v>
      </c>
      <c r="T2611" s="11">
        <f t="shared" si="244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5"/>
        <v>42564.881076388891</v>
      </c>
      <c r="T2612" s="11">
        <f t="shared" si="244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5"/>
        <v>42704.335810185185</v>
      </c>
      <c r="T2613" s="11">
        <f t="shared" si="244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5"/>
        <v>41982.143171296295</v>
      </c>
      <c r="T2614" s="11">
        <f t="shared" si="244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5"/>
        <v>41143.81821759259</v>
      </c>
      <c r="T2615" s="11">
        <f t="shared" si="244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5"/>
        <v>41730.708472222221</v>
      </c>
      <c r="T2616" s="11">
        <f t="shared" si="244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5"/>
        <v>42453.49726851852</v>
      </c>
      <c r="T2617" s="11">
        <f t="shared" si="244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5"/>
        <v>42211.99454861111</v>
      </c>
      <c r="T2618" s="11">
        <f t="shared" si="244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5"/>
        <v>41902.874432870369</v>
      </c>
      <c r="T2619" s="11">
        <f t="shared" si="244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5"/>
        <v>42279.792372685188</v>
      </c>
      <c r="T2620" s="11">
        <f t="shared" si="244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5"/>
        <v>42273.884305555555</v>
      </c>
      <c r="T2621" s="11">
        <f t="shared" si="244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5"/>
        <v>42251.16715277778</v>
      </c>
      <c r="T2622" s="11">
        <f t="shared" si="244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5"/>
        <v>42115.74754629629</v>
      </c>
      <c r="T2623" s="11">
        <f t="shared" si="244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5"/>
        <v>42689.74324074074</v>
      </c>
      <c r="T2624" s="11">
        <f t="shared" si="244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5"/>
        <v>42692.256550925929</v>
      </c>
      <c r="T2625" s="11">
        <f t="shared" si="244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5"/>
        <v>41144.42155092593</v>
      </c>
      <c r="T2626" s="11">
        <f t="shared" si="244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1">
        <f t="shared" si="245"/>
        <v>42658.810277777782</v>
      </c>
      <c r="T2627" s="11">
        <f t="shared" ref="T2627:T2690" si="250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ref="S2628:S2691" si="251">(((J2628/60)/60)/24)+DATE(1970,1,1)</f>
        <v>42128.628113425926</v>
      </c>
      <c r="T2628" s="11">
        <f t="shared" si="250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1"/>
        <v>42304.829409722224</v>
      </c>
      <c r="T2629" s="11">
        <f t="shared" si="250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1"/>
        <v>41953.966053240743</v>
      </c>
      <c r="T2630" s="11">
        <f t="shared" si="250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1"/>
        <v>42108.538449074069</v>
      </c>
      <c r="T2631" s="11">
        <f t="shared" si="250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1"/>
        <v>42524.105462962965</v>
      </c>
      <c r="T2632" s="11">
        <f t="shared" si="250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1"/>
        <v>42218.169293981482</v>
      </c>
      <c r="T2633" s="11">
        <f t="shared" si="250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1"/>
        <v>42494.061793981484</v>
      </c>
      <c r="T2634" s="11">
        <f t="shared" si="250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1"/>
        <v>41667.823287037041</v>
      </c>
      <c r="T2635" s="11">
        <f t="shared" si="250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1"/>
        <v>42612.656493055561</v>
      </c>
      <c r="T2636" s="11">
        <f t="shared" si="250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1"/>
        <v>42037.950937500005</v>
      </c>
      <c r="T2637" s="11">
        <f t="shared" si="250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1"/>
        <v>42636.614745370374</v>
      </c>
      <c r="T2638" s="11">
        <f t="shared" si="250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1"/>
        <v>42639.549479166672</v>
      </c>
      <c r="T2639" s="11">
        <f t="shared" si="250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1"/>
        <v>41989.913136574076</v>
      </c>
      <c r="T2640" s="11">
        <f t="shared" si="250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1"/>
        <v>42024.86513888889</v>
      </c>
      <c r="T2641" s="11">
        <f t="shared" si="250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1"/>
        <v>42103.160578703704</v>
      </c>
      <c r="T2642" s="11">
        <f t="shared" si="250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1"/>
        <v>41880.827118055553</v>
      </c>
      <c r="T2643" s="11">
        <f t="shared" si="250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1"/>
        <v>42536.246620370366</v>
      </c>
      <c r="T2644" s="11">
        <f t="shared" si="250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1"/>
        <v>42689.582349537035</v>
      </c>
      <c r="T2645" s="11">
        <f t="shared" si="250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1"/>
        <v>42774.792071759264</v>
      </c>
      <c r="T2646" s="11">
        <f t="shared" si="250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1"/>
        <v>41921.842627314814</v>
      </c>
      <c r="T2647" s="11">
        <f t="shared" si="250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1"/>
        <v>42226.313298611116</v>
      </c>
      <c r="T2648" s="11">
        <f t="shared" si="250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1"/>
        <v>42200.261793981481</v>
      </c>
      <c r="T2649" s="11">
        <f t="shared" si="250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1"/>
        <v>42408.714814814812</v>
      </c>
      <c r="T2650" s="11">
        <f t="shared" si="250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1"/>
        <v>42341.99700231482</v>
      </c>
      <c r="T2651" s="11">
        <f t="shared" si="250"/>
        <v>42401.99700231482</v>
      </c>
    </row>
    <row r="2652" spans="1:20" ht="42.75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1"/>
        <v>42695.624340277776</v>
      </c>
      <c r="T2652" s="11">
        <f t="shared" si="250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1"/>
        <v>42327.805659722217</v>
      </c>
      <c r="T2653" s="11">
        <f t="shared" si="250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1"/>
        <v>41953.158854166672</v>
      </c>
      <c r="T2654" s="11">
        <f t="shared" si="250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1"/>
        <v>41771.651932870373</v>
      </c>
      <c r="T2655" s="11">
        <f t="shared" si="250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1"/>
        <v>42055.600995370376</v>
      </c>
      <c r="T2656" s="11">
        <f t="shared" si="250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1"/>
        <v>42381.866284722222</v>
      </c>
      <c r="T2657" s="11">
        <f t="shared" si="250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1"/>
        <v>42767.688518518517</v>
      </c>
      <c r="T2658" s="11">
        <f t="shared" si="250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1"/>
        <v>42551.928854166668</v>
      </c>
      <c r="T2659" s="11">
        <f t="shared" si="250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1"/>
        <v>42551.884189814817</v>
      </c>
      <c r="T2660" s="11">
        <f t="shared" si="250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1"/>
        <v>42082.069560185191</v>
      </c>
      <c r="T2661" s="11">
        <f t="shared" si="250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1"/>
        <v>42272.713171296295</v>
      </c>
      <c r="T2662" s="11">
        <f t="shared" si="250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1"/>
        <v>41542.958449074074</v>
      </c>
      <c r="T2663" s="11">
        <f t="shared" si="250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1"/>
        <v>42207.746678240743</v>
      </c>
      <c r="T2664" s="11">
        <f t="shared" si="250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1"/>
        <v>42222.622766203705</v>
      </c>
      <c r="T2665" s="11">
        <f t="shared" si="250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1"/>
        <v>42313.02542824074</v>
      </c>
      <c r="T2666" s="11">
        <f t="shared" si="250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1"/>
        <v>42083.895532407405</v>
      </c>
      <c r="T2667" s="11">
        <f t="shared" si="250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1"/>
        <v>42235.764340277776</v>
      </c>
      <c r="T2668" s="11">
        <f t="shared" si="250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1"/>
        <v>42380.926111111112</v>
      </c>
      <c r="T2669" s="11">
        <f t="shared" si="250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1"/>
        <v>42275.588715277772</v>
      </c>
      <c r="T2670" s="11">
        <f t="shared" si="250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1"/>
        <v>42319.035833333335</v>
      </c>
      <c r="T2671" s="11">
        <f t="shared" si="250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1"/>
        <v>41821.020601851851</v>
      </c>
      <c r="T2672" s="11">
        <f t="shared" si="250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1"/>
        <v>41962.749027777783</v>
      </c>
      <c r="T2673" s="11">
        <f t="shared" si="250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1"/>
        <v>42344.884143518517</v>
      </c>
      <c r="T2674" s="11">
        <f t="shared" si="250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1"/>
        <v>41912.541655092595</v>
      </c>
      <c r="T2675" s="11">
        <f t="shared" si="250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1"/>
        <v>42529.632754629631</v>
      </c>
      <c r="T2676" s="11">
        <f t="shared" si="250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1"/>
        <v>41923.857511574075</v>
      </c>
      <c r="T2677" s="11">
        <f t="shared" si="250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1"/>
        <v>42482.624699074076</v>
      </c>
      <c r="T2678" s="11">
        <f t="shared" si="250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1"/>
        <v>41793.029432870368</v>
      </c>
      <c r="T2679" s="11">
        <f t="shared" si="250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1"/>
        <v>42241.798206018517</v>
      </c>
      <c r="T2680" s="11">
        <f t="shared" si="250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1"/>
        <v>42033.001087962963</v>
      </c>
      <c r="T2681" s="11">
        <f t="shared" si="250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1"/>
        <v>42436.211701388893</v>
      </c>
      <c r="T2682" s="11">
        <f t="shared" si="250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1"/>
        <v>41805.895254629628</v>
      </c>
      <c r="T2683" s="11">
        <f t="shared" si="250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1"/>
        <v>41932.871990740743</v>
      </c>
      <c r="T2684" s="11">
        <f t="shared" si="250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1"/>
        <v>42034.75509259259</v>
      </c>
      <c r="T2685" s="11">
        <f t="shared" si="250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1"/>
        <v>41820.914641203701</v>
      </c>
      <c r="T2686" s="11">
        <f t="shared" si="250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1"/>
        <v>42061.69594907407</v>
      </c>
      <c r="T2687" s="11">
        <f t="shared" si="250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1"/>
        <v>41892.974803240737</v>
      </c>
      <c r="T2688" s="11">
        <f t="shared" si="250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1"/>
        <v>42154.64025462963</v>
      </c>
      <c r="T2689" s="11">
        <f t="shared" si="250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1"/>
        <v>42028.118865740747</v>
      </c>
      <c r="T2690" s="11">
        <f t="shared" si="250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1">
        <f t="shared" si="251"/>
        <v>42551.961689814809</v>
      </c>
      <c r="T2691" s="11">
        <f t="shared" ref="T2691:T2754" si="256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ref="S2692:S2755" si="257">(((J2692/60)/60)/24)+DATE(1970,1,1)</f>
        <v>42113.105046296296</v>
      </c>
      <c r="T2692" s="11">
        <f t="shared" si="256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7"/>
        <v>42089.724039351851</v>
      </c>
      <c r="T2693" s="11">
        <f t="shared" si="256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7"/>
        <v>42058.334027777775</v>
      </c>
      <c r="T2694" s="11">
        <f t="shared" si="256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7"/>
        <v>41834.138495370367</v>
      </c>
      <c r="T2695" s="11">
        <f t="shared" si="256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7"/>
        <v>41878.140497685185</v>
      </c>
      <c r="T2696" s="11">
        <f t="shared" si="256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7"/>
        <v>42048.181921296295</v>
      </c>
      <c r="T2697" s="11">
        <f t="shared" si="256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7"/>
        <v>41964.844444444447</v>
      </c>
      <c r="T2698" s="11">
        <f t="shared" si="256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7"/>
        <v>42187.940081018518</v>
      </c>
      <c r="T2699" s="11">
        <f t="shared" si="256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7"/>
        <v>41787.898240740738</v>
      </c>
      <c r="T2700" s="11">
        <f t="shared" si="256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7"/>
        <v>41829.896562499998</v>
      </c>
      <c r="T2701" s="11">
        <f t="shared" si="256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7"/>
        <v>41870.87467592593</v>
      </c>
      <c r="T2702" s="11">
        <f t="shared" si="256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7"/>
        <v>42801.774699074071</v>
      </c>
      <c r="T2703" s="11">
        <f t="shared" si="256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7"/>
        <v>42800.801817129628</v>
      </c>
      <c r="T2704" s="11">
        <f t="shared" si="256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7"/>
        <v>42756.690162037034</v>
      </c>
      <c r="T2705" s="11">
        <f t="shared" si="256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7"/>
        <v>42787.862430555557</v>
      </c>
      <c r="T2706" s="11">
        <f t="shared" si="256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7"/>
        <v>42773.916180555556</v>
      </c>
      <c r="T2707" s="11">
        <f t="shared" si="256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7"/>
        <v>41899.294942129629</v>
      </c>
      <c r="T2708" s="11">
        <f t="shared" si="256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7"/>
        <v>41391.782905092594</v>
      </c>
      <c r="T2709" s="11">
        <f t="shared" si="256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7"/>
        <v>42512.698217592595</v>
      </c>
      <c r="T2710" s="11">
        <f t="shared" si="256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7"/>
        <v>42612.149780092594</v>
      </c>
      <c r="T2711" s="11">
        <f t="shared" si="256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7"/>
        <v>41828.229490740741</v>
      </c>
      <c r="T2712" s="11">
        <f t="shared" si="256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7"/>
        <v>41780.745254629634</v>
      </c>
      <c r="T2713" s="11">
        <f t="shared" si="256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7"/>
        <v>41432.062037037038</v>
      </c>
      <c r="T2714" s="11">
        <f t="shared" si="256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7"/>
        <v>42322.653749999998</v>
      </c>
      <c r="T2715" s="11">
        <f t="shared" si="256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7"/>
        <v>42629.655046296291</v>
      </c>
      <c r="T2716" s="11">
        <f t="shared" si="256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7"/>
        <v>42387.398472222223</v>
      </c>
      <c r="T2717" s="11">
        <f t="shared" si="256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7"/>
        <v>42255.333252314813</v>
      </c>
      <c r="T2718" s="11">
        <f t="shared" si="256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7"/>
        <v>41934.914918981485</v>
      </c>
      <c r="T2719" s="11">
        <f t="shared" si="256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7"/>
        <v>42465.596585648149</v>
      </c>
      <c r="T2720" s="11">
        <f t="shared" si="256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7"/>
        <v>42418.031180555554</v>
      </c>
      <c r="T2721" s="11">
        <f t="shared" si="256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7"/>
        <v>42655.465891203698</v>
      </c>
      <c r="T2722" s="11">
        <f t="shared" si="256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7"/>
        <v>41493.543958333335</v>
      </c>
      <c r="T2723" s="11">
        <f t="shared" si="256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7"/>
        <v>42704.857094907406</v>
      </c>
      <c r="T2724" s="11">
        <f t="shared" si="256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7"/>
        <v>41944.83898148148</v>
      </c>
      <c r="T2725" s="11">
        <f t="shared" si="256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7"/>
        <v>42199.32707175926</v>
      </c>
      <c r="T2726" s="11">
        <f t="shared" si="256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7"/>
        <v>42745.744618055556</v>
      </c>
      <c r="T2727" s="11">
        <f t="shared" si="256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7"/>
        <v>42452.579988425925</v>
      </c>
      <c r="T2728" s="11">
        <f t="shared" si="256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7"/>
        <v>42198.676655092597</v>
      </c>
      <c r="T2729" s="11">
        <f t="shared" si="256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7"/>
        <v>42333.59993055556</v>
      </c>
      <c r="T2730" s="11">
        <f t="shared" si="256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7"/>
        <v>42095.240706018521</v>
      </c>
      <c r="T2731" s="11">
        <f t="shared" si="256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7"/>
        <v>41351.541377314818</v>
      </c>
      <c r="T2732" s="11">
        <f t="shared" si="256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7"/>
        <v>41872.525717592594</v>
      </c>
      <c r="T2733" s="11">
        <f t="shared" si="256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7"/>
        <v>41389.808194444442</v>
      </c>
      <c r="T2734" s="11">
        <f t="shared" si="256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7"/>
        <v>42044.272847222222</v>
      </c>
      <c r="T2735" s="11">
        <f t="shared" si="256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7"/>
        <v>42626.668888888889</v>
      </c>
      <c r="T2736" s="11">
        <f t="shared" si="256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7"/>
        <v>41316.120949074073</v>
      </c>
      <c r="T2737" s="11">
        <f t="shared" si="256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7"/>
        <v>41722.666354166664</v>
      </c>
      <c r="T2738" s="11">
        <f t="shared" si="256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7"/>
        <v>41611.917673611111</v>
      </c>
      <c r="T2739" s="11">
        <f t="shared" si="256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7"/>
        <v>42620.143564814818</v>
      </c>
      <c r="T2740" s="11">
        <f t="shared" si="256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7"/>
        <v>41719.887928240743</v>
      </c>
      <c r="T2741" s="11">
        <f t="shared" si="256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7"/>
        <v>42045.031851851847</v>
      </c>
      <c r="T2742" s="11">
        <f t="shared" si="256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7"/>
        <v>41911.657430555555</v>
      </c>
      <c r="T2743" s="11">
        <f t="shared" si="256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7"/>
        <v>41030.719756944447</v>
      </c>
      <c r="T2744" s="11">
        <f t="shared" si="256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7"/>
        <v>42632.328784722224</v>
      </c>
      <c r="T2745" s="11">
        <f t="shared" si="256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7"/>
        <v>40938.062476851854</v>
      </c>
      <c r="T2746" s="11">
        <f t="shared" si="256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7"/>
        <v>41044.988055555557</v>
      </c>
      <c r="T2747" s="11">
        <f t="shared" si="256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7"/>
        <v>41850.781377314815</v>
      </c>
      <c r="T2748" s="11">
        <f t="shared" si="256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7"/>
        <v>41044.64811342593</v>
      </c>
      <c r="T2749" s="11">
        <f t="shared" si="256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7"/>
        <v>42585.7106712963</v>
      </c>
      <c r="T2750" s="11">
        <f t="shared" si="256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7"/>
        <v>42068.799039351856</v>
      </c>
      <c r="T2751" s="11">
        <f t="shared" si="256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7"/>
        <v>41078.899826388886</v>
      </c>
      <c r="T2752" s="11">
        <f t="shared" si="256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7"/>
        <v>41747.887060185189</v>
      </c>
      <c r="T2753" s="11">
        <f t="shared" si="256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7"/>
        <v>40855.765092592592</v>
      </c>
      <c r="T2754" s="11">
        <f t="shared" si="256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1">
        <f t="shared" si="257"/>
        <v>41117.900729166664</v>
      </c>
      <c r="T2755" s="11">
        <f t="shared" ref="T2755:T2818" si="262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ref="S2756:S2819" si="263">(((J2756/60)/60)/24)+DATE(1970,1,1)</f>
        <v>41863.636006944449</v>
      </c>
      <c r="T2756" s="11">
        <f t="shared" si="262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3"/>
        <v>42072.790821759263</v>
      </c>
      <c r="T2757" s="11">
        <f t="shared" si="262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3"/>
        <v>41620.90047453704</v>
      </c>
      <c r="T2758" s="11">
        <f t="shared" si="262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3"/>
        <v>42573.65662037037</v>
      </c>
      <c r="T2759" s="11">
        <f t="shared" si="262"/>
        <v>42588.65662037037</v>
      </c>
    </row>
    <row r="2760" spans="1:20" ht="42.75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3"/>
        <v>42639.441932870366</v>
      </c>
      <c r="T2760" s="11">
        <f t="shared" si="262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3"/>
        <v>42524.36650462963</v>
      </c>
      <c r="T2761" s="11">
        <f t="shared" si="262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3"/>
        <v>41415.461319444446</v>
      </c>
      <c r="T2762" s="11">
        <f t="shared" si="262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3"/>
        <v>41247.063576388886</v>
      </c>
      <c r="T2763" s="11">
        <f t="shared" si="262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3"/>
        <v>40927.036979166667</v>
      </c>
      <c r="T2764" s="11">
        <f t="shared" si="262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3"/>
        <v>41373.579675925925</v>
      </c>
      <c r="T2765" s="11">
        <f t="shared" si="262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3"/>
        <v>41030.292025462964</v>
      </c>
      <c r="T2766" s="11">
        <f t="shared" si="262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3"/>
        <v>41194.579027777778</v>
      </c>
      <c r="T2767" s="11">
        <f t="shared" si="262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3"/>
        <v>40736.668032407404</v>
      </c>
      <c r="T2768" s="11">
        <f t="shared" si="262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3"/>
        <v>42172.958912037036</v>
      </c>
      <c r="T2769" s="11">
        <f t="shared" si="262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3"/>
        <v>40967.614849537036</v>
      </c>
      <c r="T2770" s="11">
        <f t="shared" si="262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3"/>
        <v>41745.826273148145</v>
      </c>
      <c r="T2771" s="11">
        <f t="shared" si="262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3"/>
        <v>41686.705208333333</v>
      </c>
      <c r="T2772" s="11">
        <f t="shared" si="262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3"/>
        <v>41257.531712962962</v>
      </c>
      <c r="T2773" s="11">
        <f t="shared" si="262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3"/>
        <v>41537.869143518517</v>
      </c>
      <c r="T2774" s="11">
        <f t="shared" si="262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3"/>
        <v>42474.86482638889</v>
      </c>
      <c r="T2775" s="11">
        <f t="shared" si="262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3"/>
        <v>41311.126481481479</v>
      </c>
      <c r="T2776" s="11">
        <f t="shared" si="262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3"/>
        <v>40863.013356481482</v>
      </c>
      <c r="T2777" s="11">
        <f t="shared" si="262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3"/>
        <v>42136.297175925924</v>
      </c>
      <c r="T2778" s="11">
        <f t="shared" si="262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3"/>
        <v>42172.669027777782</v>
      </c>
      <c r="T2779" s="11">
        <f t="shared" si="262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3"/>
        <v>41846.978078703702</v>
      </c>
      <c r="T2780" s="11">
        <f t="shared" si="262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3"/>
        <v>42300.585891203707</v>
      </c>
      <c r="T2781" s="11">
        <f t="shared" si="262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3"/>
        <v>42774.447777777779</v>
      </c>
      <c r="T2782" s="11">
        <f t="shared" si="262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3"/>
        <v>42018.94159722222</v>
      </c>
      <c r="T2783" s="11">
        <f t="shared" si="262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3"/>
        <v>42026.924976851849</v>
      </c>
      <c r="T2784" s="11">
        <f t="shared" si="262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3"/>
        <v>42103.535254629634</v>
      </c>
      <c r="T2785" s="11">
        <f t="shared" si="262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3"/>
        <v>41920.787534722222</v>
      </c>
      <c r="T2786" s="11">
        <f t="shared" si="262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3"/>
        <v>42558.189432870371</v>
      </c>
      <c r="T2787" s="11">
        <f t="shared" si="262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3"/>
        <v>41815.569212962961</v>
      </c>
      <c r="T2788" s="11">
        <f t="shared" si="262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3"/>
        <v>41808.198518518519</v>
      </c>
      <c r="T2789" s="11">
        <f t="shared" si="262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3"/>
        <v>42550.701886574068</v>
      </c>
      <c r="T2790" s="11">
        <f t="shared" si="262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3"/>
        <v>42056.013124999998</v>
      </c>
      <c r="T2791" s="11">
        <f t="shared" si="262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3"/>
        <v>42016.938692129625</v>
      </c>
      <c r="T2792" s="11">
        <f t="shared" si="262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3"/>
        <v>42591.899988425925</v>
      </c>
      <c r="T2793" s="11">
        <f t="shared" si="262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3"/>
        <v>42183.231006944443</v>
      </c>
      <c r="T2794" s="11">
        <f t="shared" si="262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3"/>
        <v>42176.419039351851</v>
      </c>
      <c r="T2795" s="11">
        <f t="shared" si="262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3"/>
        <v>42416.691655092596</v>
      </c>
      <c r="T2796" s="11">
        <f t="shared" si="262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3"/>
        <v>41780.525937500002</v>
      </c>
      <c r="T2797" s="11">
        <f t="shared" si="262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3"/>
        <v>41795.528101851851</v>
      </c>
      <c r="T2798" s="11">
        <f t="shared" si="262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3"/>
        <v>41798.94027777778</v>
      </c>
      <c r="T2799" s="11">
        <f t="shared" si="262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3"/>
        <v>42201.675011574072</v>
      </c>
      <c r="T2800" s="11">
        <f t="shared" si="262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3"/>
        <v>42507.264699074076</v>
      </c>
      <c r="T2801" s="11">
        <f t="shared" si="262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3"/>
        <v>41948.552847222221</v>
      </c>
      <c r="T2802" s="11">
        <f t="shared" si="262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3"/>
        <v>41900.243159722224</v>
      </c>
      <c r="T2803" s="11">
        <f t="shared" si="262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3"/>
        <v>42192.64707175926</v>
      </c>
      <c r="T2804" s="11">
        <f t="shared" si="262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3"/>
        <v>42158.065694444449</v>
      </c>
      <c r="T2805" s="11">
        <f t="shared" si="262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3"/>
        <v>41881.453587962962</v>
      </c>
      <c r="T2806" s="11">
        <f t="shared" si="262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3"/>
        <v>42213.505474537036</v>
      </c>
      <c r="T2807" s="11">
        <f t="shared" si="262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3"/>
        <v>42185.267245370371</v>
      </c>
      <c r="T2808" s="11">
        <f t="shared" si="262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3"/>
        <v>42154.873124999998</v>
      </c>
      <c r="T2809" s="11">
        <f t="shared" si="262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3"/>
        <v>42208.84646990741</v>
      </c>
      <c r="T2810" s="11">
        <f t="shared" si="262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3"/>
        <v>42451.496817129635</v>
      </c>
      <c r="T2811" s="11">
        <f t="shared" si="262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3"/>
        <v>41759.13962962963</v>
      </c>
      <c r="T2812" s="11">
        <f t="shared" si="262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3"/>
        <v>42028.496562500004</v>
      </c>
      <c r="T2813" s="11">
        <f t="shared" si="262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3"/>
        <v>42054.74418981481</v>
      </c>
      <c r="T2814" s="11">
        <f t="shared" si="262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3"/>
        <v>42693.742604166662</v>
      </c>
      <c r="T2815" s="11">
        <f t="shared" si="262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3"/>
        <v>42103.399479166663</v>
      </c>
      <c r="T2816" s="11">
        <f t="shared" si="262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3"/>
        <v>42559.776724537034</v>
      </c>
      <c r="T2817" s="11">
        <f t="shared" si="262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3"/>
        <v>42188.467499999999</v>
      </c>
      <c r="T2818" s="11">
        <f t="shared" si="262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1">
        <f t="shared" si="263"/>
        <v>42023.634976851856</v>
      </c>
      <c r="T2819" s="11">
        <f t="shared" ref="T2819:T2882" si="268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ref="S2820:S2883" si="269">(((J2820/60)/60)/24)+DATE(1970,1,1)</f>
        <v>42250.598217592589</v>
      </c>
      <c r="T2820" s="11">
        <f t="shared" si="268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9"/>
        <v>42139.525567129633</v>
      </c>
      <c r="T2821" s="11">
        <f t="shared" si="268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9"/>
        <v>42401.610983796301</v>
      </c>
      <c r="T2822" s="11">
        <f t="shared" si="268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9"/>
        <v>41875.922858796301</v>
      </c>
      <c r="T2823" s="11">
        <f t="shared" si="268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9"/>
        <v>42060.683935185181</v>
      </c>
      <c r="T2824" s="11">
        <f t="shared" si="268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9"/>
        <v>42067.011643518519</v>
      </c>
      <c r="T2825" s="11">
        <f t="shared" si="268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9"/>
        <v>42136.270787037036</v>
      </c>
      <c r="T2826" s="11">
        <f t="shared" si="268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9"/>
        <v>42312.792662037042</v>
      </c>
      <c r="T2827" s="11">
        <f t="shared" si="268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9"/>
        <v>42171.034861111111</v>
      </c>
      <c r="T2828" s="11">
        <f t="shared" si="268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9"/>
        <v>42494.683634259258</v>
      </c>
      <c r="T2829" s="11">
        <f t="shared" si="268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9"/>
        <v>42254.264687499999</v>
      </c>
      <c r="T2830" s="11">
        <f t="shared" si="268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9"/>
        <v>42495.434236111112</v>
      </c>
      <c r="T2831" s="11">
        <f t="shared" si="268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9"/>
        <v>41758.839675925927</v>
      </c>
      <c r="T2832" s="11">
        <f t="shared" si="268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9"/>
        <v>42171.824884259258</v>
      </c>
      <c r="T2833" s="11">
        <f t="shared" si="268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9"/>
        <v>41938.709421296298</v>
      </c>
      <c r="T2834" s="11">
        <f t="shared" si="268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9"/>
        <v>42268.127696759257</v>
      </c>
      <c r="T2835" s="11">
        <f t="shared" si="268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9"/>
        <v>42019.959837962961</v>
      </c>
      <c r="T2836" s="11">
        <f t="shared" si="268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9"/>
        <v>42313.703900462962</v>
      </c>
      <c r="T2837" s="11">
        <f t="shared" si="268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9"/>
        <v>42746.261782407411</v>
      </c>
      <c r="T2838" s="11">
        <f t="shared" si="268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9"/>
        <v>42307.908379629633</v>
      </c>
      <c r="T2839" s="11">
        <f t="shared" si="268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9"/>
        <v>41842.607592592591</v>
      </c>
      <c r="T2840" s="11">
        <f t="shared" si="268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9"/>
        <v>41853.240208333329</v>
      </c>
      <c r="T2841" s="11">
        <f t="shared" si="268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9"/>
        <v>42060.035636574074</v>
      </c>
      <c r="T2842" s="11">
        <f t="shared" si="268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9"/>
        <v>42291.739548611105</v>
      </c>
      <c r="T2843" s="11">
        <f t="shared" si="268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9"/>
        <v>41784.952488425923</v>
      </c>
      <c r="T2844" s="11">
        <f t="shared" si="268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9"/>
        <v>42492.737847222219</v>
      </c>
      <c r="T2845" s="11">
        <f t="shared" si="268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9"/>
        <v>42709.546064814815</v>
      </c>
      <c r="T2846" s="11">
        <f t="shared" si="268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9"/>
        <v>42103.016585648147</v>
      </c>
      <c r="T2847" s="11">
        <f t="shared" si="268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9"/>
        <v>42108.692060185189</v>
      </c>
      <c r="T2848" s="11">
        <f t="shared" si="268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9"/>
        <v>42453.806307870371</v>
      </c>
      <c r="T2849" s="11">
        <f t="shared" si="268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9"/>
        <v>42123.648831018523</v>
      </c>
      <c r="T2850" s="11">
        <f t="shared" si="268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9"/>
        <v>42453.428240740745</v>
      </c>
      <c r="T2851" s="11">
        <f t="shared" si="268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9"/>
        <v>41858.007071759261</v>
      </c>
      <c r="T2852" s="11">
        <f t="shared" si="268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9"/>
        <v>42390.002650462964</v>
      </c>
      <c r="T2853" s="11">
        <f t="shared" si="268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9"/>
        <v>41781.045173611114</v>
      </c>
      <c r="T2854" s="11">
        <f t="shared" si="268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9"/>
        <v>41836.190937499996</v>
      </c>
      <c r="T2855" s="11">
        <f t="shared" si="268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9"/>
        <v>42111.71665509259</v>
      </c>
      <c r="T2856" s="11">
        <f t="shared" si="268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9"/>
        <v>42370.007766203707</v>
      </c>
      <c r="T2857" s="11">
        <f t="shared" si="268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9"/>
        <v>42165.037581018521</v>
      </c>
      <c r="T2858" s="11">
        <f t="shared" si="268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9"/>
        <v>42726.920081018514</v>
      </c>
      <c r="T2859" s="11">
        <f t="shared" si="268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9"/>
        <v>41954.545081018514</v>
      </c>
      <c r="T2860" s="11">
        <f t="shared" si="268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9"/>
        <v>42233.362314814818</v>
      </c>
      <c r="T2861" s="11">
        <f t="shared" si="268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9"/>
        <v>42480.800648148142</v>
      </c>
      <c r="T2862" s="11">
        <f t="shared" si="268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9"/>
        <v>42257.590833333335</v>
      </c>
      <c r="T2863" s="11">
        <f t="shared" si="268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9"/>
        <v>41784.789687500001</v>
      </c>
      <c r="T2864" s="11">
        <f t="shared" si="268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9"/>
        <v>41831.675034722226</v>
      </c>
      <c r="T2865" s="11">
        <f t="shared" si="268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9"/>
        <v>42172.613506944443</v>
      </c>
      <c r="T2866" s="11">
        <f t="shared" si="268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9"/>
        <v>41950.114108796297</v>
      </c>
      <c r="T2867" s="11">
        <f t="shared" si="268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9"/>
        <v>42627.955104166671</v>
      </c>
      <c r="T2868" s="11">
        <f t="shared" si="268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9"/>
        <v>42531.195277777777</v>
      </c>
      <c r="T2869" s="11">
        <f t="shared" si="268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9"/>
        <v>42618.827013888891</v>
      </c>
      <c r="T2870" s="11">
        <f t="shared" si="268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9"/>
        <v>42540.593530092592</v>
      </c>
      <c r="T2871" s="11">
        <f t="shared" si="268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9"/>
        <v>41746.189409722225</v>
      </c>
      <c r="T2872" s="11">
        <f t="shared" si="268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9"/>
        <v>41974.738576388889</v>
      </c>
      <c r="T2873" s="11">
        <f t="shared" si="268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9"/>
        <v>42115.11618055556</v>
      </c>
      <c r="T2874" s="11">
        <f t="shared" si="268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9"/>
        <v>42002.817488425921</v>
      </c>
      <c r="T2875" s="11">
        <f t="shared" si="268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9"/>
        <v>42722.84474537037</v>
      </c>
      <c r="T2876" s="11">
        <f t="shared" si="268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9"/>
        <v>42465.128391203703</v>
      </c>
      <c r="T2877" s="11">
        <f t="shared" si="268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9"/>
        <v>42171.743969907402</v>
      </c>
      <c r="T2878" s="11">
        <f t="shared" si="268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9"/>
        <v>42672.955138888887</v>
      </c>
      <c r="T2879" s="11">
        <f t="shared" si="268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9"/>
        <v>42128.615682870368</v>
      </c>
      <c r="T2880" s="11">
        <f t="shared" si="268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9"/>
        <v>42359.725243055553</v>
      </c>
      <c r="T2881" s="11">
        <f t="shared" si="268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9"/>
        <v>42192.905694444446</v>
      </c>
      <c r="T2882" s="11">
        <f t="shared" si="268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1">
        <f t="shared" si="269"/>
        <v>41916.597638888888</v>
      </c>
      <c r="T2883" s="11">
        <f t="shared" ref="T2883:T2946" si="274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ref="S2884:S2947" si="275">(((J2884/60)/60)/24)+DATE(1970,1,1)</f>
        <v>42461.596273148149</v>
      </c>
      <c r="T2884" s="11">
        <f t="shared" si="274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5"/>
        <v>42370.90320601852</v>
      </c>
      <c r="T2885" s="11">
        <f t="shared" si="274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5"/>
        <v>41948.727256944447</v>
      </c>
      <c r="T2886" s="11">
        <f t="shared" si="274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5"/>
        <v>42047.07640046296</v>
      </c>
      <c r="T2887" s="11">
        <f t="shared" si="274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5"/>
        <v>42261.632916666669</v>
      </c>
      <c r="T2888" s="11">
        <f t="shared" si="274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5"/>
        <v>41985.427361111113</v>
      </c>
      <c r="T2889" s="11">
        <f t="shared" si="274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5"/>
        <v>41922.535185185188</v>
      </c>
      <c r="T2890" s="11">
        <f t="shared" si="274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5"/>
        <v>41850.863252314812</v>
      </c>
      <c r="T2891" s="11">
        <f t="shared" si="274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5"/>
        <v>41831.742962962962</v>
      </c>
      <c r="T2892" s="11">
        <f t="shared" si="274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5"/>
        <v>42415.883425925931</v>
      </c>
      <c r="T2893" s="11">
        <f t="shared" si="274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5"/>
        <v>41869.714166666665</v>
      </c>
      <c r="T2894" s="11">
        <f t="shared" si="274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5"/>
        <v>41953.773090277777</v>
      </c>
      <c r="T2895" s="11">
        <f t="shared" si="274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5"/>
        <v>42037.986284722225</v>
      </c>
      <c r="T2896" s="11">
        <f t="shared" si="274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5"/>
        <v>41811.555462962962</v>
      </c>
      <c r="T2897" s="11">
        <f t="shared" si="274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5"/>
        <v>42701.908807870372</v>
      </c>
      <c r="T2898" s="11">
        <f t="shared" si="274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5"/>
        <v>42258.646504629629</v>
      </c>
      <c r="T2899" s="11">
        <f t="shared" si="274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5"/>
        <v>42278.664965277778</v>
      </c>
      <c r="T2900" s="11">
        <f t="shared" si="274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5"/>
        <v>42515.078217592592</v>
      </c>
      <c r="T2901" s="11">
        <f t="shared" si="274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5"/>
        <v>41830.234166666669</v>
      </c>
      <c r="T2902" s="11">
        <f t="shared" si="274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5"/>
        <v>41982.904386574075</v>
      </c>
      <c r="T2903" s="11">
        <f t="shared" si="274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5"/>
        <v>42210.439768518518</v>
      </c>
      <c r="T2904" s="11">
        <f t="shared" si="274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5"/>
        <v>42196.166874999995</v>
      </c>
      <c r="T2905" s="11">
        <f t="shared" si="274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5"/>
        <v>41940.967951388891</v>
      </c>
      <c r="T2906" s="11">
        <f t="shared" si="274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5"/>
        <v>42606.056863425925</v>
      </c>
      <c r="T2907" s="11">
        <f t="shared" si="274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5"/>
        <v>42199.648912037039</v>
      </c>
      <c r="T2908" s="11">
        <f t="shared" si="274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5"/>
        <v>42444.877743055549</v>
      </c>
      <c r="T2909" s="11">
        <f t="shared" si="274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5"/>
        <v>42499.731701388882</v>
      </c>
      <c r="T2910" s="11">
        <f t="shared" si="274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5"/>
        <v>41929.266215277778</v>
      </c>
      <c r="T2911" s="11">
        <f t="shared" si="274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5"/>
        <v>42107.841284722221</v>
      </c>
      <c r="T2912" s="11">
        <f t="shared" si="274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5"/>
        <v>42142.768819444449</v>
      </c>
      <c r="T2913" s="11">
        <f t="shared" si="274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5"/>
        <v>42354.131643518514</v>
      </c>
      <c r="T2914" s="11">
        <f t="shared" si="274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5"/>
        <v>41828.922905092593</v>
      </c>
      <c r="T2915" s="11">
        <f t="shared" si="274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5"/>
        <v>42017.907337962963</v>
      </c>
      <c r="T2916" s="11">
        <f t="shared" si="274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5"/>
        <v>42415.398032407407</v>
      </c>
      <c r="T2917" s="11">
        <f t="shared" si="274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5"/>
        <v>41755.476724537039</v>
      </c>
      <c r="T2918" s="11">
        <f t="shared" si="274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5"/>
        <v>42245.234340277777</v>
      </c>
      <c r="T2919" s="11">
        <f t="shared" si="274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5"/>
        <v>42278.629710648151</v>
      </c>
      <c r="T2920" s="11">
        <f t="shared" si="274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5"/>
        <v>41826.61954861111</v>
      </c>
      <c r="T2921" s="11">
        <f t="shared" si="274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5"/>
        <v>42058.792476851857</v>
      </c>
      <c r="T2922" s="11">
        <f t="shared" si="274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5"/>
        <v>41877.886620370373</v>
      </c>
      <c r="T2923" s="11">
        <f t="shared" si="274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5"/>
        <v>42097.874155092592</v>
      </c>
      <c r="T2924" s="11">
        <f t="shared" si="274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5"/>
        <v>42013.15253472222</v>
      </c>
      <c r="T2925" s="11">
        <f t="shared" si="274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5"/>
        <v>42103.556828703702</v>
      </c>
      <c r="T2926" s="11">
        <f t="shared" si="274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5"/>
        <v>41863.584120370368</v>
      </c>
      <c r="T2927" s="11">
        <f t="shared" si="274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5"/>
        <v>42044.765960648147</v>
      </c>
      <c r="T2928" s="11">
        <f t="shared" si="274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5"/>
        <v>41806.669317129628</v>
      </c>
      <c r="T2929" s="11">
        <f t="shared" si="274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5"/>
        <v>42403.998217592598</v>
      </c>
      <c r="T2930" s="11">
        <f t="shared" si="274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5"/>
        <v>41754.564328703702</v>
      </c>
      <c r="T2931" s="11">
        <f t="shared" si="274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5"/>
        <v>42101.584074074075</v>
      </c>
      <c r="T2932" s="11">
        <f t="shared" si="274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5"/>
        <v>41872.291238425925</v>
      </c>
      <c r="T2933" s="11">
        <f t="shared" si="274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5"/>
        <v>42025.164780092593</v>
      </c>
      <c r="T2934" s="11">
        <f t="shared" si="274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5"/>
        <v>42495.956631944442</v>
      </c>
      <c r="T2935" s="11">
        <f t="shared" si="274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5"/>
        <v>41775.636157407411</v>
      </c>
      <c r="T2936" s="11">
        <f t="shared" si="274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5"/>
        <v>42553.583425925928</v>
      </c>
      <c r="T2937" s="11">
        <f t="shared" si="274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5"/>
        <v>41912.650729166664</v>
      </c>
      <c r="T2938" s="11">
        <f t="shared" si="274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5"/>
        <v>41803.457326388889</v>
      </c>
      <c r="T2939" s="11">
        <f t="shared" si="274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5"/>
        <v>42004.703865740739</v>
      </c>
      <c r="T2940" s="11">
        <f t="shared" si="274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5"/>
        <v>41845.809166666666</v>
      </c>
      <c r="T2941" s="11">
        <f t="shared" si="274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5"/>
        <v>41982.773356481484</v>
      </c>
      <c r="T2942" s="11">
        <f t="shared" si="274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5"/>
        <v>42034.960127314815</v>
      </c>
      <c r="T2943" s="11">
        <f t="shared" si="274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5"/>
        <v>42334.803923611107</v>
      </c>
      <c r="T2944" s="11">
        <f t="shared" si="274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5"/>
        <v>42077.129398148143</v>
      </c>
      <c r="T2945" s="11">
        <f t="shared" si="274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5"/>
        <v>42132.9143287037</v>
      </c>
      <c r="T2946" s="11">
        <f t="shared" si="274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1">
        <f t="shared" si="275"/>
        <v>42118.139583333337</v>
      </c>
      <c r="T2947" s="11">
        <f t="shared" ref="T2947:T3010" si="280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ref="S2948:S3011" si="281">(((J2948/60)/60)/24)+DATE(1970,1,1)</f>
        <v>42567.531157407408</v>
      </c>
      <c r="T2948" s="11">
        <f t="shared" si="280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1"/>
        <v>42649.562118055561</v>
      </c>
      <c r="T2949" s="11">
        <f t="shared" si="280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1"/>
        <v>42097.649224537032</v>
      </c>
      <c r="T2950" s="11">
        <f t="shared" si="280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1"/>
        <v>42297.823113425926</v>
      </c>
      <c r="T2951" s="11">
        <f t="shared" si="280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1"/>
        <v>42362.36518518519</v>
      </c>
      <c r="T2952" s="11">
        <f t="shared" si="280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1"/>
        <v>41872.802928240737</v>
      </c>
      <c r="T2953" s="11">
        <f t="shared" si="280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1"/>
        <v>42628.690266203703</v>
      </c>
      <c r="T2954" s="11">
        <f t="shared" si="280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1"/>
        <v>42255.791909722218</v>
      </c>
      <c r="T2955" s="11">
        <f t="shared" si="280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1"/>
        <v>42790.583368055552</v>
      </c>
      <c r="T2956" s="11">
        <f t="shared" si="280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1"/>
        <v>42141.741307870368</v>
      </c>
      <c r="T2957" s="11">
        <f t="shared" si="280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1"/>
        <v>42464.958912037036</v>
      </c>
      <c r="T2958" s="11">
        <f t="shared" si="280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1"/>
        <v>42031.011249999996</v>
      </c>
      <c r="T2959" s="11">
        <f t="shared" si="280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1"/>
        <v>42438.779131944444</v>
      </c>
      <c r="T2960" s="11">
        <f t="shared" si="280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1"/>
        <v>42498.008391203708</v>
      </c>
      <c r="T2961" s="11">
        <f t="shared" si="280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1"/>
        <v>41863.757210648146</v>
      </c>
      <c r="T2962" s="11">
        <f t="shared" si="280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1"/>
        <v>42061.212488425925</v>
      </c>
      <c r="T2963" s="11">
        <f t="shared" si="280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1"/>
        <v>42036.24428240741</v>
      </c>
      <c r="T2964" s="11">
        <f t="shared" si="280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1"/>
        <v>42157.470185185186</v>
      </c>
      <c r="T2965" s="11">
        <f t="shared" si="280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1"/>
        <v>41827.909942129627</v>
      </c>
      <c r="T2966" s="11">
        <f t="shared" si="280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1"/>
        <v>42162.729548611111</v>
      </c>
      <c r="T2967" s="11">
        <f t="shared" si="280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1"/>
        <v>42233.738564814819</v>
      </c>
      <c r="T2968" s="11">
        <f t="shared" si="280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1"/>
        <v>42042.197824074072</v>
      </c>
      <c r="T2969" s="11">
        <f t="shared" si="280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1"/>
        <v>42585.523842592593</v>
      </c>
      <c r="T2970" s="11">
        <f t="shared" si="280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1"/>
        <v>42097.786493055552</v>
      </c>
      <c r="T2971" s="11">
        <f t="shared" si="280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1"/>
        <v>41808.669571759259</v>
      </c>
      <c r="T2972" s="11">
        <f t="shared" si="280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1"/>
        <v>41852.658310185187</v>
      </c>
      <c r="T2973" s="11">
        <f t="shared" si="280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1"/>
        <v>42694.110185185185</v>
      </c>
      <c r="T2974" s="11">
        <f t="shared" si="280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1"/>
        <v>42341.818379629629</v>
      </c>
      <c r="T2975" s="11">
        <f t="shared" si="280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1"/>
        <v>41880.061006944445</v>
      </c>
      <c r="T2976" s="11">
        <f t="shared" si="280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1"/>
        <v>41941.683865740742</v>
      </c>
      <c r="T2977" s="11">
        <f t="shared" si="280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1"/>
        <v>42425.730671296296</v>
      </c>
      <c r="T2978" s="11">
        <f t="shared" si="280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1"/>
        <v>42026.88118055556</v>
      </c>
      <c r="T2979" s="11">
        <f t="shared" si="280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1"/>
        <v>41922.640590277777</v>
      </c>
      <c r="T2980" s="11">
        <f t="shared" si="280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1"/>
        <v>41993.824340277773</v>
      </c>
      <c r="T2981" s="11">
        <f t="shared" si="280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1"/>
        <v>42219.915856481486</v>
      </c>
      <c r="T2982" s="11">
        <f t="shared" si="280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1"/>
        <v>42225.559675925921</v>
      </c>
      <c r="T2983" s="11">
        <f t="shared" si="280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1"/>
        <v>42381.686840277776</v>
      </c>
      <c r="T2984" s="11">
        <f t="shared" si="280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1"/>
        <v>41894.632361111115</v>
      </c>
      <c r="T2985" s="11">
        <f t="shared" si="280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1"/>
        <v>42576.278715277775</v>
      </c>
      <c r="T2986" s="11">
        <f t="shared" si="280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1"/>
        <v>42654.973703703698</v>
      </c>
      <c r="T2987" s="11">
        <f t="shared" si="280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1"/>
        <v>42431.500069444446</v>
      </c>
      <c r="T2988" s="11">
        <f t="shared" si="280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1"/>
        <v>42627.307303240741</v>
      </c>
      <c r="T2989" s="11">
        <f t="shared" si="280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1"/>
        <v>42511.362048611118</v>
      </c>
      <c r="T2990" s="11">
        <f t="shared" si="280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1"/>
        <v>42337.02039351852</v>
      </c>
      <c r="T2991" s="11">
        <f t="shared" si="280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1"/>
        <v>42341.57430555555</v>
      </c>
      <c r="T2992" s="11">
        <f t="shared" si="280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1"/>
        <v>42740.837152777778</v>
      </c>
      <c r="T2993" s="11">
        <f t="shared" si="280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1"/>
        <v>42622.767476851848</v>
      </c>
      <c r="T2994" s="11">
        <f t="shared" si="280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1"/>
        <v>42390.838738425926</v>
      </c>
      <c r="T2995" s="11">
        <f t="shared" si="280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1"/>
        <v>41885.478842592594</v>
      </c>
      <c r="T2996" s="11">
        <f t="shared" si="280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1"/>
        <v>42724.665173611109</v>
      </c>
      <c r="T2997" s="11">
        <f t="shared" si="280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1"/>
        <v>42090.912500000006</v>
      </c>
      <c r="T2998" s="11">
        <f t="shared" si="280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1"/>
        <v>42775.733715277776</v>
      </c>
      <c r="T2999" s="11">
        <f t="shared" si="280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1"/>
        <v>41778.193622685183</v>
      </c>
      <c r="T3000" s="11">
        <f t="shared" si="280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1"/>
        <v>42780.740277777775</v>
      </c>
      <c r="T3001" s="11">
        <f t="shared" si="280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1"/>
        <v>42752.827199074076</v>
      </c>
      <c r="T3002" s="11">
        <f t="shared" si="280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1"/>
        <v>42534.895625000005</v>
      </c>
      <c r="T3003" s="11">
        <f t="shared" si="280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1"/>
        <v>41239.83625</v>
      </c>
      <c r="T3004" s="11">
        <f t="shared" si="280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1"/>
        <v>42398.849259259259</v>
      </c>
      <c r="T3005" s="11">
        <f t="shared" si="280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1"/>
        <v>41928.881064814814</v>
      </c>
      <c r="T3006" s="11">
        <f t="shared" si="280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1"/>
        <v>41888.674826388888</v>
      </c>
      <c r="T3007" s="11">
        <f t="shared" si="280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1"/>
        <v>41957.756840277783</v>
      </c>
      <c r="T3008" s="11">
        <f t="shared" si="280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1"/>
        <v>42098.216238425928</v>
      </c>
      <c r="T3009" s="11">
        <f t="shared" si="280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1"/>
        <v>42360.212025462963</v>
      </c>
      <c r="T3010" s="11">
        <f t="shared" si="280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1">
        <f t="shared" si="281"/>
        <v>41939.569907407407</v>
      </c>
      <c r="T3011" s="11">
        <f t="shared" ref="T3011:T3074" si="286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ref="S3012:S3075" si="287">(((J3012/60)/60)/24)+DATE(1970,1,1)</f>
        <v>41996.832395833335</v>
      </c>
      <c r="T3012" s="11">
        <f t="shared" si="286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7"/>
        <v>42334.468935185185</v>
      </c>
      <c r="T3013" s="11">
        <f t="shared" si="286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7"/>
        <v>42024.702893518523</v>
      </c>
      <c r="T3014" s="11">
        <f t="shared" si="286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7"/>
        <v>42146.836215277777</v>
      </c>
      <c r="T3015" s="11">
        <f t="shared" si="286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7"/>
        <v>41920.123611111114</v>
      </c>
      <c r="T3016" s="11">
        <f t="shared" si="286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7"/>
        <v>41785.72729166667</v>
      </c>
      <c r="T3017" s="11">
        <f t="shared" si="286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7"/>
        <v>41778.548055555555</v>
      </c>
      <c r="T3018" s="11">
        <f t="shared" si="286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7"/>
        <v>41841.850034722222</v>
      </c>
      <c r="T3019" s="11">
        <f t="shared" si="286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7"/>
        <v>42163.29833333334</v>
      </c>
      <c r="T3020" s="11">
        <f t="shared" si="286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7"/>
        <v>41758.833564814813</v>
      </c>
      <c r="T3021" s="11">
        <f t="shared" si="286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7"/>
        <v>42170.846446759257</v>
      </c>
      <c r="T3022" s="11">
        <f t="shared" si="286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7"/>
        <v>42660.618854166663</v>
      </c>
      <c r="T3023" s="11">
        <f t="shared" si="286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7"/>
        <v>42564.95380787037</v>
      </c>
      <c r="T3024" s="11">
        <f t="shared" si="286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7"/>
        <v>42121.675763888896</v>
      </c>
      <c r="T3025" s="11">
        <f t="shared" si="286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7"/>
        <v>41158.993923611109</v>
      </c>
      <c r="T3026" s="11">
        <f t="shared" si="286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7"/>
        <v>41761.509409722225</v>
      </c>
      <c r="T3027" s="11">
        <f t="shared" si="286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7"/>
        <v>42783.459398148145</v>
      </c>
      <c r="T3028" s="11">
        <f t="shared" si="286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7"/>
        <v>42053.704293981486</v>
      </c>
      <c r="T3029" s="11">
        <f t="shared" si="286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7"/>
        <v>42567.264178240745</v>
      </c>
      <c r="T3030" s="11">
        <f t="shared" si="286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7"/>
        <v>41932.708877314813</v>
      </c>
      <c r="T3031" s="11">
        <f t="shared" si="286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7"/>
        <v>42233.747349537036</v>
      </c>
      <c r="T3032" s="11">
        <f t="shared" si="286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7"/>
        <v>42597.882488425923</v>
      </c>
      <c r="T3033" s="11">
        <f t="shared" si="286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7"/>
        <v>42228.044664351852</v>
      </c>
      <c r="T3034" s="11">
        <f t="shared" si="286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7"/>
        <v>42570.110243055555</v>
      </c>
      <c r="T3035" s="11">
        <f t="shared" si="286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7"/>
        <v>42644.535358796296</v>
      </c>
      <c r="T3036" s="11">
        <f t="shared" si="286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7"/>
        <v>41368.560289351852</v>
      </c>
      <c r="T3037" s="11">
        <f t="shared" si="286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7"/>
        <v>41466.785231481481</v>
      </c>
      <c r="T3038" s="11">
        <f t="shared" si="286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7"/>
        <v>40378.893206018518</v>
      </c>
      <c r="T3039" s="11">
        <f t="shared" si="286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7"/>
        <v>42373.252280092594</v>
      </c>
      <c r="T3040" s="11">
        <f t="shared" si="286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7"/>
        <v>41610.794421296298</v>
      </c>
      <c r="T3041" s="11">
        <f t="shared" si="286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7"/>
        <v>42177.791909722218</v>
      </c>
      <c r="T3042" s="11">
        <f t="shared" si="286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7"/>
        <v>42359.868611111116</v>
      </c>
      <c r="T3043" s="11">
        <f t="shared" si="286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7"/>
        <v>42253.688043981485</v>
      </c>
      <c r="T3044" s="11">
        <f t="shared" si="286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7"/>
        <v>42083.070590277777</v>
      </c>
      <c r="T3045" s="11">
        <f t="shared" si="286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7"/>
        <v>42387.7268287037</v>
      </c>
      <c r="T3046" s="11">
        <f t="shared" si="286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7"/>
        <v>41843.155729166669</v>
      </c>
      <c r="T3047" s="11">
        <f t="shared" si="286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7"/>
        <v>41862.803078703706</v>
      </c>
      <c r="T3048" s="11">
        <f t="shared" si="286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7"/>
        <v>42443.989050925928</v>
      </c>
      <c r="T3049" s="11">
        <f t="shared" si="286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7"/>
        <v>41975.901180555549</v>
      </c>
      <c r="T3050" s="11">
        <f t="shared" si="286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7"/>
        <v>42139.014525462961</v>
      </c>
      <c r="T3051" s="11">
        <f t="shared" si="286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7"/>
        <v>42465.16851851852</v>
      </c>
      <c r="T3052" s="11">
        <f t="shared" si="286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7"/>
        <v>42744.416030092587</v>
      </c>
      <c r="T3053" s="11">
        <f t="shared" si="286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7"/>
        <v>42122.670069444444</v>
      </c>
      <c r="T3054" s="11">
        <f t="shared" si="286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7"/>
        <v>41862.761724537035</v>
      </c>
      <c r="T3055" s="11">
        <f t="shared" si="286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7"/>
        <v>42027.832800925928</v>
      </c>
      <c r="T3056" s="11">
        <f t="shared" si="286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7"/>
        <v>41953.95821759259</v>
      </c>
      <c r="T3057" s="11">
        <f t="shared" si="286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7"/>
        <v>41851.636388888888</v>
      </c>
      <c r="T3058" s="11">
        <f t="shared" si="286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7"/>
        <v>42433.650590277779</v>
      </c>
      <c r="T3059" s="11">
        <f t="shared" si="286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7"/>
        <v>42460.374305555553</v>
      </c>
      <c r="T3060" s="11">
        <f t="shared" si="286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7"/>
        <v>41829.935717592591</v>
      </c>
      <c r="T3061" s="11">
        <f t="shared" si="286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7"/>
        <v>42245.274699074071</v>
      </c>
      <c r="T3062" s="11">
        <f t="shared" si="286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7"/>
        <v>41834.784120370372</v>
      </c>
      <c r="T3063" s="11">
        <f t="shared" si="286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7"/>
        <v>42248.535787037035</v>
      </c>
      <c r="T3064" s="11">
        <f t="shared" si="286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7"/>
        <v>42630.922893518517</v>
      </c>
      <c r="T3065" s="11">
        <f t="shared" si="286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7"/>
        <v>42299.130162037036</v>
      </c>
      <c r="T3066" s="11">
        <f t="shared" si="286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7"/>
        <v>41825.055231481485</v>
      </c>
      <c r="T3067" s="11">
        <f t="shared" si="286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7"/>
        <v>42531.228437500002</v>
      </c>
      <c r="T3068" s="11">
        <f t="shared" si="286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7"/>
        <v>42226.938414351855</v>
      </c>
      <c r="T3069" s="11">
        <f t="shared" si="286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7"/>
        <v>42263.691574074073</v>
      </c>
      <c r="T3070" s="11">
        <f t="shared" si="286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7"/>
        <v>41957.833726851852</v>
      </c>
      <c r="T3071" s="11">
        <f t="shared" si="286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7"/>
        <v>42690.733437499999</v>
      </c>
      <c r="T3072" s="11">
        <f t="shared" si="286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7"/>
        <v>42097.732418981483</v>
      </c>
      <c r="T3073" s="11">
        <f t="shared" si="286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7"/>
        <v>42658.690532407403</v>
      </c>
      <c r="T3074" s="11">
        <f t="shared" si="286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1">
        <f t="shared" si="287"/>
        <v>42111.684027777781</v>
      </c>
      <c r="T3075" s="11">
        <f t="shared" ref="T3075:T3138" si="292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ref="S3076:S3139" si="293">(((J3076/60)/60)/24)+DATE(1970,1,1)</f>
        <v>42409.571284722217</v>
      </c>
      <c r="T3076" s="11">
        <f t="shared" si="292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3"/>
        <v>42551.102314814809</v>
      </c>
      <c r="T3077" s="11">
        <f t="shared" si="292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3"/>
        <v>42226.651886574073</v>
      </c>
      <c r="T3078" s="11">
        <f t="shared" si="292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3"/>
        <v>42766.956921296296</v>
      </c>
      <c r="T3079" s="11">
        <f t="shared" si="292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3"/>
        <v>42031.138831018514</v>
      </c>
      <c r="T3080" s="11">
        <f t="shared" si="292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3"/>
        <v>42055.713368055556</v>
      </c>
      <c r="T3081" s="11">
        <f t="shared" si="292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3"/>
        <v>41940.028287037036</v>
      </c>
      <c r="T3082" s="11">
        <f t="shared" si="292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3"/>
        <v>42237.181608796294</v>
      </c>
      <c r="T3083" s="11">
        <f t="shared" si="292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3"/>
        <v>42293.922986111109</v>
      </c>
      <c r="T3084" s="11">
        <f t="shared" si="292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3"/>
        <v>41853.563402777778</v>
      </c>
      <c r="T3085" s="11">
        <f t="shared" si="292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3"/>
        <v>42100.723738425921</v>
      </c>
      <c r="T3086" s="11">
        <f t="shared" si="292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3"/>
        <v>42246.883784722217</v>
      </c>
      <c r="T3087" s="11">
        <f t="shared" si="292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3"/>
        <v>42173.67082175926</v>
      </c>
      <c r="T3088" s="11">
        <f t="shared" si="292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3"/>
        <v>42665.150347222225</v>
      </c>
      <c r="T3089" s="11">
        <f t="shared" si="292"/>
        <v>42725.192013888889</v>
      </c>
    </row>
    <row r="3090" spans="1:20" ht="28.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3"/>
        <v>41981.57230324074</v>
      </c>
      <c r="T3090" s="11">
        <f t="shared" si="292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3"/>
        <v>42528.542627314819</v>
      </c>
      <c r="T3091" s="11">
        <f t="shared" si="292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3"/>
        <v>42065.818807870368</v>
      </c>
      <c r="T3092" s="11">
        <f t="shared" si="292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3"/>
        <v>42566.948414351849</v>
      </c>
      <c r="T3093" s="11">
        <f t="shared" si="292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3"/>
        <v>42255.619351851856</v>
      </c>
      <c r="T3094" s="11">
        <f t="shared" si="292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3"/>
        <v>41760.909039351849</v>
      </c>
      <c r="T3095" s="11">
        <f t="shared" si="292"/>
        <v>41791.165972222225</v>
      </c>
    </row>
    <row r="3096" spans="1:20" ht="28.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3"/>
        <v>42207.795787037037</v>
      </c>
      <c r="T3096" s="11">
        <f t="shared" si="292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3"/>
        <v>42523.025231481486</v>
      </c>
      <c r="T3097" s="11">
        <f t="shared" si="292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3"/>
        <v>42114.825532407413</v>
      </c>
      <c r="T3098" s="11">
        <f t="shared" si="292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3"/>
        <v>42629.503483796296</v>
      </c>
      <c r="T3099" s="11">
        <f t="shared" si="292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3"/>
        <v>42359.792233796295</v>
      </c>
      <c r="T3100" s="11">
        <f t="shared" si="292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3"/>
        <v>42382.189710648148</v>
      </c>
      <c r="T3101" s="11">
        <f t="shared" si="292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3"/>
        <v>41902.622395833336</v>
      </c>
      <c r="T3102" s="11">
        <f t="shared" si="292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3"/>
        <v>42171.383530092593</v>
      </c>
      <c r="T3103" s="11">
        <f t="shared" si="292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3"/>
        <v>42555.340486111112</v>
      </c>
      <c r="T3104" s="11">
        <f t="shared" si="292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3"/>
        <v>42107.156319444446</v>
      </c>
      <c r="T3105" s="11">
        <f t="shared" si="292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3"/>
        <v>42006.908692129626</v>
      </c>
      <c r="T3106" s="11">
        <f t="shared" si="292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3"/>
        <v>41876.718935185185</v>
      </c>
      <c r="T3107" s="11">
        <f t="shared" si="292"/>
        <v>41931.208333333336</v>
      </c>
    </row>
    <row r="3108" spans="1:20" ht="42.75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3"/>
        <v>42241.429120370376</v>
      </c>
      <c r="T3108" s="11">
        <f t="shared" si="292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3"/>
        <v>42128.814247685179</v>
      </c>
      <c r="T3109" s="11">
        <f t="shared" si="292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3"/>
        <v>42062.680486111116</v>
      </c>
      <c r="T3110" s="11">
        <f t="shared" si="292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3"/>
        <v>41844.125115740739</v>
      </c>
      <c r="T3111" s="11">
        <f t="shared" si="292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3"/>
        <v>42745.031469907408</v>
      </c>
      <c r="T3112" s="11">
        <f t="shared" si="292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3"/>
        <v>41885.595138888886</v>
      </c>
      <c r="T3113" s="11">
        <f t="shared" si="292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3"/>
        <v>42615.121921296297</v>
      </c>
      <c r="T3114" s="11">
        <f t="shared" si="292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3"/>
        <v>42081.731273148151</v>
      </c>
      <c r="T3115" s="11">
        <f t="shared" si="292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3"/>
        <v>41843.632523148146</v>
      </c>
      <c r="T3116" s="11">
        <f t="shared" si="292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3"/>
        <v>42496.447071759263</v>
      </c>
      <c r="T3117" s="11">
        <f t="shared" si="292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3"/>
        <v>42081.515335648146</v>
      </c>
      <c r="T3118" s="11">
        <f t="shared" si="292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3"/>
        <v>42509.374537037031</v>
      </c>
      <c r="T3119" s="11">
        <f t="shared" si="292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3"/>
        <v>42534.649571759262</v>
      </c>
      <c r="T3120" s="11">
        <f t="shared" si="292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3"/>
        <v>42060.04550925926</v>
      </c>
      <c r="T3121" s="11">
        <f t="shared" si="292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3"/>
        <v>42435.942083333335</v>
      </c>
      <c r="T3122" s="11">
        <f t="shared" si="292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3"/>
        <v>41848.679803240739</v>
      </c>
      <c r="T3123" s="11">
        <f t="shared" si="292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3"/>
        <v>42678.932083333333</v>
      </c>
      <c r="T3124" s="11">
        <f t="shared" si="292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3"/>
        <v>42530.993032407408</v>
      </c>
      <c r="T3125" s="11">
        <f t="shared" si="292"/>
        <v>42560.993032407408</v>
      </c>
    </row>
    <row r="3126" spans="1:20" ht="28.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3"/>
        <v>41977.780104166668</v>
      </c>
      <c r="T3126" s="11">
        <f t="shared" si="292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3"/>
        <v>42346.20685185185</v>
      </c>
      <c r="T3127" s="11">
        <f t="shared" si="292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3"/>
        <v>42427.01807870371</v>
      </c>
      <c r="T3128" s="11">
        <f t="shared" si="292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3"/>
        <v>42034.856817129628</v>
      </c>
      <c r="T3129" s="11">
        <f t="shared" si="292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3"/>
        <v>42780.825706018513</v>
      </c>
      <c r="T3130" s="11">
        <f t="shared" si="292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3"/>
        <v>42803.842812499999</v>
      </c>
      <c r="T3131" s="11">
        <f t="shared" si="292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3"/>
        <v>42808.640231481477</v>
      </c>
      <c r="T3132" s="11">
        <f t="shared" si="292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3"/>
        <v>42803.579224537039</v>
      </c>
      <c r="T3133" s="11">
        <f t="shared" si="292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3"/>
        <v>42786.350231481483</v>
      </c>
      <c r="T3134" s="11">
        <f t="shared" si="292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3"/>
        <v>42788.565208333333</v>
      </c>
      <c r="T3135" s="11">
        <f t="shared" si="292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3"/>
        <v>42800.720127314817</v>
      </c>
      <c r="T3136" s="11">
        <f t="shared" si="292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3"/>
        <v>42807.151863425926</v>
      </c>
      <c r="T3137" s="11">
        <f t="shared" si="292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3"/>
        <v>42789.462430555555</v>
      </c>
      <c r="T3138" s="11">
        <f t="shared" si="292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1">
        <f t="shared" si="293"/>
        <v>42807.885057870371</v>
      </c>
      <c r="T3139" s="11">
        <f t="shared" ref="T3139:T3202" si="298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ref="S3140:S3203" si="299">(((J3140/60)/60)/24)+DATE(1970,1,1)</f>
        <v>42809.645914351851</v>
      </c>
      <c r="T3140" s="11">
        <f t="shared" si="298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9"/>
        <v>42785.270370370374</v>
      </c>
      <c r="T3141" s="11">
        <f t="shared" si="298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9"/>
        <v>42802.718784722223</v>
      </c>
      <c r="T3142" s="11">
        <f t="shared" si="298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9"/>
        <v>42800.753333333334</v>
      </c>
      <c r="T3143" s="11">
        <f t="shared" si="298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9"/>
        <v>42783.513182870374</v>
      </c>
      <c r="T3144" s="11">
        <f t="shared" si="298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9"/>
        <v>42808.358287037037</v>
      </c>
      <c r="T3145" s="11">
        <f t="shared" si="298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9"/>
        <v>42796.538275462968</v>
      </c>
      <c r="T3146" s="11">
        <f t="shared" si="298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9"/>
        <v>42762.040902777779</v>
      </c>
      <c r="T3147" s="11">
        <f t="shared" si="298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9"/>
        <v>42796.682476851856</v>
      </c>
      <c r="T3148" s="11">
        <f t="shared" si="298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9"/>
        <v>41909.969386574077</v>
      </c>
      <c r="T3149" s="11">
        <f t="shared" si="298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9"/>
        <v>41891.665324074071</v>
      </c>
      <c r="T3150" s="11">
        <f t="shared" si="298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9"/>
        <v>41226.017361111109</v>
      </c>
      <c r="T3151" s="11">
        <f t="shared" si="298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9"/>
        <v>40478.263923611114</v>
      </c>
      <c r="T3152" s="11">
        <f t="shared" si="298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9"/>
        <v>41862.83997685185</v>
      </c>
      <c r="T3153" s="11">
        <f t="shared" si="298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9"/>
        <v>41550.867673611108</v>
      </c>
      <c r="T3154" s="11">
        <f t="shared" si="298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9"/>
        <v>40633.154363425929</v>
      </c>
      <c r="T3155" s="11">
        <f t="shared" si="298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9"/>
        <v>40970.875671296293</v>
      </c>
      <c r="T3156" s="11">
        <f t="shared" si="298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9"/>
        <v>41233.499131944445</v>
      </c>
      <c r="T3157" s="11">
        <f t="shared" si="298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9"/>
        <v>41026.953055555554</v>
      </c>
      <c r="T3158" s="11">
        <f t="shared" si="298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9"/>
        <v>41829.788252314815</v>
      </c>
      <c r="T3159" s="11">
        <f t="shared" si="298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9"/>
        <v>41447.839722222219</v>
      </c>
      <c r="T3160" s="11">
        <f t="shared" si="298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9"/>
        <v>40884.066678240742</v>
      </c>
      <c r="T3161" s="11">
        <f t="shared" si="298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9"/>
        <v>41841.26489583333</v>
      </c>
      <c r="T3162" s="11">
        <f t="shared" si="298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9"/>
        <v>41897.536134259259</v>
      </c>
      <c r="T3163" s="11">
        <f t="shared" si="298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9"/>
        <v>41799.685902777775</v>
      </c>
      <c r="T3164" s="11">
        <f t="shared" si="298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9"/>
        <v>41775.753761574073</v>
      </c>
      <c r="T3165" s="11">
        <f t="shared" si="298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9"/>
        <v>41766.80572916667</v>
      </c>
      <c r="T3166" s="11">
        <f t="shared" si="298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9"/>
        <v>40644.159259259257</v>
      </c>
      <c r="T3167" s="11">
        <f t="shared" si="298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9"/>
        <v>41940.69158564815</v>
      </c>
      <c r="T3168" s="11">
        <f t="shared" si="298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9"/>
        <v>41839.175706018519</v>
      </c>
      <c r="T3169" s="11">
        <f t="shared" si="298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9"/>
        <v>41772.105937500004</v>
      </c>
      <c r="T3170" s="11">
        <f t="shared" si="298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9"/>
        <v>41591.737974537034</v>
      </c>
      <c r="T3171" s="11">
        <f t="shared" si="298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9"/>
        <v>41789.080370370371</v>
      </c>
      <c r="T3172" s="11">
        <f t="shared" si="298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9"/>
        <v>42466.608310185184</v>
      </c>
      <c r="T3173" s="11">
        <f t="shared" si="298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9"/>
        <v>40923.729953703703</v>
      </c>
      <c r="T3174" s="11">
        <f t="shared" si="298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9"/>
        <v>41878.878379629627</v>
      </c>
      <c r="T3175" s="11">
        <f t="shared" si="298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9"/>
        <v>41862.864675925928</v>
      </c>
      <c r="T3176" s="11">
        <f t="shared" si="298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9"/>
        <v>40531.886886574073</v>
      </c>
      <c r="T3177" s="11">
        <f t="shared" si="298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9"/>
        <v>41477.930914351848</v>
      </c>
      <c r="T3178" s="11">
        <f t="shared" si="298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9"/>
        <v>41781.666770833333</v>
      </c>
      <c r="T3179" s="11">
        <f t="shared" si="298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9"/>
        <v>41806.605034722219</v>
      </c>
      <c r="T3180" s="11">
        <f t="shared" si="298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9"/>
        <v>41375.702210648145</v>
      </c>
      <c r="T3181" s="11">
        <f t="shared" si="298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9"/>
        <v>41780.412604166668</v>
      </c>
      <c r="T3182" s="11">
        <f t="shared" si="298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9"/>
        <v>41779.310034722221</v>
      </c>
      <c r="T3183" s="11">
        <f t="shared" si="298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9"/>
        <v>40883.949317129627</v>
      </c>
      <c r="T3184" s="11">
        <f t="shared" si="298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9"/>
        <v>41491.79478009259</v>
      </c>
      <c r="T3185" s="11">
        <f t="shared" si="298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9"/>
        <v>41791.993414351848</v>
      </c>
      <c r="T3186" s="11">
        <f t="shared" si="298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9"/>
        <v>41829.977326388893</v>
      </c>
      <c r="T3187" s="11">
        <f t="shared" si="298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9"/>
        <v>41868.924050925925</v>
      </c>
      <c r="T3188" s="11">
        <f t="shared" si="298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9"/>
        <v>41835.666354166664</v>
      </c>
      <c r="T3189" s="11">
        <f t="shared" si="298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9"/>
        <v>42144.415532407409</v>
      </c>
      <c r="T3190" s="11">
        <f t="shared" si="298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9"/>
        <v>42118.346435185187</v>
      </c>
      <c r="T3191" s="11">
        <f t="shared" si="298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9"/>
        <v>42683.151331018518</v>
      </c>
      <c r="T3192" s="11">
        <f t="shared" si="298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9"/>
        <v>42538.755428240736</v>
      </c>
      <c r="T3193" s="11">
        <f t="shared" si="298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9"/>
        <v>42018.94049768518</v>
      </c>
      <c r="T3194" s="11">
        <f t="shared" si="298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9"/>
        <v>42010.968240740738</v>
      </c>
      <c r="T3195" s="11">
        <f t="shared" si="298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9"/>
        <v>42182.062476851846</v>
      </c>
      <c r="T3196" s="11">
        <f t="shared" si="298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9"/>
        <v>42017.594236111108</v>
      </c>
      <c r="T3197" s="11">
        <f t="shared" si="298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9"/>
        <v>42157.598090277781</v>
      </c>
      <c r="T3198" s="11">
        <f t="shared" si="298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9"/>
        <v>42009.493263888886</v>
      </c>
      <c r="T3199" s="11">
        <f t="shared" si="298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9"/>
        <v>42013.424502314811</v>
      </c>
      <c r="T3200" s="11">
        <f t="shared" si="298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9"/>
        <v>41858.761782407404</v>
      </c>
      <c r="T3201" s="11">
        <f t="shared" si="298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9"/>
        <v>42460.320613425924</v>
      </c>
      <c r="T3202" s="11">
        <f t="shared" si="298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1">
        <f t="shared" si="299"/>
        <v>41861.767094907409</v>
      </c>
      <c r="T3203" s="11">
        <f t="shared" ref="T3203:T3266" si="304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ref="S3204:S3267" si="305">(((J3204/60)/60)/24)+DATE(1970,1,1)</f>
        <v>42293.853541666671</v>
      </c>
      <c r="T3204" s="11">
        <f t="shared" si="304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5"/>
        <v>42242.988680555558</v>
      </c>
      <c r="T3205" s="11">
        <f t="shared" si="304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5"/>
        <v>42172.686099537037</v>
      </c>
      <c r="T3206" s="11">
        <f t="shared" si="304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5"/>
        <v>42095.374675925923</v>
      </c>
      <c r="T3207" s="11">
        <f t="shared" si="304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5"/>
        <v>42236.276053240741</v>
      </c>
      <c r="T3208" s="11">
        <f t="shared" si="304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5"/>
        <v>42057.277858796297</v>
      </c>
      <c r="T3209" s="11">
        <f t="shared" si="304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5"/>
        <v>41827.605057870373</v>
      </c>
      <c r="T3210" s="11">
        <f t="shared" si="304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5"/>
        <v>41778.637245370373</v>
      </c>
      <c r="T3211" s="11">
        <f t="shared" si="304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5"/>
        <v>41013.936562499999</v>
      </c>
      <c r="T3212" s="11">
        <f t="shared" si="304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5"/>
        <v>41834.586574074077</v>
      </c>
      <c r="T3213" s="11">
        <f t="shared" si="304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5"/>
        <v>41829.795729166668</v>
      </c>
      <c r="T3214" s="11">
        <f t="shared" si="304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5"/>
        <v>42171.763414351852</v>
      </c>
      <c r="T3215" s="11">
        <f t="shared" si="304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5"/>
        <v>42337.792511574073</v>
      </c>
      <c r="T3216" s="11">
        <f t="shared" si="304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5"/>
        <v>42219.665173611109</v>
      </c>
      <c r="T3217" s="11">
        <f t="shared" si="304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5"/>
        <v>42165.462627314817</v>
      </c>
      <c r="T3218" s="11">
        <f t="shared" si="304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5"/>
        <v>42648.546111111107</v>
      </c>
      <c r="T3219" s="11">
        <f t="shared" si="304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5"/>
        <v>41971.002152777779</v>
      </c>
      <c r="T3220" s="11">
        <f t="shared" si="304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5"/>
        <v>42050.983182870375</v>
      </c>
      <c r="T3221" s="11">
        <f t="shared" si="304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5"/>
        <v>42772.833379629628</v>
      </c>
      <c r="T3222" s="11">
        <f t="shared" si="304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5"/>
        <v>42155.696793981479</v>
      </c>
      <c r="T3223" s="11">
        <f t="shared" si="304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5"/>
        <v>42270.582141203704</v>
      </c>
      <c r="T3224" s="11">
        <f t="shared" si="304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5"/>
        <v>42206.835370370376</v>
      </c>
      <c r="T3225" s="11">
        <f t="shared" si="304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5"/>
        <v>42697.850844907407</v>
      </c>
      <c r="T3226" s="11">
        <f t="shared" si="304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5"/>
        <v>42503.559467592597</v>
      </c>
      <c r="T3227" s="11">
        <f t="shared" si="304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5"/>
        <v>42277.583472222221</v>
      </c>
      <c r="T3228" s="11">
        <f t="shared" si="304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5"/>
        <v>42722.882361111115</v>
      </c>
      <c r="T3229" s="11">
        <f t="shared" si="304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5"/>
        <v>42323.70930555556</v>
      </c>
      <c r="T3230" s="11">
        <f t="shared" si="304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5"/>
        <v>41933.291643518518</v>
      </c>
      <c r="T3231" s="11">
        <f t="shared" si="304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5"/>
        <v>41898.168125000004</v>
      </c>
      <c r="T3232" s="11">
        <f t="shared" si="304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5"/>
        <v>42446.943831018521</v>
      </c>
      <c r="T3233" s="11">
        <f t="shared" si="304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5"/>
        <v>42463.81385416667</v>
      </c>
      <c r="T3234" s="11">
        <f t="shared" si="304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5"/>
        <v>42766.805034722223</v>
      </c>
      <c r="T3235" s="11">
        <f t="shared" si="304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5"/>
        <v>42734.789444444439</v>
      </c>
      <c r="T3236" s="11">
        <f t="shared" si="304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5"/>
        <v>42522.347812499997</v>
      </c>
      <c r="T3237" s="11">
        <f t="shared" si="304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5"/>
        <v>42702.917048611111</v>
      </c>
      <c r="T3238" s="11">
        <f t="shared" si="304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5"/>
        <v>42252.474351851852</v>
      </c>
      <c r="T3239" s="11">
        <f t="shared" si="304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5"/>
        <v>42156.510393518518</v>
      </c>
      <c r="T3240" s="11">
        <f t="shared" si="304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5"/>
        <v>42278.089039351849</v>
      </c>
      <c r="T3241" s="11">
        <f t="shared" si="304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5"/>
        <v>42754.693842592591</v>
      </c>
      <c r="T3242" s="11">
        <f t="shared" si="304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5"/>
        <v>41893.324884259258</v>
      </c>
      <c r="T3243" s="11">
        <f t="shared" si="304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5"/>
        <v>41871.755694444444</v>
      </c>
      <c r="T3244" s="11">
        <f t="shared" si="304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5"/>
        <v>42262.096782407403</v>
      </c>
      <c r="T3245" s="11">
        <f t="shared" si="304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5"/>
        <v>42675.694236111114</v>
      </c>
      <c r="T3246" s="11">
        <f t="shared" si="304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5"/>
        <v>42135.60020833333</v>
      </c>
      <c r="T3247" s="11">
        <f t="shared" si="304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5"/>
        <v>42230.472222222219</v>
      </c>
      <c r="T3248" s="11">
        <f t="shared" si="304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5"/>
        <v>42167.434166666666</v>
      </c>
      <c r="T3249" s="11">
        <f t="shared" si="304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5"/>
        <v>42068.888391203705</v>
      </c>
      <c r="T3250" s="11">
        <f t="shared" si="304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5"/>
        <v>42145.746689814812</v>
      </c>
      <c r="T3251" s="11">
        <f t="shared" si="304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5"/>
        <v>41918.742175925923</v>
      </c>
      <c r="T3252" s="11">
        <f t="shared" si="304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5"/>
        <v>42146.731087962966</v>
      </c>
      <c r="T3253" s="11">
        <f t="shared" si="304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5"/>
        <v>42590.472685185188</v>
      </c>
      <c r="T3254" s="11">
        <f t="shared" si="304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5"/>
        <v>42602.576712962968</v>
      </c>
      <c r="T3255" s="11">
        <f t="shared" si="304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5"/>
        <v>42059.085752314815</v>
      </c>
      <c r="T3256" s="11">
        <f t="shared" si="304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5"/>
        <v>41889.768229166664</v>
      </c>
      <c r="T3257" s="11">
        <f t="shared" si="304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5"/>
        <v>42144.573807870373</v>
      </c>
      <c r="T3258" s="11">
        <f t="shared" si="304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5"/>
        <v>42758.559629629628</v>
      </c>
      <c r="T3259" s="11">
        <f t="shared" si="304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5"/>
        <v>41982.887280092589</v>
      </c>
      <c r="T3260" s="11">
        <f t="shared" si="304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5"/>
        <v>42614.760937500003</v>
      </c>
      <c r="T3261" s="11">
        <f t="shared" si="304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5"/>
        <v>42303.672662037032</v>
      </c>
      <c r="T3262" s="11">
        <f t="shared" si="304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5"/>
        <v>42171.725416666668</v>
      </c>
      <c r="T3263" s="11">
        <f t="shared" si="304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5"/>
        <v>41964.315532407403</v>
      </c>
      <c r="T3264" s="11">
        <f t="shared" si="304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5"/>
        <v>42284.516064814816</v>
      </c>
      <c r="T3265" s="11">
        <f t="shared" si="304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5"/>
        <v>42016.800208333334</v>
      </c>
      <c r="T3266" s="11">
        <f t="shared" si="304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1">
        <f t="shared" si="305"/>
        <v>42311.711979166663</v>
      </c>
      <c r="T3267" s="11">
        <f t="shared" ref="T3267:T3330" si="310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ref="S3268:S3331" si="311">(((J3268/60)/60)/24)+DATE(1970,1,1)</f>
        <v>42136.536134259266</v>
      </c>
      <c r="T3268" s="11">
        <f t="shared" si="310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1"/>
        <v>42172.757638888885</v>
      </c>
      <c r="T3269" s="11">
        <f t="shared" si="310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1"/>
        <v>42590.90425925926</v>
      </c>
      <c r="T3270" s="11">
        <f t="shared" si="310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1"/>
        <v>42137.395798611105</v>
      </c>
      <c r="T3271" s="11">
        <f t="shared" si="310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1"/>
        <v>42167.533159722225</v>
      </c>
      <c r="T3272" s="11">
        <f t="shared" si="310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1"/>
        <v>41915.437210648146</v>
      </c>
      <c r="T3273" s="11">
        <f t="shared" si="310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1"/>
        <v>42284.500104166669</v>
      </c>
      <c r="T3274" s="11">
        <f t="shared" si="310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1"/>
        <v>42611.801412037035</v>
      </c>
      <c r="T3275" s="11">
        <f t="shared" si="310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1"/>
        <v>42400.704537037032</v>
      </c>
      <c r="T3276" s="11">
        <f t="shared" si="310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1"/>
        <v>42017.88045138889</v>
      </c>
      <c r="T3277" s="11">
        <f t="shared" si="310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1"/>
        <v>42426.949988425928</v>
      </c>
      <c r="T3278" s="11">
        <f t="shared" si="310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1"/>
        <v>41931.682939814818</v>
      </c>
      <c r="T3279" s="11">
        <f t="shared" si="310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1"/>
        <v>42124.848414351851</v>
      </c>
      <c r="T3280" s="11">
        <f t="shared" si="310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1"/>
        <v>42431.102534722217</v>
      </c>
      <c r="T3281" s="11">
        <f t="shared" si="310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1"/>
        <v>42121.756921296299</v>
      </c>
      <c r="T3282" s="11">
        <f t="shared" si="310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1"/>
        <v>42219.019733796296</v>
      </c>
      <c r="T3283" s="11">
        <f t="shared" si="310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1"/>
        <v>42445.19430555556</v>
      </c>
      <c r="T3284" s="11">
        <f t="shared" si="310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1"/>
        <v>42379.74418981481</v>
      </c>
      <c r="T3285" s="11">
        <f t="shared" si="310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1"/>
        <v>42380.884872685187</v>
      </c>
      <c r="T3286" s="11">
        <f t="shared" si="310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1"/>
        <v>42762.942430555559</v>
      </c>
      <c r="T3287" s="11">
        <f t="shared" si="310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1"/>
        <v>42567.840069444443</v>
      </c>
      <c r="T3288" s="11">
        <f t="shared" si="310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1"/>
        <v>42311.750324074077</v>
      </c>
      <c r="T3289" s="11">
        <f t="shared" si="310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1"/>
        <v>42505.774479166663</v>
      </c>
      <c r="T3290" s="11">
        <f t="shared" si="310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1"/>
        <v>42758.368078703701</v>
      </c>
      <c r="T3291" s="11">
        <f t="shared" si="310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1"/>
        <v>42775.51494212963</v>
      </c>
      <c r="T3292" s="11">
        <f t="shared" si="310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1"/>
        <v>42232.702546296292</v>
      </c>
      <c r="T3293" s="11">
        <f t="shared" si="310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1"/>
        <v>42282.770231481481</v>
      </c>
      <c r="T3294" s="11">
        <f t="shared" si="310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1"/>
        <v>42768.425370370373</v>
      </c>
      <c r="T3295" s="11">
        <f t="shared" si="310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1"/>
        <v>42141.541134259256</v>
      </c>
      <c r="T3296" s="11">
        <f t="shared" si="310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1"/>
        <v>42609.442465277782</v>
      </c>
      <c r="T3297" s="11">
        <f t="shared" si="310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1"/>
        <v>42309.756620370375</v>
      </c>
      <c r="T3298" s="11">
        <f t="shared" si="310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1"/>
        <v>42193.771481481483</v>
      </c>
      <c r="T3299" s="11">
        <f t="shared" si="310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1"/>
        <v>42239.957962962959</v>
      </c>
      <c r="T3300" s="11">
        <f t="shared" si="310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1"/>
        <v>42261.917395833334</v>
      </c>
      <c r="T3301" s="11">
        <f t="shared" si="310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1"/>
        <v>42102.743773148148</v>
      </c>
      <c r="T3302" s="11">
        <f t="shared" si="310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1"/>
        <v>42538.73583333334</v>
      </c>
      <c r="T3303" s="11">
        <f t="shared" si="310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1"/>
        <v>42681.35157407407</v>
      </c>
      <c r="T3304" s="11">
        <f t="shared" si="310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1"/>
        <v>42056.65143518518</v>
      </c>
      <c r="T3305" s="11">
        <f t="shared" si="310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1"/>
        <v>42696.624444444446</v>
      </c>
      <c r="T3306" s="11">
        <f t="shared" si="310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1"/>
        <v>42186.855879629627</v>
      </c>
      <c r="T3307" s="11">
        <f t="shared" si="310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1"/>
        <v>42493.219236111108</v>
      </c>
      <c r="T3308" s="11">
        <f t="shared" si="310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1"/>
        <v>42475.057164351849</v>
      </c>
      <c r="T3309" s="11">
        <f t="shared" si="310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1"/>
        <v>42452.876909722225</v>
      </c>
      <c r="T3310" s="11">
        <f t="shared" si="310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1"/>
        <v>42628.650208333333</v>
      </c>
      <c r="T3311" s="11">
        <f t="shared" si="310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1"/>
        <v>42253.928530092591</v>
      </c>
      <c r="T3312" s="11">
        <f t="shared" si="310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1"/>
        <v>42264.29178240741</v>
      </c>
      <c r="T3313" s="11">
        <f t="shared" si="310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1"/>
        <v>42664.809560185182</v>
      </c>
      <c r="T3314" s="11">
        <f t="shared" si="310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1"/>
        <v>42382.244409722218</v>
      </c>
      <c r="T3315" s="11">
        <f t="shared" si="310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1"/>
        <v>42105.267488425925</v>
      </c>
      <c r="T3316" s="11">
        <f t="shared" si="310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1"/>
        <v>42466.303715277783</v>
      </c>
      <c r="T3317" s="11">
        <f t="shared" si="310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1"/>
        <v>41826.871238425927</v>
      </c>
      <c r="T3318" s="11">
        <f t="shared" si="310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1"/>
        <v>42499.039629629624</v>
      </c>
      <c r="T3319" s="11">
        <f t="shared" si="310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1"/>
        <v>42431.302002314813</v>
      </c>
      <c r="T3320" s="11">
        <f t="shared" si="310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1"/>
        <v>41990.585486111115</v>
      </c>
      <c r="T3321" s="11">
        <f t="shared" si="310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1"/>
        <v>42513.045798611114</v>
      </c>
      <c r="T3322" s="11">
        <f t="shared" si="310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1"/>
        <v>41914.100289351853</v>
      </c>
      <c r="T3323" s="11">
        <f t="shared" si="310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1"/>
        <v>42521.010370370372</v>
      </c>
      <c r="T3324" s="11">
        <f t="shared" si="310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1"/>
        <v>42608.36583333333</v>
      </c>
      <c r="T3325" s="11">
        <f t="shared" si="310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1"/>
        <v>42512.58321759259</v>
      </c>
      <c r="T3326" s="11">
        <f t="shared" si="310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1"/>
        <v>42064.785613425927</v>
      </c>
      <c r="T3327" s="11">
        <f t="shared" si="310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1"/>
        <v>42041.714178240742</v>
      </c>
      <c r="T3328" s="11">
        <f t="shared" si="310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1"/>
        <v>42468.374606481477</v>
      </c>
      <c r="T3329" s="11">
        <f t="shared" si="310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1"/>
        <v>41822.57503472222</v>
      </c>
      <c r="T3330" s="11">
        <f t="shared" si="310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1">
        <f t="shared" si="311"/>
        <v>41837.323009259257</v>
      </c>
      <c r="T3331" s="11">
        <f t="shared" ref="T3331:T3394" si="316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ref="S3332:S3395" si="317">(((J3332/60)/60)/24)+DATE(1970,1,1)</f>
        <v>42065.887361111112</v>
      </c>
      <c r="T3332" s="11">
        <f t="shared" si="316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7"/>
        <v>42248.697754629626</v>
      </c>
      <c r="T3333" s="11">
        <f t="shared" si="316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7"/>
        <v>41809.860300925924</v>
      </c>
      <c r="T3334" s="11">
        <f t="shared" si="316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7"/>
        <v>42148.676851851851</v>
      </c>
      <c r="T3335" s="11">
        <f t="shared" si="316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7"/>
        <v>42185.521087962959</v>
      </c>
      <c r="T3336" s="11">
        <f t="shared" si="316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7"/>
        <v>41827.674143518518</v>
      </c>
      <c r="T3337" s="11">
        <f t="shared" si="316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7"/>
        <v>42437.398680555561</v>
      </c>
      <c r="T3338" s="11">
        <f t="shared" si="316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7"/>
        <v>41901.282025462962</v>
      </c>
      <c r="T3339" s="11">
        <f t="shared" si="316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7"/>
        <v>42769.574999999997</v>
      </c>
      <c r="T3340" s="11">
        <f t="shared" si="316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7"/>
        <v>42549.665717592594</v>
      </c>
      <c r="T3341" s="11">
        <f t="shared" si="316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7"/>
        <v>42685.974004629628</v>
      </c>
      <c r="T3342" s="11">
        <f t="shared" si="316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7"/>
        <v>42510.798854166671</v>
      </c>
      <c r="T3343" s="11">
        <f t="shared" si="316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7"/>
        <v>42062.296412037031</v>
      </c>
      <c r="T3344" s="11">
        <f t="shared" si="316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7"/>
        <v>42452.916481481487</v>
      </c>
      <c r="T3345" s="11">
        <f t="shared" si="316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7"/>
        <v>41851.200150462959</v>
      </c>
      <c r="T3346" s="11">
        <f t="shared" si="316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7"/>
        <v>42053.106111111112</v>
      </c>
      <c r="T3347" s="11">
        <f t="shared" si="316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7"/>
        <v>42054.024421296301</v>
      </c>
      <c r="T3348" s="11">
        <f t="shared" si="316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7"/>
        <v>42484.551550925928</v>
      </c>
      <c r="T3349" s="11">
        <f t="shared" si="316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7"/>
        <v>42466.558796296296</v>
      </c>
      <c r="T3350" s="11">
        <f t="shared" si="316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7"/>
        <v>42513.110787037032</v>
      </c>
      <c r="T3351" s="11">
        <f t="shared" si="316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7"/>
        <v>42302.701516203699</v>
      </c>
      <c r="T3352" s="11">
        <f t="shared" si="316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7"/>
        <v>41806.395428240743</v>
      </c>
      <c r="T3353" s="11">
        <f t="shared" si="316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7"/>
        <v>42495.992800925931</v>
      </c>
      <c r="T3354" s="11">
        <f t="shared" si="316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7"/>
        <v>42479.432291666672</v>
      </c>
      <c r="T3355" s="11">
        <f t="shared" si="316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7"/>
        <v>42270.7269212963</v>
      </c>
      <c r="T3356" s="11">
        <f t="shared" si="316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7"/>
        <v>42489.619525462964</v>
      </c>
      <c r="T3357" s="11">
        <f t="shared" si="316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7"/>
        <v>42536.815648148149</v>
      </c>
      <c r="T3358" s="11">
        <f t="shared" si="316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7"/>
        <v>41822.417939814812</v>
      </c>
      <c r="T3359" s="11">
        <f t="shared" si="316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7"/>
        <v>41932.311099537037</v>
      </c>
      <c r="T3360" s="11">
        <f t="shared" si="316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7"/>
        <v>42746.057106481487</v>
      </c>
      <c r="T3361" s="11">
        <f t="shared" si="316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7"/>
        <v>42697.082673611112</v>
      </c>
      <c r="T3362" s="11">
        <f t="shared" si="316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7"/>
        <v>41866.025347222225</v>
      </c>
      <c r="T3363" s="11">
        <f t="shared" si="316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7"/>
        <v>42056.091631944444</v>
      </c>
      <c r="T3364" s="11">
        <f t="shared" si="316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7"/>
        <v>41851.771354166667</v>
      </c>
      <c r="T3365" s="11">
        <f t="shared" si="316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7"/>
        <v>42422.977418981478</v>
      </c>
      <c r="T3366" s="11">
        <f t="shared" si="316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7"/>
        <v>42321.101759259262</v>
      </c>
      <c r="T3367" s="11">
        <f t="shared" si="316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7"/>
        <v>42107.067557870367</v>
      </c>
      <c r="T3368" s="11">
        <f t="shared" si="316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7"/>
        <v>42192.933958333335</v>
      </c>
      <c r="T3369" s="11">
        <f t="shared" si="316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7"/>
        <v>41969.199756944443</v>
      </c>
      <c r="T3370" s="11">
        <f t="shared" si="316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7"/>
        <v>42690.041435185187</v>
      </c>
      <c r="T3371" s="11">
        <f t="shared" si="316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7"/>
        <v>42690.334317129629</v>
      </c>
      <c r="T3372" s="11">
        <f t="shared" si="316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7"/>
        <v>42312.874594907407</v>
      </c>
      <c r="T3373" s="11">
        <f t="shared" si="316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7"/>
        <v>41855.548101851848</v>
      </c>
      <c r="T3374" s="11">
        <f t="shared" si="316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7"/>
        <v>42179.854629629626</v>
      </c>
      <c r="T3375" s="11">
        <f t="shared" si="316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7"/>
        <v>42275.731666666667</v>
      </c>
      <c r="T3376" s="11">
        <f t="shared" si="316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7"/>
        <v>41765.610798611109</v>
      </c>
      <c r="T3377" s="11">
        <f t="shared" si="316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7"/>
        <v>42059.701319444444</v>
      </c>
      <c r="T3378" s="11">
        <f t="shared" si="316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7"/>
        <v>42053.732627314821</v>
      </c>
      <c r="T3379" s="11">
        <f t="shared" si="316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7"/>
        <v>41858.355393518519</v>
      </c>
      <c r="T3380" s="11">
        <f t="shared" si="316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7"/>
        <v>42225.513888888891</v>
      </c>
      <c r="T3381" s="11">
        <f t="shared" si="316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7"/>
        <v>41937.95344907407</v>
      </c>
      <c r="T3382" s="11">
        <f t="shared" si="316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7"/>
        <v>42044.184988425928</v>
      </c>
      <c r="T3383" s="11">
        <f t="shared" si="316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7"/>
        <v>42559.431203703702</v>
      </c>
      <c r="T3384" s="11">
        <f t="shared" si="316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7"/>
        <v>42524.782638888893</v>
      </c>
      <c r="T3385" s="11">
        <f t="shared" si="316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7"/>
        <v>42292.087592592594</v>
      </c>
      <c r="T3386" s="11">
        <f t="shared" si="316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7"/>
        <v>41953.8675</v>
      </c>
      <c r="T3387" s="11">
        <f t="shared" si="316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7"/>
        <v>41946.644745370373</v>
      </c>
      <c r="T3388" s="11">
        <f t="shared" si="316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7"/>
        <v>41947.762592592589</v>
      </c>
      <c r="T3389" s="11">
        <f t="shared" si="316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7"/>
        <v>42143.461122685185</v>
      </c>
      <c r="T3390" s="11">
        <f t="shared" si="316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7"/>
        <v>42494.563449074078</v>
      </c>
      <c r="T3391" s="11">
        <f t="shared" si="316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7"/>
        <v>41815.774826388886</v>
      </c>
      <c r="T3392" s="11">
        <f t="shared" si="316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7"/>
        <v>41830.545694444445</v>
      </c>
      <c r="T3393" s="11">
        <f t="shared" si="316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7"/>
        <v>42446.845543981486</v>
      </c>
      <c r="T3394" s="11">
        <f t="shared" si="316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1">
        <f t="shared" si="317"/>
        <v>41923.921643518523</v>
      </c>
      <c r="T3395" s="11">
        <f t="shared" ref="T3395:T3458" si="322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ref="S3396:S3459" si="323">(((J3396/60)/60)/24)+DATE(1970,1,1)</f>
        <v>41817.59542824074</v>
      </c>
      <c r="T3396" s="11">
        <f t="shared" si="322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3"/>
        <v>42140.712314814817</v>
      </c>
      <c r="T3397" s="11">
        <f t="shared" si="322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3"/>
        <v>41764.44663194444</v>
      </c>
      <c r="T3398" s="11">
        <f t="shared" si="322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3"/>
        <v>42378.478344907402</v>
      </c>
      <c r="T3399" s="11">
        <f t="shared" si="322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3"/>
        <v>41941.75203703704</v>
      </c>
      <c r="T3400" s="11">
        <f t="shared" si="322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3"/>
        <v>42026.920428240745</v>
      </c>
      <c r="T3401" s="11">
        <f t="shared" si="322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3"/>
        <v>41834.953865740739</v>
      </c>
      <c r="T3402" s="11">
        <f t="shared" si="322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3"/>
        <v>42193.723912037036</v>
      </c>
      <c r="T3403" s="11">
        <f t="shared" si="322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3"/>
        <v>42290.61855324074</v>
      </c>
      <c r="T3404" s="11">
        <f t="shared" si="322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3"/>
        <v>42150.462083333332</v>
      </c>
      <c r="T3405" s="11">
        <f t="shared" si="322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3"/>
        <v>42152.503495370373</v>
      </c>
      <c r="T3406" s="11">
        <f t="shared" si="322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3"/>
        <v>42410.017199074078</v>
      </c>
      <c r="T3407" s="11">
        <f t="shared" si="322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3"/>
        <v>41791.492777777778</v>
      </c>
      <c r="T3408" s="11">
        <f t="shared" si="322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3"/>
        <v>41796.422326388885</v>
      </c>
      <c r="T3409" s="11">
        <f t="shared" si="322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3"/>
        <v>41808.991944444446</v>
      </c>
      <c r="T3410" s="11">
        <f t="shared" si="322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3"/>
        <v>42544.814328703709</v>
      </c>
      <c r="T3411" s="11">
        <f t="shared" si="322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3"/>
        <v>42500.041550925926</v>
      </c>
      <c r="T3412" s="11">
        <f t="shared" si="322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3"/>
        <v>42265.022824074069</v>
      </c>
      <c r="T3413" s="11">
        <f t="shared" si="322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3"/>
        <v>41879.959050925929</v>
      </c>
      <c r="T3414" s="11">
        <f t="shared" si="322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3"/>
        <v>42053.733078703706</v>
      </c>
      <c r="T3415" s="11">
        <f t="shared" si="322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3"/>
        <v>42675.832465277781</v>
      </c>
      <c r="T3416" s="11">
        <f t="shared" si="322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3"/>
        <v>42467.144166666665</v>
      </c>
      <c r="T3417" s="11">
        <f t="shared" si="322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3"/>
        <v>42089.412557870368</v>
      </c>
      <c r="T3418" s="11">
        <f t="shared" si="322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3"/>
        <v>41894.91375</v>
      </c>
      <c r="T3419" s="11">
        <f t="shared" si="322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3"/>
        <v>41752.83457175926</v>
      </c>
      <c r="T3420" s="11">
        <f t="shared" si="322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3"/>
        <v>42448.821585648147</v>
      </c>
      <c r="T3421" s="11">
        <f t="shared" si="322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3"/>
        <v>42405.090300925927</v>
      </c>
      <c r="T3422" s="11">
        <f t="shared" si="322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3"/>
        <v>42037.791238425925</v>
      </c>
      <c r="T3423" s="11">
        <f t="shared" si="322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3"/>
        <v>42323.562222222223</v>
      </c>
      <c r="T3424" s="11">
        <f t="shared" si="322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3"/>
        <v>42088.911354166667</v>
      </c>
      <c r="T3425" s="11">
        <f t="shared" si="322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3"/>
        <v>42018.676898148144</v>
      </c>
      <c r="T3426" s="11">
        <f t="shared" si="322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3"/>
        <v>41884.617314814815</v>
      </c>
      <c r="T3427" s="11">
        <f t="shared" si="322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3"/>
        <v>41884.056747685187</v>
      </c>
      <c r="T3428" s="11">
        <f t="shared" si="322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3"/>
        <v>41792.645277777774</v>
      </c>
      <c r="T3429" s="11">
        <f t="shared" si="322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3"/>
        <v>42038.720451388886</v>
      </c>
      <c r="T3430" s="11">
        <f t="shared" si="322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3"/>
        <v>42662.021539351852</v>
      </c>
      <c r="T3431" s="11">
        <f t="shared" si="322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3"/>
        <v>41820.945613425924</v>
      </c>
      <c r="T3432" s="11">
        <f t="shared" si="322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3"/>
        <v>41839.730937500004</v>
      </c>
      <c r="T3433" s="11">
        <f t="shared" si="322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3"/>
        <v>42380.581180555557</v>
      </c>
      <c r="T3434" s="11">
        <f t="shared" si="322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3"/>
        <v>41776.063136574077</v>
      </c>
      <c r="T3435" s="11">
        <f t="shared" si="322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3"/>
        <v>41800.380428240744</v>
      </c>
      <c r="T3436" s="11">
        <f t="shared" si="322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3"/>
        <v>42572.61681712963</v>
      </c>
      <c r="T3437" s="11">
        <f t="shared" si="322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3"/>
        <v>41851.541585648149</v>
      </c>
      <c r="T3438" s="11">
        <f t="shared" si="322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3"/>
        <v>42205.710879629631</v>
      </c>
      <c r="T3439" s="11">
        <f t="shared" si="322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3"/>
        <v>42100.927858796291</v>
      </c>
      <c r="T3440" s="11">
        <f t="shared" si="322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3"/>
        <v>42374.911226851851</v>
      </c>
      <c r="T3441" s="11">
        <f t="shared" si="322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3"/>
        <v>41809.12300925926</v>
      </c>
      <c r="T3442" s="11">
        <f t="shared" si="322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3"/>
        <v>42294.429641203707</v>
      </c>
      <c r="T3443" s="11">
        <f t="shared" si="322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3"/>
        <v>42124.841111111105</v>
      </c>
      <c r="T3444" s="11">
        <f t="shared" si="322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3"/>
        <v>41861.524837962963</v>
      </c>
      <c r="T3445" s="11">
        <f t="shared" si="322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3"/>
        <v>42521.291504629626</v>
      </c>
      <c r="T3446" s="11">
        <f t="shared" si="322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3"/>
        <v>42272.530509259261</v>
      </c>
      <c r="T3447" s="11">
        <f t="shared" si="322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3"/>
        <v>42016.832465277781</v>
      </c>
      <c r="T3448" s="11">
        <f t="shared" si="322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3"/>
        <v>42402.889027777783</v>
      </c>
      <c r="T3449" s="11">
        <f t="shared" si="322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3"/>
        <v>41960.119085648148</v>
      </c>
      <c r="T3450" s="11">
        <f t="shared" si="322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3"/>
        <v>42532.052523148144</v>
      </c>
      <c r="T3451" s="11">
        <f t="shared" si="322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3"/>
        <v>42036.704525462963</v>
      </c>
      <c r="T3452" s="11">
        <f t="shared" si="322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3"/>
        <v>42088.723692129628</v>
      </c>
      <c r="T3453" s="11">
        <f t="shared" si="322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3"/>
        <v>41820.639189814814</v>
      </c>
      <c r="T3454" s="11">
        <f t="shared" si="322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3"/>
        <v>42535.97865740741</v>
      </c>
      <c r="T3455" s="11">
        <f t="shared" si="322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3"/>
        <v>41821.698599537034</v>
      </c>
      <c r="T3456" s="11">
        <f t="shared" si="322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3"/>
        <v>42626.7503125</v>
      </c>
      <c r="T3457" s="11">
        <f t="shared" si="322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3"/>
        <v>41821.205636574072</v>
      </c>
      <c r="T3458" s="11">
        <f t="shared" si="322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1">
        <f t="shared" si="323"/>
        <v>42016.706678240742</v>
      </c>
      <c r="T3459" s="11">
        <f t="shared" ref="T3459:T3522" si="328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ref="S3460:S3523" si="329">(((J3460/60)/60)/24)+DATE(1970,1,1)</f>
        <v>42011.202581018515</v>
      </c>
      <c r="T3460" s="11">
        <f t="shared" si="328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9"/>
        <v>42480.479861111111</v>
      </c>
      <c r="T3461" s="11">
        <f t="shared" si="328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9"/>
        <v>41852.527222222219</v>
      </c>
      <c r="T3462" s="11">
        <f t="shared" si="328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9"/>
        <v>42643.632858796293</v>
      </c>
      <c r="T3463" s="11">
        <f t="shared" si="328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9"/>
        <v>42179.898472222223</v>
      </c>
      <c r="T3464" s="11">
        <f t="shared" si="328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9"/>
        <v>42612.918807870374</v>
      </c>
      <c r="T3465" s="11">
        <f t="shared" si="328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9"/>
        <v>42575.130057870367</v>
      </c>
      <c r="T3466" s="11">
        <f t="shared" si="328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9"/>
        <v>42200.625833333332</v>
      </c>
      <c r="T3467" s="11">
        <f t="shared" si="328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9"/>
        <v>42420.019097222219</v>
      </c>
      <c r="T3468" s="11">
        <f t="shared" si="328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9"/>
        <v>42053.671666666662</v>
      </c>
      <c r="T3469" s="11">
        <f t="shared" si="328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9"/>
        <v>42605.765381944439</v>
      </c>
      <c r="T3470" s="11">
        <f t="shared" si="328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9"/>
        <v>42458.641724537039</v>
      </c>
      <c r="T3471" s="11">
        <f t="shared" si="328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9"/>
        <v>42529.022013888884</v>
      </c>
      <c r="T3472" s="11">
        <f t="shared" si="328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9"/>
        <v>41841.820486111108</v>
      </c>
      <c r="T3473" s="11">
        <f t="shared" si="328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9"/>
        <v>41928.170497685183</v>
      </c>
      <c r="T3474" s="11">
        <f t="shared" si="328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9"/>
        <v>42062.834444444445</v>
      </c>
      <c r="T3475" s="11">
        <f t="shared" si="328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9"/>
        <v>42541.501516203702</v>
      </c>
      <c r="T3476" s="11">
        <f t="shared" si="328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9"/>
        <v>41918.880833333329</v>
      </c>
      <c r="T3477" s="11">
        <f t="shared" si="328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9"/>
        <v>41921.279976851853</v>
      </c>
      <c r="T3478" s="11">
        <f t="shared" si="328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9"/>
        <v>42128.736608796295</v>
      </c>
      <c r="T3479" s="11">
        <f t="shared" si="328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9"/>
        <v>42053.916921296302</v>
      </c>
      <c r="T3480" s="11">
        <f t="shared" si="328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9"/>
        <v>41781.855092592588</v>
      </c>
      <c r="T3481" s="11">
        <f t="shared" si="328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9"/>
        <v>42171.317442129628</v>
      </c>
      <c r="T3482" s="11">
        <f t="shared" si="328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9"/>
        <v>41989.24754629629</v>
      </c>
      <c r="T3483" s="11">
        <f t="shared" si="328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9"/>
        <v>41796.771597222221</v>
      </c>
      <c r="T3484" s="11">
        <f t="shared" si="328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9"/>
        <v>41793.668761574074</v>
      </c>
      <c r="T3485" s="11">
        <f t="shared" si="328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9"/>
        <v>42506.760405092587</v>
      </c>
      <c r="T3486" s="11">
        <f t="shared" si="328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9"/>
        <v>42372.693055555559</v>
      </c>
      <c r="T3487" s="11">
        <f t="shared" si="328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9"/>
        <v>42126.87501157407</v>
      </c>
      <c r="T3488" s="11">
        <f t="shared" si="328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9"/>
        <v>42149.940416666665</v>
      </c>
      <c r="T3489" s="11">
        <f t="shared" si="328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9"/>
        <v>42087.768055555556</v>
      </c>
      <c r="T3490" s="11">
        <f t="shared" si="328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9"/>
        <v>41753.635775462964</v>
      </c>
      <c r="T3491" s="11">
        <f t="shared" si="328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9"/>
        <v>42443.802361111113</v>
      </c>
      <c r="T3492" s="11">
        <f t="shared" si="328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9"/>
        <v>42121.249814814815</v>
      </c>
      <c r="T3493" s="11">
        <f t="shared" si="328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9"/>
        <v>42268.009224537032</v>
      </c>
      <c r="T3494" s="11">
        <f t="shared" si="328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9"/>
        <v>41848.866157407407</v>
      </c>
      <c r="T3495" s="11">
        <f t="shared" si="328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9"/>
        <v>42689.214988425927</v>
      </c>
      <c r="T3496" s="11">
        <f t="shared" si="328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9"/>
        <v>41915.762835648151</v>
      </c>
      <c r="T3497" s="11">
        <f t="shared" si="328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9"/>
        <v>42584.846828703703</v>
      </c>
      <c r="T3498" s="11">
        <f t="shared" si="328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9"/>
        <v>42511.741944444439</v>
      </c>
      <c r="T3499" s="11">
        <f t="shared" si="328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9"/>
        <v>42459.15861111111</v>
      </c>
      <c r="T3500" s="11">
        <f t="shared" si="328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9"/>
        <v>42132.036168981482</v>
      </c>
      <c r="T3501" s="11">
        <f t="shared" si="328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9"/>
        <v>42419.91942129629</v>
      </c>
      <c r="T3502" s="11">
        <f t="shared" si="328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9"/>
        <v>42233.763831018514</v>
      </c>
      <c r="T3503" s="11">
        <f t="shared" si="328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9"/>
        <v>42430.839398148149</v>
      </c>
      <c r="T3504" s="11">
        <f t="shared" si="328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9"/>
        <v>42545.478333333333</v>
      </c>
      <c r="T3505" s="11">
        <f t="shared" si="328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9"/>
        <v>42297.748738425929</v>
      </c>
      <c r="T3506" s="11">
        <f t="shared" si="328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9"/>
        <v>41760.935706018521</v>
      </c>
      <c r="T3507" s="11">
        <f t="shared" si="328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9"/>
        <v>41829.734259259261</v>
      </c>
      <c r="T3508" s="11">
        <f t="shared" si="328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9"/>
        <v>42491.92288194444</v>
      </c>
      <c r="T3509" s="11">
        <f t="shared" si="328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9"/>
        <v>42477.729780092588</v>
      </c>
      <c r="T3510" s="11">
        <f t="shared" si="328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9"/>
        <v>41950.859560185185</v>
      </c>
      <c r="T3511" s="11">
        <f t="shared" si="328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9"/>
        <v>41802.62090277778</v>
      </c>
      <c r="T3512" s="11">
        <f t="shared" si="328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9"/>
        <v>41927.873784722222</v>
      </c>
      <c r="T3513" s="11">
        <f t="shared" si="328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9"/>
        <v>42057.536944444444</v>
      </c>
      <c r="T3514" s="11">
        <f t="shared" si="328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9"/>
        <v>41781.096203703702</v>
      </c>
      <c r="T3515" s="11">
        <f t="shared" si="328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9"/>
        <v>42020.846666666665</v>
      </c>
      <c r="T3516" s="11">
        <f t="shared" si="328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9"/>
        <v>42125.772812499999</v>
      </c>
      <c r="T3517" s="11">
        <f t="shared" si="328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9"/>
        <v>41856.010069444441</v>
      </c>
      <c r="T3518" s="11">
        <f t="shared" si="328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9"/>
        <v>41794.817523148151</v>
      </c>
      <c r="T3519" s="11">
        <f t="shared" si="328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9"/>
        <v>41893.783553240741</v>
      </c>
      <c r="T3520" s="11">
        <f t="shared" si="328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9"/>
        <v>42037.598958333328</v>
      </c>
      <c r="T3521" s="11">
        <f t="shared" si="328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9"/>
        <v>42227.824212962965</v>
      </c>
      <c r="T3522" s="11">
        <f t="shared" si="328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1">
        <f t="shared" si="329"/>
        <v>41881.361342592594</v>
      </c>
      <c r="T3523" s="11">
        <f t="shared" ref="T3523:T3586" si="334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ref="S3524:S3587" si="335">(((J3524/60)/60)/24)+DATE(1970,1,1)</f>
        <v>42234.789884259255</v>
      </c>
      <c r="T3524" s="11">
        <f t="shared" si="334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5"/>
        <v>42581.397546296299</v>
      </c>
      <c r="T3525" s="11">
        <f t="shared" si="334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5"/>
        <v>41880.76357638889</v>
      </c>
      <c r="T3526" s="11">
        <f t="shared" si="334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5"/>
        <v>42214.6956712963</v>
      </c>
      <c r="T3527" s="11">
        <f t="shared" si="334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5"/>
        <v>42460.335312499999</v>
      </c>
      <c r="T3528" s="11">
        <f t="shared" si="334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5"/>
        <v>42167.023206018523</v>
      </c>
      <c r="T3529" s="11">
        <f t="shared" si="334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5"/>
        <v>42733.50136574074</v>
      </c>
      <c r="T3530" s="11">
        <f t="shared" si="334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5"/>
        <v>42177.761782407411</v>
      </c>
      <c r="T3531" s="11">
        <f t="shared" si="334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5"/>
        <v>42442.623344907406</v>
      </c>
      <c r="T3532" s="11">
        <f t="shared" si="334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5"/>
        <v>42521.654328703706</v>
      </c>
      <c r="T3533" s="11">
        <f t="shared" si="334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5"/>
        <v>41884.599849537037</v>
      </c>
      <c r="T3534" s="11">
        <f t="shared" si="334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5"/>
        <v>42289.761192129634</v>
      </c>
      <c r="T3535" s="11">
        <f t="shared" si="334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5"/>
        <v>42243.6252662037</v>
      </c>
      <c r="T3536" s="11">
        <f t="shared" si="334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5"/>
        <v>42248.640162037031</v>
      </c>
      <c r="T3537" s="11">
        <f t="shared" si="334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5"/>
        <v>42328.727141203708</v>
      </c>
      <c r="T3538" s="11">
        <f t="shared" si="334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5"/>
        <v>41923.354351851849</v>
      </c>
      <c r="T3539" s="11">
        <f t="shared" si="334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5"/>
        <v>42571.420601851853</v>
      </c>
      <c r="T3540" s="11">
        <f t="shared" si="334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5"/>
        <v>42600.756041666667</v>
      </c>
      <c r="T3541" s="11">
        <f t="shared" si="334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5"/>
        <v>42517.003368055557</v>
      </c>
      <c r="T3542" s="11">
        <f t="shared" si="334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5"/>
        <v>42222.730034722219</v>
      </c>
      <c r="T3543" s="11">
        <f t="shared" si="334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5"/>
        <v>41829.599791666667</v>
      </c>
      <c r="T3544" s="11">
        <f t="shared" si="334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5"/>
        <v>42150.755312499998</v>
      </c>
      <c r="T3545" s="11">
        <f t="shared" si="334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5"/>
        <v>42040.831678240742</v>
      </c>
      <c r="T3546" s="11">
        <f t="shared" si="334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5"/>
        <v>42075.807395833333</v>
      </c>
      <c r="T3547" s="11">
        <f t="shared" si="334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5"/>
        <v>42073.660694444443</v>
      </c>
      <c r="T3548" s="11">
        <f t="shared" si="334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5"/>
        <v>42480.078715277778</v>
      </c>
      <c r="T3549" s="11">
        <f t="shared" si="334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5"/>
        <v>42411.942291666666</v>
      </c>
      <c r="T3550" s="11">
        <f t="shared" si="334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5"/>
        <v>42223.394363425927</v>
      </c>
      <c r="T3551" s="11">
        <f t="shared" si="334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5"/>
        <v>42462.893495370372</v>
      </c>
      <c r="T3552" s="11">
        <f t="shared" si="334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5"/>
        <v>41753.515856481477</v>
      </c>
      <c r="T3553" s="11">
        <f t="shared" si="334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5"/>
        <v>41788.587083333332</v>
      </c>
      <c r="T3554" s="11">
        <f t="shared" si="334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5"/>
        <v>42196.028703703705</v>
      </c>
      <c r="T3555" s="11">
        <f t="shared" si="334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5"/>
        <v>42016.050451388888</v>
      </c>
      <c r="T3556" s="11">
        <f t="shared" si="334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5"/>
        <v>42661.442060185189</v>
      </c>
      <c r="T3557" s="11">
        <f t="shared" si="334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5"/>
        <v>41808.649583333332</v>
      </c>
      <c r="T3558" s="11">
        <f t="shared" si="334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5"/>
        <v>41730.276747685188</v>
      </c>
      <c r="T3559" s="11">
        <f t="shared" si="334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5"/>
        <v>42139.816840277781</v>
      </c>
      <c r="T3560" s="11">
        <f t="shared" si="334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5"/>
        <v>42194.096157407403</v>
      </c>
      <c r="T3561" s="11">
        <f t="shared" si="334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5"/>
        <v>42115.889652777783</v>
      </c>
      <c r="T3562" s="11">
        <f t="shared" si="334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5"/>
        <v>42203.680300925931</v>
      </c>
      <c r="T3563" s="11">
        <f t="shared" si="334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5"/>
        <v>42433.761886574073</v>
      </c>
      <c r="T3564" s="11">
        <f t="shared" si="334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5"/>
        <v>42555.671944444446</v>
      </c>
      <c r="T3565" s="11">
        <f t="shared" si="334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5"/>
        <v>42236.623252314821</v>
      </c>
      <c r="T3566" s="11">
        <f t="shared" si="334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5"/>
        <v>41974.743148148147</v>
      </c>
      <c r="T3567" s="11">
        <f t="shared" si="334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5"/>
        <v>41997.507905092592</v>
      </c>
      <c r="T3568" s="11">
        <f t="shared" si="334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5"/>
        <v>42135.810694444444</v>
      </c>
      <c r="T3569" s="11">
        <f t="shared" si="334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5"/>
        <v>41869.740671296298</v>
      </c>
      <c r="T3570" s="11">
        <f t="shared" si="334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5"/>
        <v>41982.688611111109</v>
      </c>
      <c r="T3571" s="11">
        <f t="shared" si="334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5"/>
        <v>41976.331979166673</v>
      </c>
      <c r="T3572" s="11">
        <f t="shared" si="334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5"/>
        <v>41912.858946759261</v>
      </c>
      <c r="T3573" s="11">
        <f t="shared" si="334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5"/>
        <v>42146.570393518516</v>
      </c>
      <c r="T3574" s="11">
        <f t="shared" si="334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5"/>
        <v>41921.375532407408</v>
      </c>
      <c r="T3575" s="11">
        <f t="shared" si="334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5"/>
        <v>41926.942685185182</v>
      </c>
      <c r="T3576" s="11">
        <f t="shared" si="334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5"/>
        <v>42561.783877314811</v>
      </c>
      <c r="T3577" s="11">
        <f t="shared" si="334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5"/>
        <v>42649.54923611111</v>
      </c>
      <c r="T3578" s="11">
        <f t="shared" si="334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5"/>
        <v>42093.786840277782</v>
      </c>
      <c r="T3579" s="11">
        <f t="shared" si="334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5"/>
        <v>42460.733530092592</v>
      </c>
      <c r="T3580" s="11">
        <f t="shared" si="334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5"/>
        <v>42430.762222222227</v>
      </c>
      <c r="T3581" s="11">
        <f t="shared" si="334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5"/>
        <v>42026.176180555558</v>
      </c>
      <c r="T3582" s="11">
        <f t="shared" si="334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5"/>
        <v>41836.471180555556</v>
      </c>
      <c r="T3583" s="11">
        <f t="shared" si="334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5"/>
        <v>42451.095856481479</v>
      </c>
      <c r="T3584" s="11">
        <f t="shared" si="334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5"/>
        <v>42418.425983796296</v>
      </c>
      <c r="T3585" s="11">
        <f t="shared" si="334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5"/>
        <v>42168.316481481481</v>
      </c>
      <c r="T3586" s="11">
        <f t="shared" si="334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1">
        <f t="shared" si="335"/>
        <v>41964.716319444444</v>
      </c>
      <c r="T3587" s="11">
        <f t="shared" ref="T3587:T3650" si="340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ref="S3588:S3651" si="341">(((J3588/60)/60)/24)+DATE(1970,1,1)</f>
        <v>42576.697569444441</v>
      </c>
      <c r="T3588" s="11">
        <f t="shared" si="340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1"/>
        <v>42503.539976851855</v>
      </c>
      <c r="T3589" s="11">
        <f t="shared" si="340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1"/>
        <v>42101.828819444447</v>
      </c>
      <c r="T3590" s="11">
        <f t="shared" si="340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1"/>
        <v>42125.647534722222</v>
      </c>
      <c r="T3591" s="11">
        <f t="shared" si="340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1"/>
        <v>41902.333726851852</v>
      </c>
      <c r="T3592" s="11">
        <f t="shared" si="340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1"/>
        <v>42003.948425925926</v>
      </c>
      <c r="T3593" s="11">
        <f t="shared" si="340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1"/>
        <v>41988.829942129625</v>
      </c>
      <c r="T3594" s="11">
        <f t="shared" si="340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1"/>
        <v>41974.898599537039</v>
      </c>
      <c r="T3595" s="11">
        <f t="shared" si="340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1"/>
        <v>42592.066921296297</v>
      </c>
      <c r="T3596" s="11">
        <f t="shared" si="340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1"/>
        <v>42050.008368055554</v>
      </c>
      <c r="T3597" s="11">
        <f t="shared" si="340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1"/>
        <v>41856.715069444443</v>
      </c>
      <c r="T3598" s="11">
        <f t="shared" si="340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1"/>
        <v>42417.585532407407</v>
      </c>
      <c r="T3599" s="11">
        <f t="shared" si="340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1"/>
        <v>41866.79886574074</v>
      </c>
      <c r="T3600" s="11">
        <f t="shared" si="340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1"/>
        <v>42220.79487268519</v>
      </c>
      <c r="T3601" s="11">
        <f t="shared" si="340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1"/>
        <v>42628.849120370374</v>
      </c>
      <c r="T3602" s="11">
        <f t="shared" si="340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1"/>
        <v>41990.99863425926</v>
      </c>
      <c r="T3603" s="11">
        <f t="shared" si="340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1"/>
        <v>42447.894432870366</v>
      </c>
      <c r="T3604" s="11">
        <f t="shared" si="340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1"/>
        <v>42283.864351851851</v>
      </c>
      <c r="T3605" s="11">
        <f t="shared" si="340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1"/>
        <v>42483.015694444446</v>
      </c>
      <c r="T3606" s="11">
        <f t="shared" si="340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1"/>
        <v>42383.793124999997</v>
      </c>
      <c r="T3607" s="11">
        <f t="shared" si="340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1"/>
        <v>42566.604826388888</v>
      </c>
      <c r="T3608" s="11">
        <f t="shared" si="340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1"/>
        <v>42338.963912037041</v>
      </c>
      <c r="T3609" s="11">
        <f t="shared" si="340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1"/>
        <v>42506.709375000006</v>
      </c>
      <c r="T3610" s="11">
        <f t="shared" si="340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1"/>
        <v>42429.991724537031</v>
      </c>
      <c r="T3611" s="11">
        <f t="shared" si="340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1"/>
        <v>42203.432129629626</v>
      </c>
      <c r="T3612" s="11">
        <f t="shared" si="340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1"/>
        <v>42072.370381944449</v>
      </c>
      <c r="T3613" s="11">
        <f t="shared" si="340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1"/>
        <v>41789.726979166669</v>
      </c>
      <c r="T3614" s="11">
        <f t="shared" si="340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1"/>
        <v>41788.58997685185</v>
      </c>
      <c r="T3615" s="11">
        <f t="shared" si="340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1"/>
        <v>42144.041851851856</v>
      </c>
      <c r="T3616" s="11">
        <f t="shared" si="340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1"/>
        <v>42318.593703703707</v>
      </c>
      <c r="T3617" s="11">
        <f t="shared" si="340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1"/>
        <v>42052.949814814812</v>
      </c>
      <c r="T3618" s="11">
        <f t="shared" si="340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1"/>
        <v>42779.610289351855</v>
      </c>
      <c r="T3619" s="11">
        <f t="shared" si="340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1"/>
        <v>42128.627893518518</v>
      </c>
      <c r="T3620" s="11">
        <f t="shared" si="340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1"/>
        <v>42661.132245370376</v>
      </c>
      <c r="T3621" s="11">
        <f t="shared" si="340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1"/>
        <v>42037.938206018516</v>
      </c>
      <c r="T3622" s="11">
        <f t="shared" si="340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1"/>
        <v>42619.935694444444</v>
      </c>
      <c r="T3623" s="11">
        <f t="shared" si="340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1"/>
        <v>41877.221886574072</v>
      </c>
      <c r="T3624" s="11">
        <f t="shared" si="340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1"/>
        <v>41828.736921296295</v>
      </c>
      <c r="T3625" s="11">
        <f t="shared" si="340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1"/>
        <v>42545.774189814809</v>
      </c>
      <c r="T3626" s="11">
        <f t="shared" si="340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1"/>
        <v>42157.652511574073</v>
      </c>
      <c r="T3627" s="11">
        <f t="shared" si="340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1"/>
        <v>41846.667326388888</v>
      </c>
      <c r="T3628" s="11">
        <f t="shared" si="340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1"/>
        <v>42460.741747685184</v>
      </c>
      <c r="T3629" s="11">
        <f t="shared" si="340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1"/>
        <v>42291.833287037036</v>
      </c>
      <c r="T3630" s="11">
        <f t="shared" si="340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1"/>
        <v>42437.094490740739</v>
      </c>
      <c r="T3631" s="11">
        <f t="shared" si="340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1"/>
        <v>41942.84710648148</v>
      </c>
      <c r="T3632" s="11">
        <f t="shared" si="340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1"/>
        <v>41880.753437499996</v>
      </c>
      <c r="T3633" s="11">
        <f t="shared" si="340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1"/>
        <v>41946.936909722222</v>
      </c>
      <c r="T3634" s="11">
        <f t="shared" si="340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1"/>
        <v>42649.623460648145</v>
      </c>
      <c r="T3635" s="11">
        <f t="shared" si="340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1"/>
        <v>42701.166365740741</v>
      </c>
      <c r="T3636" s="11">
        <f t="shared" si="340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1"/>
        <v>42450.88282407407</v>
      </c>
      <c r="T3637" s="11">
        <f t="shared" si="340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1"/>
        <v>42226.694780092599</v>
      </c>
      <c r="T3638" s="11">
        <f t="shared" si="340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1"/>
        <v>41975.700636574074</v>
      </c>
      <c r="T3639" s="11">
        <f t="shared" si="340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1"/>
        <v>42053.672824074078</v>
      </c>
      <c r="T3640" s="11">
        <f t="shared" si="340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1"/>
        <v>42590.677152777775</v>
      </c>
      <c r="T3641" s="11">
        <f t="shared" si="340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1"/>
        <v>42104.781597222223</v>
      </c>
      <c r="T3642" s="11">
        <f t="shared" si="340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1"/>
        <v>41899.627071759263</v>
      </c>
      <c r="T3643" s="11">
        <f t="shared" si="340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1"/>
        <v>42297.816284722227</v>
      </c>
      <c r="T3644" s="11">
        <f t="shared" si="340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1"/>
        <v>42285.143969907411</v>
      </c>
      <c r="T3645" s="11">
        <f t="shared" si="340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1"/>
        <v>42409.241747685184</v>
      </c>
      <c r="T3646" s="11">
        <f t="shared" si="340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1"/>
        <v>42665.970347222217</v>
      </c>
      <c r="T3647" s="11">
        <f t="shared" si="340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1"/>
        <v>42140.421319444446</v>
      </c>
      <c r="T3648" s="11">
        <f t="shared" si="340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1"/>
        <v>42598.749155092592</v>
      </c>
      <c r="T3649" s="11">
        <f t="shared" si="340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1"/>
        <v>41887.292187500003</v>
      </c>
      <c r="T3650" s="11">
        <f t="shared" si="340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1">
        <f t="shared" si="341"/>
        <v>41780.712893518517</v>
      </c>
      <c r="T3651" s="11">
        <f t="shared" ref="T3651:T3714" si="346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ref="S3652:S3715" si="347">(((J3652/60)/60)/24)+DATE(1970,1,1)</f>
        <v>42381.478981481487</v>
      </c>
      <c r="T3652" s="11">
        <f t="shared" si="346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7"/>
        <v>41828.646319444444</v>
      </c>
      <c r="T3653" s="11">
        <f t="shared" si="346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7"/>
        <v>42596.644699074073</v>
      </c>
      <c r="T3654" s="11">
        <f t="shared" si="346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7"/>
        <v>42191.363506944443</v>
      </c>
      <c r="T3655" s="11">
        <f t="shared" si="346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7"/>
        <v>42440.416504629626</v>
      </c>
      <c r="T3656" s="11">
        <f t="shared" si="346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7"/>
        <v>42173.803217592591</v>
      </c>
      <c r="T3657" s="11">
        <f t="shared" si="346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7"/>
        <v>42737.910138888896</v>
      </c>
      <c r="T3658" s="11">
        <f t="shared" si="346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7"/>
        <v>42499.629849537043</v>
      </c>
      <c r="T3659" s="11">
        <f t="shared" si="346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7"/>
        <v>41775.858564814815</v>
      </c>
      <c r="T3660" s="11">
        <f t="shared" si="346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7"/>
        <v>42055.277199074073</v>
      </c>
      <c r="T3661" s="11">
        <f t="shared" si="346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7"/>
        <v>41971.881076388891</v>
      </c>
      <c r="T3662" s="11">
        <f t="shared" si="346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7"/>
        <v>42447.896666666667</v>
      </c>
      <c r="T3663" s="11">
        <f t="shared" si="346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7"/>
        <v>42064.220069444447</v>
      </c>
      <c r="T3664" s="11">
        <f t="shared" si="346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7"/>
        <v>42665.451736111107</v>
      </c>
      <c r="T3665" s="11">
        <f t="shared" si="346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7"/>
        <v>42523.248715277776</v>
      </c>
      <c r="T3666" s="11">
        <f t="shared" si="346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7"/>
        <v>42294.808124999996</v>
      </c>
      <c r="T3667" s="11">
        <f t="shared" si="346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7"/>
        <v>41822.90488425926</v>
      </c>
      <c r="T3668" s="11">
        <f t="shared" si="346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7"/>
        <v>42173.970127314817</v>
      </c>
      <c r="T3669" s="11">
        <f t="shared" si="346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7"/>
        <v>42185.556157407409</v>
      </c>
      <c r="T3670" s="11">
        <f t="shared" si="346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7"/>
        <v>42136.675196759257</v>
      </c>
      <c r="T3671" s="11">
        <f t="shared" si="346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7"/>
        <v>42142.514016203699</v>
      </c>
      <c r="T3672" s="11">
        <f t="shared" si="346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7"/>
        <v>41820.62809027778</v>
      </c>
      <c r="T3673" s="11">
        <f t="shared" si="346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7"/>
        <v>41878.946574074071</v>
      </c>
      <c r="T3674" s="11">
        <f t="shared" si="346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7"/>
        <v>41914.295104166667</v>
      </c>
      <c r="T3675" s="11">
        <f t="shared" si="346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7"/>
        <v>42556.873020833329</v>
      </c>
      <c r="T3676" s="11">
        <f t="shared" si="346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7"/>
        <v>42493.597013888888</v>
      </c>
      <c r="T3677" s="11">
        <f t="shared" si="346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7"/>
        <v>41876.815787037034</v>
      </c>
      <c r="T3678" s="11">
        <f t="shared" si="346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7"/>
        <v>41802.574282407404</v>
      </c>
      <c r="T3679" s="11">
        <f t="shared" si="346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7"/>
        <v>42120.531226851846</v>
      </c>
      <c r="T3680" s="11">
        <f t="shared" si="346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7"/>
        <v>41786.761354166665</v>
      </c>
      <c r="T3681" s="11">
        <f t="shared" si="346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7"/>
        <v>42627.454097222217</v>
      </c>
      <c r="T3682" s="11">
        <f t="shared" si="346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7"/>
        <v>42374.651504629626</v>
      </c>
      <c r="T3683" s="11">
        <f t="shared" si="346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7"/>
        <v>41772.685393518521</v>
      </c>
      <c r="T3684" s="11">
        <f t="shared" si="346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7"/>
        <v>42633.116851851853</v>
      </c>
      <c r="T3685" s="11">
        <f t="shared" si="346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7"/>
        <v>42219.180393518516</v>
      </c>
      <c r="T3686" s="11">
        <f t="shared" si="346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7"/>
        <v>41753.593275462961</v>
      </c>
      <c r="T3687" s="11">
        <f t="shared" si="346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7"/>
        <v>42230.662731481483</v>
      </c>
      <c r="T3688" s="11">
        <f t="shared" si="346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7"/>
        <v>41787.218229166669</v>
      </c>
      <c r="T3689" s="11">
        <f t="shared" si="346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7"/>
        <v>41829.787083333329</v>
      </c>
      <c r="T3690" s="11">
        <f t="shared" si="346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7"/>
        <v>42147.826840277776</v>
      </c>
      <c r="T3691" s="11">
        <f t="shared" si="346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7"/>
        <v>41940.598182870373</v>
      </c>
      <c r="T3692" s="11">
        <f t="shared" si="346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7"/>
        <v>42020.700567129628</v>
      </c>
      <c r="T3693" s="11">
        <f t="shared" si="346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7"/>
        <v>41891.96503472222</v>
      </c>
      <c r="T3694" s="11">
        <f t="shared" si="346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7"/>
        <v>42309.191307870366</v>
      </c>
      <c r="T3695" s="11">
        <f t="shared" si="346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7"/>
        <v>42490.133877314816</v>
      </c>
      <c r="T3696" s="11">
        <f t="shared" si="346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7"/>
        <v>41995.870486111111</v>
      </c>
      <c r="T3697" s="11">
        <f t="shared" si="346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7"/>
        <v>41988.617083333331</v>
      </c>
      <c r="T3698" s="11">
        <f t="shared" si="346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7"/>
        <v>42479.465833333335</v>
      </c>
      <c r="T3699" s="11">
        <f t="shared" si="346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7"/>
        <v>42401.806562500002</v>
      </c>
      <c r="T3700" s="11">
        <f t="shared" si="346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7"/>
        <v>41897.602037037039</v>
      </c>
      <c r="T3701" s="11">
        <f t="shared" si="346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7"/>
        <v>41882.585648148146</v>
      </c>
      <c r="T3702" s="11">
        <f t="shared" si="346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7"/>
        <v>42129.541585648149</v>
      </c>
      <c r="T3703" s="11">
        <f t="shared" si="346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7"/>
        <v>42524.53800925926</v>
      </c>
      <c r="T3704" s="11">
        <f t="shared" si="346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7"/>
        <v>42556.504490740743</v>
      </c>
      <c r="T3705" s="11">
        <f t="shared" si="346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7"/>
        <v>42461.689745370371</v>
      </c>
      <c r="T3706" s="11">
        <f t="shared" si="346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7"/>
        <v>41792.542986111112</v>
      </c>
      <c r="T3707" s="11">
        <f t="shared" si="346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7"/>
        <v>41879.913761574076</v>
      </c>
      <c r="T3708" s="11">
        <f t="shared" si="346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7"/>
        <v>42552.048356481479</v>
      </c>
      <c r="T3709" s="11">
        <f t="shared" si="346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7"/>
        <v>41810.142199074071</v>
      </c>
      <c r="T3710" s="11">
        <f t="shared" si="346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7"/>
        <v>41785.707708333335</v>
      </c>
      <c r="T3711" s="11">
        <f t="shared" si="346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7"/>
        <v>42072.576249999998</v>
      </c>
      <c r="T3712" s="11">
        <f t="shared" si="346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7"/>
        <v>41779.724224537036</v>
      </c>
      <c r="T3713" s="11">
        <f t="shared" si="346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7"/>
        <v>42134.172071759262</v>
      </c>
      <c r="T3714" s="11">
        <f t="shared" si="346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1">
        <f t="shared" si="347"/>
        <v>42505.738032407404</v>
      </c>
      <c r="T3715" s="11">
        <f t="shared" ref="T3715:T3778" si="352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ref="S3716:S3779" si="353">(((J3716/60)/60)/24)+DATE(1970,1,1)</f>
        <v>42118.556331018524</v>
      </c>
      <c r="T3716" s="11">
        <f t="shared" si="352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3"/>
        <v>42036.995590277773</v>
      </c>
      <c r="T3717" s="11">
        <f t="shared" si="352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3"/>
        <v>42360.887835648144</v>
      </c>
      <c r="T3718" s="11">
        <f t="shared" si="352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3"/>
        <v>42102.866307870368</v>
      </c>
      <c r="T3719" s="11">
        <f t="shared" si="352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3"/>
        <v>42032.716145833328</v>
      </c>
      <c r="T3720" s="11">
        <f t="shared" si="352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3"/>
        <v>42147.729930555557</v>
      </c>
      <c r="T3721" s="11">
        <f t="shared" si="352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3"/>
        <v>42165.993125000001</v>
      </c>
      <c r="T3722" s="11">
        <f t="shared" si="352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3"/>
        <v>41927.936157407406</v>
      </c>
      <c r="T3723" s="11">
        <f t="shared" si="352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3"/>
        <v>42381.671840277777</v>
      </c>
      <c r="T3724" s="11">
        <f t="shared" si="352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3"/>
        <v>41943.753032407411</v>
      </c>
      <c r="T3725" s="11">
        <f t="shared" si="352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3"/>
        <v>42465.491435185191</v>
      </c>
      <c r="T3726" s="11">
        <f t="shared" si="352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3"/>
        <v>42401.945219907408</v>
      </c>
      <c r="T3727" s="11">
        <f t="shared" si="352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3"/>
        <v>42462.140868055561</v>
      </c>
      <c r="T3728" s="11">
        <f t="shared" si="352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3"/>
        <v>42632.348310185189</v>
      </c>
      <c r="T3729" s="11">
        <f t="shared" si="352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3"/>
        <v>42205.171018518522</v>
      </c>
      <c r="T3730" s="11">
        <f t="shared" si="352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3"/>
        <v>42041.205000000002</v>
      </c>
      <c r="T3731" s="11">
        <f t="shared" si="352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3"/>
        <v>42203.677766203706</v>
      </c>
      <c r="T3732" s="11">
        <f t="shared" si="352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3"/>
        <v>41983.752847222218</v>
      </c>
      <c r="T3733" s="11">
        <f t="shared" si="352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3"/>
        <v>41968.677465277782</v>
      </c>
      <c r="T3734" s="11">
        <f t="shared" si="352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3"/>
        <v>42103.024398148147</v>
      </c>
      <c r="T3735" s="11">
        <f t="shared" si="352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3"/>
        <v>42089.901574074072</v>
      </c>
      <c r="T3736" s="11">
        <f t="shared" si="352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3"/>
        <v>42122.693159722221</v>
      </c>
      <c r="T3737" s="11">
        <f t="shared" si="352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3"/>
        <v>42048.711724537032</v>
      </c>
      <c r="T3738" s="11">
        <f t="shared" si="352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3"/>
        <v>42297.691006944442</v>
      </c>
      <c r="T3739" s="11">
        <f t="shared" si="352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3"/>
        <v>41813.938715277778</v>
      </c>
      <c r="T3740" s="11">
        <f t="shared" si="352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3"/>
        <v>42548.449861111112</v>
      </c>
      <c r="T3741" s="11">
        <f t="shared" si="352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3"/>
        <v>41833.089756944442</v>
      </c>
      <c r="T3742" s="11">
        <f t="shared" si="352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3"/>
        <v>42325.920717592591</v>
      </c>
      <c r="T3743" s="11">
        <f t="shared" si="352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3"/>
        <v>41858.214629629627</v>
      </c>
      <c r="T3744" s="11">
        <f t="shared" si="352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3"/>
        <v>41793.710231481484</v>
      </c>
      <c r="T3745" s="11">
        <f t="shared" si="352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3"/>
        <v>41793.814259259263</v>
      </c>
      <c r="T3746" s="11">
        <f t="shared" si="352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3"/>
        <v>41831.697939814818</v>
      </c>
      <c r="T3747" s="11">
        <f t="shared" si="352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3"/>
        <v>42621.389340277776</v>
      </c>
      <c r="T3748" s="11">
        <f t="shared" si="352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3"/>
        <v>42164.299722222218</v>
      </c>
      <c r="T3749" s="11">
        <f t="shared" si="352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3"/>
        <v>42395.706435185188</v>
      </c>
      <c r="T3750" s="11">
        <f t="shared" si="352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3"/>
        <v>42458.127175925925</v>
      </c>
      <c r="T3751" s="11">
        <f t="shared" si="352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3"/>
        <v>42016.981574074074</v>
      </c>
      <c r="T3752" s="11">
        <f t="shared" si="352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3"/>
        <v>42403.035567129627</v>
      </c>
      <c r="T3753" s="11">
        <f t="shared" si="352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3"/>
        <v>42619.802488425921</v>
      </c>
      <c r="T3754" s="11">
        <f t="shared" si="352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3"/>
        <v>42128.824074074073</v>
      </c>
      <c r="T3755" s="11">
        <f t="shared" si="352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3"/>
        <v>41808.881215277775</v>
      </c>
      <c r="T3756" s="11">
        <f t="shared" si="352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3"/>
        <v>42445.866979166662</v>
      </c>
      <c r="T3757" s="11">
        <f t="shared" si="352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3"/>
        <v>41771.814791666664</v>
      </c>
      <c r="T3758" s="11">
        <f t="shared" si="352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3"/>
        <v>41954.850868055553</v>
      </c>
      <c r="T3759" s="11">
        <f t="shared" si="352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3"/>
        <v>41747.471504629626</v>
      </c>
      <c r="T3760" s="11">
        <f t="shared" si="352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3"/>
        <v>42182.108252314814</v>
      </c>
      <c r="T3761" s="11">
        <f t="shared" si="352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3"/>
        <v>41739.525300925925</v>
      </c>
      <c r="T3762" s="11">
        <f t="shared" si="352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3"/>
        <v>42173.466863425929</v>
      </c>
      <c r="T3763" s="11">
        <f t="shared" si="352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3"/>
        <v>42193.813530092593</v>
      </c>
      <c r="T3764" s="11">
        <f t="shared" si="352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3"/>
        <v>42065.750300925924</v>
      </c>
      <c r="T3765" s="11">
        <f t="shared" si="352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3"/>
        <v>42499.842962962968</v>
      </c>
      <c r="T3766" s="11">
        <f t="shared" si="352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3"/>
        <v>41820.776412037041</v>
      </c>
      <c r="T3767" s="11">
        <f t="shared" si="352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3"/>
        <v>41788.167187500003</v>
      </c>
      <c r="T3768" s="11">
        <f t="shared" si="352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3"/>
        <v>42050.019641203704</v>
      </c>
      <c r="T3769" s="11">
        <f t="shared" si="352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3"/>
        <v>41772.727893518517</v>
      </c>
      <c r="T3770" s="11">
        <f t="shared" si="352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3"/>
        <v>42445.598136574074</v>
      </c>
      <c r="T3771" s="11">
        <f t="shared" si="352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3"/>
        <v>42138.930671296301</v>
      </c>
      <c r="T3772" s="11">
        <f t="shared" si="352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3"/>
        <v>42493.857083333336</v>
      </c>
      <c r="T3773" s="11">
        <f t="shared" si="352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3"/>
        <v>42682.616967592592</v>
      </c>
      <c r="T3774" s="11">
        <f t="shared" si="352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3"/>
        <v>42656.005173611105</v>
      </c>
      <c r="T3775" s="11">
        <f t="shared" si="352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3"/>
        <v>42087.792303240742</v>
      </c>
      <c r="T3776" s="11">
        <f t="shared" si="352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3"/>
        <v>42075.942627314813</v>
      </c>
      <c r="T3777" s="11">
        <f t="shared" si="352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3"/>
        <v>41814.367800925924</v>
      </c>
      <c r="T3778" s="11">
        <f t="shared" si="352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1">
        <f t="shared" si="353"/>
        <v>41887.111354166671</v>
      </c>
      <c r="T3779" s="11">
        <f t="shared" ref="T3779:T3842" si="358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ref="S3780:S3843" si="359">(((J3780/60)/60)/24)+DATE(1970,1,1)</f>
        <v>41989.819212962961</v>
      </c>
      <c r="T3780" s="11">
        <f t="shared" si="358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9"/>
        <v>42425.735416666663</v>
      </c>
      <c r="T3781" s="11">
        <f t="shared" si="358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9"/>
        <v>42166.219733796301</v>
      </c>
      <c r="T3782" s="11">
        <f t="shared" si="358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9"/>
        <v>41865.882928240739</v>
      </c>
      <c r="T3783" s="11">
        <f t="shared" si="358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9"/>
        <v>42546.862233796302</v>
      </c>
      <c r="T3784" s="11">
        <f t="shared" si="358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9"/>
        <v>42420.140277777777</v>
      </c>
      <c r="T3785" s="11">
        <f t="shared" si="358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9"/>
        <v>42531.980694444443</v>
      </c>
      <c r="T3786" s="11">
        <f t="shared" si="358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9"/>
        <v>42548.63853009259</v>
      </c>
      <c r="T3787" s="11">
        <f t="shared" si="358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9"/>
        <v>42487.037905092591</v>
      </c>
      <c r="T3788" s="11">
        <f t="shared" si="358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9"/>
        <v>42167.534791666665</v>
      </c>
      <c r="T3789" s="11">
        <f t="shared" si="358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9"/>
        <v>42333.695821759262</v>
      </c>
      <c r="T3790" s="11">
        <f t="shared" si="358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9"/>
        <v>42138.798819444448</v>
      </c>
      <c r="T3791" s="11">
        <f t="shared" si="358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9"/>
        <v>42666.666932870372</v>
      </c>
      <c r="T3792" s="11">
        <f t="shared" si="358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9"/>
        <v>41766.692037037035</v>
      </c>
      <c r="T3793" s="11">
        <f t="shared" si="358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9"/>
        <v>42170.447013888886</v>
      </c>
      <c r="T3794" s="11">
        <f t="shared" si="358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9"/>
        <v>41968.938993055555</v>
      </c>
      <c r="T3795" s="11">
        <f t="shared" si="358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9"/>
        <v>42132.58048611111</v>
      </c>
      <c r="T3796" s="11">
        <f t="shared" si="358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9"/>
        <v>42201.436226851853</v>
      </c>
      <c r="T3797" s="11">
        <f t="shared" si="358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9"/>
        <v>42689.029583333337</v>
      </c>
      <c r="T3798" s="11">
        <f t="shared" si="358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9"/>
        <v>42084.881539351853</v>
      </c>
      <c r="T3799" s="11">
        <f t="shared" si="358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9"/>
        <v>41831.722777777781</v>
      </c>
      <c r="T3800" s="11">
        <f t="shared" si="358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9"/>
        <v>42410.93105324074</v>
      </c>
      <c r="T3801" s="11">
        <f t="shared" si="358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9"/>
        <v>41982.737071759257</v>
      </c>
      <c r="T3802" s="11">
        <f t="shared" si="358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9"/>
        <v>41975.676111111112</v>
      </c>
      <c r="T3803" s="11">
        <f t="shared" si="358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9"/>
        <v>42269.126226851848</v>
      </c>
      <c r="T3804" s="11">
        <f t="shared" si="358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9"/>
        <v>42403.971851851849</v>
      </c>
      <c r="T3805" s="11">
        <f t="shared" si="358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9"/>
        <v>42527.00953703704</v>
      </c>
      <c r="T3806" s="11">
        <f t="shared" si="358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9"/>
        <v>41849.887037037035</v>
      </c>
      <c r="T3807" s="11">
        <f t="shared" si="358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9"/>
        <v>41799.259039351848</v>
      </c>
      <c r="T3808" s="11">
        <f t="shared" si="358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9"/>
        <v>42090.909016203703</v>
      </c>
      <c r="T3809" s="11">
        <f t="shared" si="358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9"/>
        <v>42059.453923611116</v>
      </c>
      <c r="T3810" s="11">
        <f t="shared" si="358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9"/>
        <v>41800.526701388888</v>
      </c>
      <c r="T3811" s="11">
        <f t="shared" si="358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9"/>
        <v>42054.849050925928</v>
      </c>
      <c r="T3812" s="11">
        <f t="shared" si="358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9"/>
        <v>42487.62700231481</v>
      </c>
      <c r="T3813" s="11">
        <f t="shared" si="358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9"/>
        <v>42109.751250000001</v>
      </c>
      <c r="T3814" s="11">
        <f t="shared" si="358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9"/>
        <v>42497.275706018518</v>
      </c>
      <c r="T3815" s="11">
        <f t="shared" si="358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9"/>
        <v>42058.904074074075</v>
      </c>
      <c r="T3816" s="11">
        <f t="shared" si="358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9"/>
        <v>42207.259918981479</v>
      </c>
      <c r="T3817" s="11">
        <f t="shared" si="358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9"/>
        <v>41807.690081018518</v>
      </c>
      <c r="T3818" s="11">
        <f t="shared" si="358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9"/>
        <v>42284.69694444444</v>
      </c>
      <c r="T3819" s="11">
        <f t="shared" si="358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9"/>
        <v>42045.84238425926</v>
      </c>
      <c r="T3820" s="11">
        <f t="shared" si="358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9"/>
        <v>42184.209537037037</v>
      </c>
      <c r="T3821" s="11">
        <f t="shared" si="358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9"/>
        <v>42160.651817129634</v>
      </c>
      <c r="T3822" s="11">
        <f t="shared" si="358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9"/>
        <v>42341.180636574078</v>
      </c>
      <c r="T3823" s="11">
        <f t="shared" si="358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9"/>
        <v>42329.838159722218</v>
      </c>
      <c r="T3824" s="11">
        <f t="shared" si="358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9"/>
        <v>42170.910231481481</v>
      </c>
      <c r="T3825" s="11">
        <f t="shared" si="358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9"/>
        <v>42571.626192129625</v>
      </c>
      <c r="T3826" s="11">
        <f t="shared" si="358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9"/>
        <v>42151.069606481484</v>
      </c>
      <c r="T3827" s="11">
        <f t="shared" si="358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9"/>
        <v>42101.423541666663</v>
      </c>
      <c r="T3828" s="11">
        <f t="shared" si="358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9"/>
        <v>42034.928252314814</v>
      </c>
      <c r="T3829" s="11">
        <f t="shared" si="358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9"/>
        <v>41944.527627314819</v>
      </c>
      <c r="T3830" s="11">
        <f t="shared" si="358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9"/>
        <v>42593.865405092598</v>
      </c>
      <c r="T3831" s="11">
        <f t="shared" si="358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9"/>
        <v>42503.740868055553</v>
      </c>
      <c r="T3832" s="11">
        <f t="shared" si="358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9"/>
        <v>41927.848900462966</v>
      </c>
      <c r="T3833" s="11">
        <f t="shared" si="358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9"/>
        <v>42375.114988425921</v>
      </c>
      <c r="T3834" s="11">
        <f t="shared" si="358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9"/>
        <v>41963.872361111105</v>
      </c>
      <c r="T3835" s="11">
        <f t="shared" si="358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9"/>
        <v>42143.445219907408</v>
      </c>
      <c r="T3836" s="11">
        <f t="shared" si="358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9"/>
        <v>42460.94222222222</v>
      </c>
      <c r="T3837" s="11">
        <f t="shared" si="358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9"/>
        <v>42553.926527777774</v>
      </c>
      <c r="T3838" s="11">
        <f t="shared" si="358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9"/>
        <v>42152.765717592592</v>
      </c>
      <c r="T3839" s="11">
        <f t="shared" si="358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9"/>
        <v>42116.710752314815</v>
      </c>
      <c r="T3840" s="11">
        <f t="shared" si="358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9"/>
        <v>42155.142638888887</v>
      </c>
      <c r="T3841" s="11">
        <f t="shared" si="358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9"/>
        <v>42432.701724537037</v>
      </c>
      <c r="T3842" s="11">
        <f t="shared" si="358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1">
        <f t="shared" si="359"/>
        <v>41780.785729166666</v>
      </c>
      <c r="T3843" s="11">
        <f t="shared" ref="T3843:T3906" si="364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ref="S3844:S3907" si="365">(((J3844/60)/60)/24)+DATE(1970,1,1)</f>
        <v>41740.493657407409</v>
      </c>
      <c r="T3844" s="11">
        <f t="shared" si="364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5"/>
        <v>41766.072500000002</v>
      </c>
      <c r="T3845" s="11">
        <f t="shared" si="364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5"/>
        <v>41766.617291666669</v>
      </c>
      <c r="T3846" s="11">
        <f t="shared" si="364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5"/>
        <v>42248.627013888887</v>
      </c>
      <c r="T3847" s="11">
        <f t="shared" si="364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5"/>
        <v>41885.221550925926</v>
      </c>
      <c r="T3848" s="11">
        <f t="shared" si="364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5"/>
        <v>42159.224432870367</v>
      </c>
      <c r="T3849" s="11">
        <f t="shared" si="364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5"/>
        <v>42265.817002314812</v>
      </c>
      <c r="T3850" s="11">
        <f t="shared" si="364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5"/>
        <v>42136.767175925925</v>
      </c>
      <c r="T3851" s="11">
        <f t="shared" si="364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5"/>
        <v>41975.124340277776</v>
      </c>
      <c r="T3852" s="11">
        <f t="shared" si="364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5"/>
        <v>42172.439571759256</v>
      </c>
      <c r="T3853" s="11">
        <f t="shared" si="364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5"/>
        <v>42065.190694444449</v>
      </c>
      <c r="T3854" s="11">
        <f t="shared" si="364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5"/>
        <v>41848.84002314815</v>
      </c>
      <c r="T3855" s="11">
        <f t="shared" si="364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5"/>
        <v>42103.884930555556</v>
      </c>
      <c r="T3856" s="11">
        <f t="shared" si="364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5"/>
        <v>42059.970729166671</v>
      </c>
      <c r="T3857" s="11">
        <f t="shared" si="364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5"/>
        <v>42041.743090277778</v>
      </c>
      <c r="T3858" s="11">
        <f t="shared" si="364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5"/>
        <v>41829.73715277778</v>
      </c>
      <c r="T3859" s="11">
        <f t="shared" si="364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5"/>
        <v>42128.431064814817</v>
      </c>
      <c r="T3860" s="11">
        <f t="shared" si="364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5"/>
        <v>41789.893599537041</v>
      </c>
      <c r="T3861" s="11">
        <f t="shared" si="364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5"/>
        <v>41833.660995370366</v>
      </c>
      <c r="T3862" s="11">
        <f t="shared" si="364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5"/>
        <v>41914.590011574073</v>
      </c>
      <c r="T3863" s="11">
        <f t="shared" si="364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5"/>
        <v>42611.261064814811</v>
      </c>
      <c r="T3864" s="11">
        <f t="shared" si="364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5"/>
        <v>42253.633159722223</v>
      </c>
      <c r="T3865" s="11">
        <f t="shared" si="364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5"/>
        <v>42295.891828703709</v>
      </c>
      <c r="T3866" s="11">
        <f t="shared" si="364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5"/>
        <v>41841.651597222226</v>
      </c>
      <c r="T3867" s="11">
        <f t="shared" si="364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5"/>
        <v>42402.947002314817</v>
      </c>
      <c r="T3868" s="11">
        <f t="shared" si="364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5"/>
        <v>42509.814108796301</v>
      </c>
      <c r="T3869" s="11">
        <f t="shared" si="364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5"/>
        <v>41865.659780092588</v>
      </c>
      <c r="T3870" s="11">
        <f t="shared" si="364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5"/>
        <v>42047.724444444444</v>
      </c>
      <c r="T3871" s="11">
        <f t="shared" si="364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5"/>
        <v>41793.17219907407</v>
      </c>
      <c r="T3872" s="11">
        <f t="shared" si="364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5"/>
        <v>42763.780671296292</v>
      </c>
      <c r="T3873" s="11">
        <f t="shared" si="364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5"/>
        <v>42180.145787037036</v>
      </c>
      <c r="T3874" s="11">
        <f t="shared" si="364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5"/>
        <v>42255.696006944447</v>
      </c>
      <c r="T3875" s="11">
        <f t="shared" si="364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5"/>
        <v>42007.016458333332</v>
      </c>
      <c r="T3876" s="11">
        <f t="shared" si="364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5"/>
        <v>42615.346817129626</v>
      </c>
      <c r="T3877" s="11">
        <f t="shared" si="364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5"/>
        <v>42372.624166666668</v>
      </c>
      <c r="T3878" s="11">
        <f t="shared" si="364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5"/>
        <v>42682.67768518519</v>
      </c>
      <c r="T3879" s="11">
        <f t="shared" si="364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5"/>
        <v>42154.818819444445</v>
      </c>
      <c r="T3880" s="11">
        <f t="shared" si="364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5"/>
        <v>41999.861064814817</v>
      </c>
      <c r="T3881" s="11">
        <f t="shared" si="364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5"/>
        <v>41815.815046296295</v>
      </c>
      <c r="T3882" s="11">
        <f t="shared" si="364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5"/>
        <v>42756.018506944441</v>
      </c>
      <c r="T3883" s="11">
        <f t="shared" si="364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5"/>
        <v>42373.983449074076</v>
      </c>
      <c r="T3884" s="11">
        <f t="shared" si="364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5"/>
        <v>41854.602650462963</v>
      </c>
      <c r="T3885" s="11">
        <f t="shared" si="364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5"/>
        <v>42065.791574074072</v>
      </c>
      <c r="T3886" s="11">
        <f t="shared" si="364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5"/>
        <v>42469.951284722221</v>
      </c>
      <c r="T3887" s="11">
        <f t="shared" si="364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5"/>
        <v>41954.228032407409</v>
      </c>
      <c r="T3888" s="11">
        <f t="shared" si="364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5"/>
        <v>42079.857974537037</v>
      </c>
      <c r="T3889" s="11">
        <f t="shared" si="364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5"/>
        <v>42762.545810185184</v>
      </c>
      <c r="T3890" s="11">
        <f t="shared" si="364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5"/>
        <v>41977.004976851851</v>
      </c>
      <c r="T3891" s="11">
        <f t="shared" si="364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5"/>
        <v>42171.758611111116</v>
      </c>
      <c r="T3892" s="11">
        <f t="shared" si="364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5"/>
        <v>42056.1324537037</v>
      </c>
      <c r="T3893" s="11">
        <f t="shared" si="364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5"/>
        <v>41867.652280092596</v>
      </c>
      <c r="T3894" s="11">
        <f t="shared" si="364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5"/>
        <v>41779.657870370371</v>
      </c>
      <c r="T3895" s="11">
        <f t="shared" si="364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5"/>
        <v>42679.958472222221</v>
      </c>
      <c r="T3896" s="11">
        <f t="shared" si="364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5"/>
        <v>42032.250208333338</v>
      </c>
      <c r="T3897" s="11">
        <f t="shared" si="364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5"/>
        <v>41793.191875000004</v>
      </c>
      <c r="T3898" s="11">
        <f t="shared" si="364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5"/>
        <v>41982.87364583333</v>
      </c>
      <c r="T3899" s="11">
        <f t="shared" si="364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5"/>
        <v>42193.482291666667</v>
      </c>
      <c r="T3900" s="11">
        <f t="shared" si="364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5"/>
        <v>41843.775011574071</v>
      </c>
      <c r="T3901" s="11">
        <f t="shared" si="364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5"/>
        <v>42136.092488425929</v>
      </c>
      <c r="T3902" s="11">
        <f t="shared" si="364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5"/>
        <v>42317.826377314821</v>
      </c>
      <c r="T3903" s="11">
        <f t="shared" si="364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5"/>
        <v>42663.468078703707</v>
      </c>
      <c r="T3904" s="11">
        <f t="shared" si="364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5"/>
        <v>42186.01116898148</v>
      </c>
      <c r="T3905" s="11">
        <f t="shared" si="364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5"/>
        <v>42095.229166666672</v>
      </c>
      <c r="T3906" s="11">
        <f t="shared" si="364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1">
        <f t="shared" si="365"/>
        <v>42124.623877314814</v>
      </c>
      <c r="T3907" s="11">
        <f t="shared" ref="T3907:T3970" si="370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ref="S3908:S3971" si="371">(((J3908/60)/60)/24)+DATE(1970,1,1)</f>
        <v>42143.917743055557</v>
      </c>
      <c r="T3908" s="11">
        <f t="shared" si="370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1"/>
        <v>41906.819513888891</v>
      </c>
      <c r="T3909" s="11">
        <f t="shared" si="370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1"/>
        <v>41834.135370370372</v>
      </c>
      <c r="T3910" s="11">
        <f t="shared" si="370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1"/>
        <v>41863.359282407408</v>
      </c>
      <c r="T3911" s="11">
        <f t="shared" si="370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1"/>
        <v>42224.756909722222</v>
      </c>
      <c r="T3912" s="11">
        <f t="shared" si="370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1"/>
        <v>41939.8122337963</v>
      </c>
      <c r="T3913" s="11">
        <f t="shared" si="370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1"/>
        <v>42059.270023148143</v>
      </c>
      <c r="T3914" s="11">
        <f t="shared" si="370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1"/>
        <v>42308.211215277777</v>
      </c>
      <c r="T3915" s="11">
        <f t="shared" si="370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1"/>
        <v>42114.818935185183</v>
      </c>
      <c r="T3916" s="11">
        <f t="shared" si="370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1"/>
        <v>42492.98505787037</v>
      </c>
      <c r="T3917" s="11">
        <f t="shared" si="370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1"/>
        <v>42494.471666666665</v>
      </c>
      <c r="T3918" s="11">
        <f t="shared" si="370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1"/>
        <v>41863.527326388888</v>
      </c>
      <c r="T3919" s="11">
        <f t="shared" si="370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1"/>
        <v>41843.664618055554</v>
      </c>
      <c r="T3920" s="11">
        <f t="shared" si="370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1"/>
        <v>42358.684872685189</v>
      </c>
      <c r="T3921" s="11">
        <f t="shared" si="370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1"/>
        <v>42657.38726851852</v>
      </c>
      <c r="T3922" s="11">
        <f t="shared" si="370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1"/>
        <v>41926.542303240742</v>
      </c>
      <c r="T3923" s="11">
        <f t="shared" si="370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1"/>
        <v>42020.768634259264</v>
      </c>
      <c r="T3924" s="11">
        <f t="shared" si="370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1"/>
        <v>42075.979988425926</v>
      </c>
      <c r="T3925" s="11">
        <f t="shared" si="370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1"/>
        <v>41786.959745370368</v>
      </c>
      <c r="T3926" s="11">
        <f t="shared" si="370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1"/>
        <v>41820.870821759258</v>
      </c>
      <c r="T3927" s="11">
        <f t="shared" si="370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1"/>
        <v>41970.085046296299</v>
      </c>
      <c r="T3928" s="11">
        <f t="shared" si="370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1"/>
        <v>41830.267407407409</v>
      </c>
      <c r="T3929" s="11">
        <f t="shared" si="370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1"/>
        <v>42265.683182870373</v>
      </c>
      <c r="T3930" s="11">
        <f t="shared" si="370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1"/>
        <v>42601.827141203699</v>
      </c>
      <c r="T3931" s="11">
        <f t="shared" si="370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1"/>
        <v>42433.338749999995</v>
      </c>
      <c r="T3932" s="11">
        <f t="shared" si="370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1"/>
        <v>42228.151701388888</v>
      </c>
      <c r="T3933" s="11">
        <f t="shared" si="370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1"/>
        <v>42415.168564814812</v>
      </c>
      <c r="T3934" s="11">
        <f t="shared" si="370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1"/>
        <v>42538.968310185184</v>
      </c>
      <c r="T3935" s="11">
        <f t="shared" si="370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1"/>
        <v>42233.671747685185</v>
      </c>
      <c r="T3936" s="11">
        <f t="shared" si="370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1"/>
        <v>42221.656782407401</v>
      </c>
      <c r="T3937" s="11">
        <f t="shared" si="370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1"/>
        <v>42675.262962962966</v>
      </c>
      <c r="T3938" s="11">
        <f t="shared" si="370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1"/>
        <v>42534.631481481483</v>
      </c>
      <c r="T3939" s="11">
        <f t="shared" si="370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1"/>
        <v>42151.905717592599</v>
      </c>
      <c r="T3940" s="11">
        <f t="shared" si="370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1"/>
        <v>41915.400219907409</v>
      </c>
      <c r="T3941" s="11">
        <f t="shared" si="370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1"/>
        <v>41961.492488425924</v>
      </c>
      <c r="T3942" s="11">
        <f t="shared" si="370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1"/>
        <v>41940.587233796294</v>
      </c>
      <c r="T3943" s="11">
        <f t="shared" si="370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1"/>
        <v>42111.904097222221</v>
      </c>
      <c r="T3944" s="11">
        <f t="shared" si="370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1"/>
        <v>42279.778564814813</v>
      </c>
      <c r="T3945" s="11">
        <f t="shared" si="370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1"/>
        <v>42213.662905092591</v>
      </c>
      <c r="T3946" s="11">
        <f t="shared" si="370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1"/>
        <v>42109.801712962959</v>
      </c>
      <c r="T3947" s="11">
        <f t="shared" si="370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1"/>
        <v>42031.833587962959</v>
      </c>
      <c r="T3948" s="11">
        <f t="shared" si="370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1"/>
        <v>42615.142870370371</v>
      </c>
      <c r="T3949" s="11">
        <f t="shared" si="370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1"/>
        <v>41829.325497685182</v>
      </c>
      <c r="T3950" s="11">
        <f t="shared" si="370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1"/>
        <v>42016.120613425926</v>
      </c>
      <c r="T3951" s="11">
        <f t="shared" si="370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1"/>
        <v>42439.702314814815</v>
      </c>
      <c r="T3952" s="11">
        <f t="shared" si="370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1"/>
        <v>42433.825717592597</v>
      </c>
      <c r="T3953" s="11">
        <f t="shared" si="370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1"/>
        <v>42243.790393518517</v>
      </c>
      <c r="T3954" s="11">
        <f t="shared" si="370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1"/>
        <v>42550.048449074078</v>
      </c>
      <c r="T3955" s="11">
        <f t="shared" si="370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1"/>
        <v>41774.651203703703</v>
      </c>
      <c r="T3956" s="11">
        <f t="shared" si="370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1"/>
        <v>42306.848854166667</v>
      </c>
      <c r="T3957" s="11">
        <f t="shared" si="370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1"/>
        <v>42457.932025462964</v>
      </c>
      <c r="T3958" s="11">
        <f t="shared" si="370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1"/>
        <v>42513.976319444439</v>
      </c>
      <c r="T3959" s="11">
        <f t="shared" si="370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1"/>
        <v>41816.950370370374</v>
      </c>
      <c r="T3960" s="11">
        <f t="shared" si="370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1"/>
        <v>41880.788842592592</v>
      </c>
      <c r="T3961" s="11">
        <f t="shared" si="370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1"/>
        <v>42342.845555555556</v>
      </c>
      <c r="T3962" s="11">
        <f t="shared" si="370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1"/>
        <v>41745.891319444447</v>
      </c>
      <c r="T3963" s="11">
        <f t="shared" si="370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1"/>
        <v>42311.621458333335</v>
      </c>
      <c r="T3964" s="11">
        <f t="shared" si="370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1"/>
        <v>42296.154131944444</v>
      </c>
      <c r="T3965" s="11">
        <f t="shared" si="370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1"/>
        <v>42053.722060185188</v>
      </c>
      <c r="T3966" s="11">
        <f t="shared" si="370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1"/>
        <v>42414.235879629632</v>
      </c>
      <c r="T3967" s="11">
        <f t="shared" si="370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1"/>
        <v>41801.711550925924</v>
      </c>
      <c r="T3968" s="11">
        <f t="shared" si="370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1"/>
        <v>42770.290590277778</v>
      </c>
      <c r="T3969" s="11">
        <f t="shared" si="370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1"/>
        <v>42452.815659722226</v>
      </c>
      <c r="T3970" s="11">
        <f t="shared" si="370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1">
        <f t="shared" si="371"/>
        <v>42601.854699074072</v>
      </c>
      <c r="T3971" s="11">
        <f t="shared" ref="T3971:T4034" si="376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ref="S3972:S4035" si="377">(((J3972/60)/60)/24)+DATE(1970,1,1)</f>
        <v>42447.863553240735</v>
      </c>
      <c r="T3972" s="11">
        <f t="shared" si="376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7"/>
        <v>41811.536180555559</v>
      </c>
      <c r="T3973" s="11">
        <f t="shared" si="376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7"/>
        <v>41981.067523148144</v>
      </c>
      <c r="T3974" s="11">
        <f t="shared" si="376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7"/>
        <v>42469.68414351852</v>
      </c>
      <c r="T3975" s="11">
        <f t="shared" si="376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7"/>
        <v>42493.546851851846</v>
      </c>
      <c r="T3976" s="11">
        <f t="shared" si="376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7"/>
        <v>42534.866875</v>
      </c>
      <c r="T3977" s="11">
        <f t="shared" si="376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7"/>
        <v>41830.858344907407</v>
      </c>
      <c r="T3978" s="11">
        <f t="shared" si="376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7"/>
        <v>42543.788564814815</v>
      </c>
      <c r="T3979" s="11">
        <f t="shared" si="376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7"/>
        <v>41975.642974537041</v>
      </c>
      <c r="T3980" s="11">
        <f t="shared" si="376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7"/>
        <v>42069.903437500005</v>
      </c>
      <c r="T3981" s="11">
        <f t="shared" si="376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7"/>
        <v>41795.598923611113</v>
      </c>
      <c r="T3982" s="11">
        <f t="shared" si="376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7"/>
        <v>42508.179965277777</v>
      </c>
      <c r="T3983" s="11">
        <f t="shared" si="376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7"/>
        <v>42132.809953703705</v>
      </c>
      <c r="T3984" s="11">
        <f t="shared" si="376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7"/>
        <v>41747.86986111111</v>
      </c>
      <c r="T3985" s="11">
        <f t="shared" si="376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7"/>
        <v>41920.963472222218</v>
      </c>
      <c r="T3986" s="11">
        <f t="shared" si="376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7"/>
        <v>42399.707407407404</v>
      </c>
      <c r="T3987" s="11">
        <f t="shared" si="376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7"/>
        <v>42467.548541666663</v>
      </c>
      <c r="T3988" s="11">
        <f t="shared" si="376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7"/>
        <v>41765.92465277778</v>
      </c>
      <c r="T3989" s="11">
        <f t="shared" si="376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7"/>
        <v>42230.08116898148</v>
      </c>
      <c r="T3990" s="11">
        <f t="shared" si="376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7"/>
        <v>42286.749780092592</v>
      </c>
      <c r="T3991" s="11">
        <f t="shared" si="376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7"/>
        <v>42401.672372685185</v>
      </c>
      <c r="T3992" s="11">
        <f t="shared" si="376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7"/>
        <v>42125.644467592589</v>
      </c>
      <c r="T3993" s="11">
        <f t="shared" si="376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7"/>
        <v>42289.94049768518</v>
      </c>
      <c r="T3994" s="11">
        <f t="shared" si="376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7"/>
        <v>42107.864722222221</v>
      </c>
      <c r="T3995" s="11">
        <f t="shared" si="376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7"/>
        <v>41809.389930555553</v>
      </c>
      <c r="T3996" s="11">
        <f t="shared" si="376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7"/>
        <v>42019.683761574073</v>
      </c>
      <c r="T3997" s="11">
        <f t="shared" si="376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7"/>
        <v>41950.26694444444</v>
      </c>
      <c r="T3998" s="11">
        <f t="shared" si="376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7"/>
        <v>42069.391446759255</v>
      </c>
      <c r="T3999" s="11">
        <f t="shared" si="376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7"/>
        <v>42061.963263888887</v>
      </c>
      <c r="T4000" s="11">
        <f t="shared" si="376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7"/>
        <v>41842.828680555554</v>
      </c>
      <c r="T4001" s="11">
        <f t="shared" si="376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7"/>
        <v>42437.64534722222</v>
      </c>
      <c r="T4002" s="11">
        <f t="shared" si="376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7"/>
        <v>42775.964212962965</v>
      </c>
      <c r="T4003" s="11">
        <f t="shared" si="376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7"/>
        <v>41879.043530092589</v>
      </c>
      <c r="T4004" s="11">
        <f t="shared" si="376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7"/>
        <v>42020.587349537032</v>
      </c>
      <c r="T4005" s="11">
        <f t="shared" si="376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7"/>
        <v>41890.16269675926</v>
      </c>
      <c r="T4006" s="11">
        <f t="shared" si="376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7"/>
        <v>41872.807696759257</v>
      </c>
      <c r="T4007" s="11">
        <f t="shared" si="376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7"/>
        <v>42391.772997685184</v>
      </c>
      <c r="T4008" s="11">
        <f t="shared" si="376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7"/>
        <v>41848.772928240738</v>
      </c>
      <c r="T4009" s="11">
        <f t="shared" si="376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7"/>
        <v>42177.964201388888</v>
      </c>
      <c r="T4010" s="11">
        <f t="shared" si="376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7"/>
        <v>41851.700925925928</v>
      </c>
      <c r="T4011" s="11">
        <f t="shared" si="376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7"/>
        <v>41921.770439814813</v>
      </c>
      <c r="T4012" s="11">
        <f t="shared" si="376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7"/>
        <v>42002.54488425926</v>
      </c>
      <c r="T4013" s="11">
        <f t="shared" si="376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7"/>
        <v>42096.544548611113</v>
      </c>
      <c r="T4014" s="11">
        <f t="shared" si="376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7"/>
        <v>42021.301192129627</v>
      </c>
      <c r="T4015" s="11">
        <f t="shared" si="376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7"/>
        <v>42419.246168981481</v>
      </c>
      <c r="T4016" s="11">
        <f t="shared" si="376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7"/>
        <v>42174.780821759254</v>
      </c>
      <c r="T4017" s="11">
        <f t="shared" si="376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7"/>
        <v>41869.872685185182</v>
      </c>
      <c r="T4018" s="11">
        <f t="shared" si="376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7"/>
        <v>41856.672152777777</v>
      </c>
      <c r="T4019" s="11">
        <f t="shared" si="376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7"/>
        <v>42620.91097222222</v>
      </c>
      <c r="T4020" s="11">
        <f t="shared" si="376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7"/>
        <v>42417.675879629634</v>
      </c>
      <c r="T4021" s="11">
        <f t="shared" si="376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7"/>
        <v>42057.190960648149</v>
      </c>
      <c r="T4022" s="11">
        <f t="shared" si="376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7"/>
        <v>41878.911550925928</v>
      </c>
      <c r="T4023" s="11">
        <f t="shared" si="376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7"/>
        <v>41990.584108796291</v>
      </c>
      <c r="T4024" s="11">
        <f t="shared" si="376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7"/>
        <v>42408.999571759254</v>
      </c>
      <c r="T4025" s="11">
        <f t="shared" si="376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7"/>
        <v>42217.670104166667</v>
      </c>
      <c r="T4026" s="11">
        <f t="shared" si="376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7"/>
        <v>42151.237685185188</v>
      </c>
      <c r="T4027" s="11">
        <f t="shared" si="376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7"/>
        <v>42282.655543981484</v>
      </c>
      <c r="T4028" s="11">
        <f t="shared" si="376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7"/>
        <v>42768.97084490741</v>
      </c>
      <c r="T4029" s="11">
        <f t="shared" si="376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7"/>
        <v>41765.938657407409</v>
      </c>
      <c r="T4030" s="11">
        <f t="shared" si="376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7"/>
        <v>42322.025115740747</v>
      </c>
      <c r="T4031" s="11">
        <f t="shared" si="376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7"/>
        <v>42374.655081018514</v>
      </c>
      <c r="T4032" s="11">
        <f t="shared" si="376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7"/>
        <v>41941.585231481484</v>
      </c>
      <c r="T4033" s="11">
        <f t="shared" si="376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7"/>
        <v>42293.809212962966</v>
      </c>
      <c r="T4034" s="11">
        <f t="shared" si="376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1">
        <f t="shared" si="377"/>
        <v>42614.268796296295</v>
      </c>
      <c r="T4035" s="11">
        <f t="shared" ref="T4035:T4098" si="382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ref="S4036:S4099" si="383">(((J4036/60)/60)/24)+DATE(1970,1,1)</f>
        <v>42067.947337962964</v>
      </c>
      <c r="T4036" s="11">
        <f t="shared" si="382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3"/>
        <v>41903.882951388885</v>
      </c>
      <c r="T4037" s="11">
        <f t="shared" si="382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3"/>
        <v>41804.937083333331</v>
      </c>
      <c r="T4038" s="11">
        <f t="shared" si="382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3"/>
        <v>42497.070775462969</v>
      </c>
      <c r="T4039" s="11">
        <f t="shared" si="382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3"/>
        <v>41869.798726851855</v>
      </c>
      <c r="T4040" s="11">
        <f t="shared" si="382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3"/>
        <v>42305.670914351853</v>
      </c>
      <c r="T4041" s="11">
        <f t="shared" si="382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3"/>
        <v>42144.231527777782</v>
      </c>
      <c r="T4042" s="11">
        <f t="shared" si="382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3"/>
        <v>42559.474004629628</v>
      </c>
      <c r="T4043" s="11">
        <f t="shared" si="382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3"/>
        <v>41995.084074074075</v>
      </c>
      <c r="T4044" s="11">
        <f t="shared" si="382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3"/>
        <v>41948.957465277781</v>
      </c>
      <c r="T4045" s="11">
        <f t="shared" si="382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3"/>
        <v>42074.219699074078</v>
      </c>
      <c r="T4046" s="11">
        <f t="shared" si="382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3"/>
        <v>41842.201261574075</v>
      </c>
      <c r="T4047" s="11">
        <f t="shared" si="382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3"/>
        <v>41904.650578703702</v>
      </c>
      <c r="T4048" s="11">
        <f t="shared" si="382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3"/>
        <v>41991.022488425922</v>
      </c>
      <c r="T4049" s="11">
        <f t="shared" si="382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3"/>
        <v>42436.509108796294</v>
      </c>
      <c r="T4050" s="11">
        <f t="shared" si="382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3"/>
        <v>42169.958506944444</v>
      </c>
      <c r="T4051" s="11">
        <f t="shared" si="382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3"/>
        <v>41905.636469907404</v>
      </c>
      <c r="T4052" s="11">
        <f t="shared" si="382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3"/>
        <v>41761.810150462967</v>
      </c>
      <c r="T4053" s="11">
        <f t="shared" si="382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3"/>
        <v>41865.878657407404</v>
      </c>
      <c r="T4054" s="11">
        <f t="shared" si="382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3"/>
        <v>41928.690138888887</v>
      </c>
      <c r="T4055" s="11">
        <f t="shared" si="382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3"/>
        <v>42613.841261574074</v>
      </c>
      <c r="T4056" s="11">
        <f t="shared" si="382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3"/>
        <v>41779.648506944446</v>
      </c>
      <c r="T4057" s="11">
        <f t="shared" si="382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3"/>
        <v>42534.933321759265</v>
      </c>
      <c r="T4058" s="11">
        <f t="shared" si="382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3"/>
        <v>42310.968518518523</v>
      </c>
      <c r="T4059" s="11">
        <f t="shared" si="382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3"/>
        <v>42446.060694444444</v>
      </c>
      <c r="T4060" s="11">
        <f t="shared" si="382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3"/>
        <v>41866.640648148146</v>
      </c>
      <c r="T4061" s="11">
        <f t="shared" si="382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3"/>
        <v>41779.695092592592</v>
      </c>
      <c r="T4062" s="11">
        <f t="shared" si="382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3"/>
        <v>42421.141469907408</v>
      </c>
      <c r="T4063" s="11">
        <f t="shared" si="382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3"/>
        <v>42523.739212962959</v>
      </c>
      <c r="T4064" s="11">
        <f t="shared" si="382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3"/>
        <v>41787.681527777779</v>
      </c>
      <c r="T4065" s="11">
        <f t="shared" si="382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3"/>
        <v>42093.588263888887</v>
      </c>
      <c r="T4066" s="11">
        <f t="shared" si="382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3"/>
        <v>41833.951516203706</v>
      </c>
      <c r="T4067" s="11">
        <f t="shared" si="382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3"/>
        <v>42479.039212962962</v>
      </c>
      <c r="T4068" s="11">
        <f t="shared" si="382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3"/>
        <v>42235.117476851854</v>
      </c>
      <c r="T4069" s="11">
        <f t="shared" si="382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3"/>
        <v>42718.963599537034</v>
      </c>
      <c r="T4070" s="11">
        <f t="shared" si="382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3"/>
        <v>42022.661527777775</v>
      </c>
      <c r="T4071" s="11">
        <f t="shared" si="382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3"/>
        <v>42031.666898148149</v>
      </c>
      <c r="T4072" s="11">
        <f t="shared" si="382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3"/>
        <v>42700.804756944446</v>
      </c>
      <c r="T4073" s="11">
        <f t="shared" si="382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3"/>
        <v>41812.77443287037</v>
      </c>
      <c r="T4074" s="11">
        <f t="shared" si="382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3"/>
        <v>42078.34520833334</v>
      </c>
      <c r="T4075" s="11">
        <f t="shared" si="382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3"/>
        <v>42283.552951388891</v>
      </c>
      <c r="T4076" s="11">
        <f t="shared" si="382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3"/>
        <v>41779.045937499999</v>
      </c>
      <c r="T4077" s="11">
        <f t="shared" si="382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3"/>
        <v>41905.795706018522</v>
      </c>
      <c r="T4078" s="11">
        <f t="shared" si="382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3"/>
        <v>42695.7105787037</v>
      </c>
      <c r="T4079" s="11">
        <f t="shared" si="382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3"/>
        <v>42732.787523148145</v>
      </c>
      <c r="T4080" s="11">
        <f t="shared" si="382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3"/>
        <v>42510.938900462963</v>
      </c>
      <c r="T4081" s="11">
        <f t="shared" si="382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3"/>
        <v>42511.698101851856</v>
      </c>
      <c r="T4082" s="11">
        <f t="shared" si="382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3"/>
        <v>42041.581307870365</v>
      </c>
      <c r="T4083" s="11">
        <f t="shared" si="382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3"/>
        <v>42307.189270833333</v>
      </c>
      <c r="T4084" s="11">
        <f t="shared" si="382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3"/>
        <v>42353.761759259258</v>
      </c>
      <c r="T4085" s="11">
        <f t="shared" si="382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3"/>
        <v>42622.436412037037</v>
      </c>
      <c r="T4086" s="11">
        <f t="shared" si="382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3"/>
        <v>42058.603877314818</v>
      </c>
      <c r="T4087" s="11">
        <f t="shared" si="382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3"/>
        <v>42304.940960648149</v>
      </c>
      <c r="T4088" s="11">
        <f t="shared" si="382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3"/>
        <v>42538.742893518516</v>
      </c>
      <c r="T4089" s="11">
        <f t="shared" si="382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3"/>
        <v>41990.612546296295</v>
      </c>
      <c r="T4090" s="11">
        <f t="shared" si="382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3"/>
        <v>42122.732499999998</v>
      </c>
      <c r="T4091" s="11">
        <f t="shared" si="382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3"/>
        <v>42209.67288194444</v>
      </c>
      <c r="T4092" s="11">
        <f t="shared" si="382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3"/>
        <v>41990.506377314814</v>
      </c>
      <c r="T4093" s="11">
        <f t="shared" si="382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3"/>
        <v>42039.194988425923</v>
      </c>
      <c r="T4094" s="11">
        <f t="shared" si="382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3"/>
        <v>42178.815891203703</v>
      </c>
      <c r="T4095" s="11">
        <f t="shared" si="382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3"/>
        <v>41890.086805555555</v>
      </c>
      <c r="T4096" s="11">
        <f t="shared" si="382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3"/>
        <v>42693.031828703708</v>
      </c>
      <c r="T4097" s="11">
        <f t="shared" si="382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3"/>
        <v>42750.530312499999</v>
      </c>
      <c r="T4098" s="11">
        <f t="shared" si="382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1">
        <f t="shared" si="383"/>
        <v>42344.824502314819</v>
      </c>
      <c r="T4099" s="11">
        <f t="shared" ref="T4099:T4115" si="388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ref="S4100:S4115" si="389">(((J4100/60)/60)/24)+DATE(1970,1,1)</f>
        <v>42495.722187499996</v>
      </c>
      <c r="T4100" s="11">
        <f t="shared" si="388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9"/>
        <v>42570.850381944445</v>
      </c>
      <c r="T4101" s="11">
        <f t="shared" si="388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9"/>
        <v>41927.124884259261</v>
      </c>
      <c r="T4102" s="11">
        <f t="shared" si="388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9"/>
        <v>42730.903726851851</v>
      </c>
      <c r="T4103" s="11">
        <f t="shared" si="388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9"/>
        <v>42475.848067129627</v>
      </c>
      <c r="T4104" s="11">
        <f t="shared" si="388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9"/>
        <v>42188.83293981482</v>
      </c>
      <c r="T4105" s="11">
        <f t="shared" si="388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9"/>
        <v>42640.278171296297</v>
      </c>
      <c r="T4106" s="11">
        <f t="shared" si="388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9"/>
        <v>42697.010520833333</v>
      </c>
      <c r="T4107" s="11">
        <f t="shared" si="388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9"/>
        <v>42053.049375000002</v>
      </c>
      <c r="T4108" s="11">
        <f t="shared" si="388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9"/>
        <v>41883.916678240741</v>
      </c>
      <c r="T4109" s="11">
        <f t="shared" si="388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9"/>
        <v>42767.031678240746</v>
      </c>
      <c r="T4110" s="11">
        <f t="shared" si="388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9"/>
        <v>42307.539398148147</v>
      </c>
      <c r="T4111" s="11">
        <f t="shared" si="388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9"/>
        <v>42512.626747685179</v>
      </c>
      <c r="T4112" s="11">
        <f t="shared" si="388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9"/>
        <v>42029.135879629626</v>
      </c>
      <c r="T4113" s="11">
        <f t="shared" si="388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9"/>
        <v>42400.946597222224</v>
      </c>
      <c r="T4114" s="11">
        <f t="shared" si="388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9"/>
        <v>42358.573182870372</v>
      </c>
      <c r="T4115" s="11">
        <f t="shared" si="388"/>
        <v>42377.273611111115</v>
      </c>
    </row>
  </sheetData>
  <autoFilter ref="A1:T4115" xr:uid="{F2DD1808-B168-4147-BFD2-B98C5A052239}"/>
  <conditionalFormatting sqref="F1:F1048576">
    <cfRule type="containsText" dxfId="19" priority="11" operator="containsText" text="successful">
      <formula>NOT(ISERROR(SEARCH("successful",F1)))</formula>
    </cfRule>
    <cfRule type="containsText" dxfId="18" priority="10" operator="containsText" text="canceled">
      <formula>NOT(ISERROR(SEARCH("canceled",F1)))</formula>
    </cfRule>
    <cfRule type="containsText" dxfId="17" priority="9" operator="containsText" text="failed">
      <formula>NOT(ISERROR(SEARCH("failed",F1)))</formula>
    </cfRule>
    <cfRule type="containsText" dxfId="16" priority="8" operator="containsText" text="live">
      <formula>NOT(ISERROR(SEARCH("live",F1)))</formula>
    </cfRule>
  </conditionalFormatting>
  <conditionalFormatting sqref="O1:O1048576">
    <cfRule type="colorScale" priority="6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P1">
    <cfRule type="colorScale" priority="5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Q1">
    <cfRule type="colorScale" priority="4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R1">
    <cfRule type="colorScale" priority="3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S1">
    <cfRule type="colorScale" priority="2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10AD3-55F1-4C5F-9D12-E7DEC113D393}">
  <dimension ref="A3:F14"/>
  <sheetViews>
    <sheetView workbookViewId="0">
      <selection activeCell="A3" sqref="A3"/>
    </sheetView>
  </sheetViews>
  <sheetFormatPr defaultRowHeight="14.25" x14ac:dyDescent="0.45"/>
  <cols>
    <col min="1" max="1" width="12.59765625" bestFit="1" customWidth="1"/>
    <col min="2" max="2" width="15.1328125" bestFit="1" customWidth="1"/>
    <col min="3" max="3" width="5.46484375" bestFit="1" customWidth="1"/>
    <col min="4" max="4" width="3.6640625" bestFit="1" customWidth="1"/>
    <col min="5" max="5" width="9.06640625" bestFit="1" customWidth="1"/>
    <col min="6" max="7" width="10.6640625" bestFit="1" customWidth="1"/>
  </cols>
  <sheetData>
    <row r="3" spans="1:6" x14ac:dyDescent="0.45">
      <c r="A3" s="9" t="s">
        <v>8322</v>
      </c>
      <c r="B3" s="9" t="s">
        <v>8323</v>
      </c>
    </row>
    <row r="4" spans="1:6" x14ac:dyDescent="0.45">
      <c r="A4" s="9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45">
      <c r="A5" s="10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45">
      <c r="A6" s="10" t="s">
        <v>8313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45">
      <c r="A7" s="10" t="s">
        <v>8314</v>
      </c>
      <c r="B7" s="8"/>
      <c r="C7" s="8">
        <v>140</v>
      </c>
      <c r="D7" s="8"/>
      <c r="E7" s="8">
        <v>80</v>
      </c>
      <c r="F7" s="8">
        <v>220</v>
      </c>
    </row>
    <row r="8" spans="1:6" x14ac:dyDescent="0.45">
      <c r="A8" s="10" t="s">
        <v>8315</v>
      </c>
      <c r="B8" s="8">
        <v>24</v>
      </c>
      <c r="C8" s="8"/>
      <c r="D8" s="8"/>
      <c r="E8" s="8"/>
      <c r="F8" s="8">
        <v>24</v>
      </c>
    </row>
    <row r="9" spans="1:6" x14ac:dyDescent="0.45">
      <c r="A9" s="10" t="s">
        <v>8316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45">
      <c r="A10" s="10" t="s">
        <v>8317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45">
      <c r="A11" s="10" t="s">
        <v>8318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45">
      <c r="A12" s="10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45">
      <c r="A13" s="10" t="s">
        <v>8320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45">
      <c r="A14" s="10" t="s">
        <v>8321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6D238-713E-408F-97DD-04067DE83C80}">
  <dimension ref="A1:F14"/>
  <sheetViews>
    <sheetView topLeftCell="A13" workbookViewId="0">
      <selection activeCell="E40" sqref="E40"/>
    </sheetView>
  </sheetViews>
  <sheetFormatPr defaultRowHeight="14.25" x14ac:dyDescent="0.45"/>
  <cols>
    <col min="1" max="1" width="12.59765625" bestFit="1" customWidth="1"/>
    <col min="2" max="2" width="15.1328125" bestFit="1" customWidth="1"/>
    <col min="3" max="3" width="5.46484375" bestFit="1" customWidth="1"/>
    <col min="4" max="4" width="3.6640625" bestFit="1" customWidth="1"/>
    <col min="5" max="5" width="9.06640625" bestFit="1" customWidth="1"/>
    <col min="6" max="7" width="10.6640625" bestFit="1" customWidth="1"/>
  </cols>
  <sheetData>
    <row r="1" spans="1:6" x14ac:dyDescent="0.45">
      <c r="A1" s="9" t="s">
        <v>8223</v>
      </c>
      <c r="B1" t="s">
        <v>8324</v>
      </c>
    </row>
    <row r="3" spans="1:6" x14ac:dyDescent="0.45">
      <c r="A3" s="9" t="s">
        <v>8322</v>
      </c>
      <c r="B3" s="9" t="s">
        <v>8323</v>
      </c>
    </row>
    <row r="4" spans="1:6" x14ac:dyDescent="0.45">
      <c r="A4" s="9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45">
      <c r="A5" s="10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45">
      <c r="A6" s="10" t="s">
        <v>8313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45">
      <c r="A7" s="10" t="s">
        <v>8314</v>
      </c>
      <c r="B7" s="8"/>
      <c r="C7" s="8">
        <v>140</v>
      </c>
      <c r="D7" s="8"/>
      <c r="E7" s="8">
        <v>80</v>
      </c>
      <c r="F7" s="8">
        <v>220</v>
      </c>
    </row>
    <row r="8" spans="1:6" x14ac:dyDescent="0.45">
      <c r="A8" s="10" t="s">
        <v>8315</v>
      </c>
      <c r="B8" s="8">
        <v>24</v>
      </c>
      <c r="C8" s="8"/>
      <c r="D8" s="8"/>
      <c r="E8" s="8"/>
      <c r="F8" s="8">
        <v>24</v>
      </c>
    </row>
    <row r="9" spans="1:6" x14ac:dyDescent="0.45">
      <c r="A9" s="10" t="s">
        <v>8316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45">
      <c r="A10" s="10" t="s">
        <v>8317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45">
      <c r="A11" s="10" t="s">
        <v>8318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45">
      <c r="A12" s="10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45">
      <c r="A13" s="10" t="s">
        <v>8320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45">
      <c r="A14" s="10" t="s">
        <v>8321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737BE-BCE9-4AD3-BEE4-CE996ABAAD1B}">
  <dimension ref="A1:F47"/>
  <sheetViews>
    <sheetView workbookViewId="0">
      <selection activeCell="J37" sqref="J37"/>
    </sheetView>
  </sheetViews>
  <sheetFormatPr defaultRowHeight="14.25" x14ac:dyDescent="0.45"/>
  <cols>
    <col min="1" max="1" width="15.3984375" bestFit="1" customWidth="1"/>
    <col min="2" max="2" width="15.1328125" bestFit="1" customWidth="1"/>
    <col min="3" max="3" width="5.46484375" bestFit="1" customWidth="1"/>
    <col min="4" max="4" width="3.6640625" bestFit="1" customWidth="1"/>
    <col min="5" max="5" width="9.06640625" bestFit="1" customWidth="1"/>
    <col min="6" max="7" width="10.6640625" bestFit="1" customWidth="1"/>
  </cols>
  <sheetData>
    <row r="1" spans="1:6" x14ac:dyDescent="0.45">
      <c r="A1" s="9" t="s">
        <v>8223</v>
      </c>
      <c r="B1" t="s">
        <v>8324</v>
      </c>
    </row>
    <row r="2" spans="1:6" x14ac:dyDescent="0.45">
      <c r="A2" s="9" t="s">
        <v>8308</v>
      </c>
      <c r="B2" t="s">
        <v>8324</v>
      </c>
    </row>
    <row r="4" spans="1:6" x14ac:dyDescent="0.45">
      <c r="A4" s="9" t="s">
        <v>8322</v>
      </c>
      <c r="B4" s="9" t="s">
        <v>8323</v>
      </c>
    </row>
    <row r="5" spans="1:6" x14ac:dyDescent="0.45">
      <c r="A5" s="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45">
      <c r="A6" s="10" t="s">
        <v>8326</v>
      </c>
      <c r="B6" s="8"/>
      <c r="C6" s="8">
        <v>100</v>
      </c>
      <c r="D6" s="8"/>
      <c r="E6" s="8"/>
      <c r="F6" s="8">
        <v>100</v>
      </c>
    </row>
    <row r="7" spans="1:6" x14ac:dyDescent="0.45">
      <c r="A7" s="10" t="s">
        <v>8327</v>
      </c>
      <c r="B7" s="8">
        <v>20</v>
      </c>
      <c r="C7" s="8"/>
      <c r="D7" s="8"/>
      <c r="E7" s="8"/>
      <c r="F7" s="8">
        <v>20</v>
      </c>
    </row>
    <row r="8" spans="1:6" x14ac:dyDescent="0.45">
      <c r="A8" s="10" t="s">
        <v>8328</v>
      </c>
      <c r="B8" s="8">
        <v>24</v>
      </c>
      <c r="C8" s="8"/>
      <c r="D8" s="8"/>
      <c r="E8" s="8"/>
      <c r="F8" s="8">
        <v>24</v>
      </c>
    </row>
    <row r="9" spans="1:6" x14ac:dyDescent="0.45">
      <c r="A9" s="10" t="s">
        <v>8329</v>
      </c>
      <c r="B9" s="8"/>
      <c r="C9" s="8">
        <v>40</v>
      </c>
      <c r="D9" s="8"/>
      <c r="E9" s="8"/>
      <c r="F9" s="8">
        <v>40</v>
      </c>
    </row>
    <row r="10" spans="1:6" x14ac:dyDescent="0.45">
      <c r="A10" s="10" t="s">
        <v>8330</v>
      </c>
      <c r="B10" s="8"/>
      <c r="C10" s="8"/>
      <c r="D10" s="8"/>
      <c r="E10" s="8">
        <v>40</v>
      </c>
      <c r="F10" s="8">
        <v>40</v>
      </c>
    </row>
    <row r="11" spans="1:6" x14ac:dyDescent="0.45">
      <c r="A11" s="10" t="s">
        <v>8331</v>
      </c>
      <c r="B11" s="8"/>
      <c r="C11" s="8"/>
      <c r="D11" s="8"/>
      <c r="E11" s="8">
        <v>180</v>
      </c>
      <c r="F11" s="8">
        <v>180</v>
      </c>
    </row>
    <row r="12" spans="1:6" x14ac:dyDescent="0.45">
      <c r="A12" s="10" t="s">
        <v>8332</v>
      </c>
      <c r="B12" s="8"/>
      <c r="C12" s="8">
        <v>80</v>
      </c>
      <c r="D12" s="8"/>
      <c r="E12" s="8"/>
      <c r="F12" s="8">
        <v>80</v>
      </c>
    </row>
    <row r="13" spans="1:6" x14ac:dyDescent="0.45">
      <c r="A13" s="10" t="s">
        <v>8333</v>
      </c>
      <c r="B13" s="8"/>
      <c r="C13" s="8"/>
      <c r="D13" s="8"/>
      <c r="E13" s="8">
        <v>40</v>
      </c>
      <c r="F13" s="8">
        <v>40</v>
      </c>
    </row>
    <row r="14" spans="1:6" x14ac:dyDescent="0.45">
      <c r="A14" s="10" t="s">
        <v>8334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45">
      <c r="A15" s="10" t="s">
        <v>8335</v>
      </c>
      <c r="B15" s="8"/>
      <c r="C15" s="8">
        <v>40</v>
      </c>
      <c r="D15" s="8"/>
      <c r="E15" s="8"/>
      <c r="F15" s="8">
        <v>40</v>
      </c>
    </row>
    <row r="16" spans="1:6" x14ac:dyDescent="0.45">
      <c r="A16" s="10" t="s">
        <v>8336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45">
      <c r="A17" s="10" t="s">
        <v>8337</v>
      </c>
      <c r="B17" s="8"/>
      <c r="C17" s="8">
        <v>20</v>
      </c>
      <c r="D17" s="8"/>
      <c r="E17" s="8"/>
      <c r="F17" s="8">
        <v>20</v>
      </c>
    </row>
    <row r="18" spans="1:6" x14ac:dyDescent="0.45">
      <c r="A18" s="10" t="s">
        <v>8338</v>
      </c>
      <c r="B18" s="8"/>
      <c r="C18" s="8"/>
      <c r="D18" s="8"/>
      <c r="E18" s="8">
        <v>140</v>
      </c>
      <c r="F18" s="8">
        <v>140</v>
      </c>
    </row>
    <row r="19" spans="1:6" x14ac:dyDescent="0.45">
      <c r="A19" s="10" t="s">
        <v>8339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45">
      <c r="A20" s="10" t="s">
        <v>8340</v>
      </c>
      <c r="B20" s="8"/>
      <c r="C20" s="8">
        <v>60</v>
      </c>
      <c r="D20" s="8"/>
      <c r="E20" s="8"/>
      <c r="F20" s="8">
        <v>60</v>
      </c>
    </row>
    <row r="21" spans="1:6" x14ac:dyDescent="0.45">
      <c r="A21" s="10" t="s">
        <v>8341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45">
      <c r="A22" s="10" t="s">
        <v>8342</v>
      </c>
      <c r="B22" s="8"/>
      <c r="C22" s="8"/>
      <c r="D22" s="8"/>
      <c r="E22" s="8">
        <v>20</v>
      </c>
      <c r="F22" s="8">
        <v>20</v>
      </c>
    </row>
    <row r="23" spans="1:6" x14ac:dyDescent="0.45">
      <c r="A23" s="10" t="s">
        <v>8343</v>
      </c>
      <c r="B23" s="8"/>
      <c r="C23" s="8">
        <v>40</v>
      </c>
      <c r="D23" s="8"/>
      <c r="E23" s="8"/>
      <c r="F23" s="8">
        <v>40</v>
      </c>
    </row>
    <row r="24" spans="1:6" x14ac:dyDescent="0.45">
      <c r="A24" s="10" t="s">
        <v>8344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45">
      <c r="A25" s="10" t="s">
        <v>8345</v>
      </c>
      <c r="B25" s="8"/>
      <c r="C25" s="8">
        <v>20</v>
      </c>
      <c r="D25" s="8"/>
      <c r="E25" s="8"/>
      <c r="F25" s="8">
        <v>20</v>
      </c>
    </row>
    <row r="26" spans="1:6" x14ac:dyDescent="0.45">
      <c r="A26" s="10" t="s">
        <v>8346</v>
      </c>
      <c r="B26" s="8"/>
      <c r="C26" s="8"/>
      <c r="D26" s="8"/>
      <c r="E26" s="8">
        <v>60</v>
      </c>
      <c r="F26" s="8">
        <v>60</v>
      </c>
    </row>
    <row r="27" spans="1:6" x14ac:dyDescent="0.45">
      <c r="A27" s="10" t="s">
        <v>8347</v>
      </c>
      <c r="B27" s="8"/>
      <c r="C27" s="8">
        <v>20</v>
      </c>
      <c r="D27" s="8"/>
      <c r="E27" s="8"/>
      <c r="F27" s="8">
        <v>20</v>
      </c>
    </row>
    <row r="28" spans="1:6" x14ac:dyDescent="0.45">
      <c r="A28" s="10" t="s">
        <v>8348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45">
      <c r="A29" s="10" t="s">
        <v>8349</v>
      </c>
      <c r="B29" s="8"/>
      <c r="C29" s="8">
        <v>20</v>
      </c>
      <c r="D29" s="8"/>
      <c r="E29" s="8"/>
      <c r="F29" s="8">
        <v>20</v>
      </c>
    </row>
    <row r="30" spans="1:6" x14ac:dyDescent="0.45">
      <c r="A30" s="10" t="s">
        <v>8350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45">
      <c r="A31" s="10" t="s">
        <v>8351</v>
      </c>
      <c r="B31" s="8"/>
      <c r="C31" s="8"/>
      <c r="D31" s="8"/>
      <c r="E31" s="8">
        <v>40</v>
      </c>
      <c r="F31" s="8">
        <v>40</v>
      </c>
    </row>
    <row r="32" spans="1:6" x14ac:dyDescent="0.45">
      <c r="A32" s="10" t="s">
        <v>8352</v>
      </c>
      <c r="B32" s="8"/>
      <c r="C32" s="8"/>
      <c r="D32" s="8"/>
      <c r="E32" s="8">
        <v>20</v>
      </c>
      <c r="F32" s="8">
        <v>20</v>
      </c>
    </row>
    <row r="33" spans="1:6" x14ac:dyDescent="0.45">
      <c r="A33" s="10" t="s">
        <v>8353</v>
      </c>
      <c r="B33" s="8"/>
      <c r="C33" s="8">
        <v>20</v>
      </c>
      <c r="D33" s="8"/>
      <c r="E33" s="8"/>
      <c r="F33" s="8">
        <v>20</v>
      </c>
    </row>
    <row r="34" spans="1:6" x14ac:dyDescent="0.45">
      <c r="A34" s="10" t="s">
        <v>8354</v>
      </c>
      <c r="B34" s="8"/>
      <c r="C34" s="8"/>
      <c r="D34" s="8"/>
      <c r="E34" s="8">
        <v>260</v>
      </c>
      <c r="F34" s="8">
        <v>260</v>
      </c>
    </row>
    <row r="35" spans="1:6" x14ac:dyDescent="0.45">
      <c r="A35" s="10" t="s">
        <v>8355</v>
      </c>
      <c r="B35" s="8">
        <v>40</v>
      </c>
      <c r="C35" s="8"/>
      <c r="D35" s="8"/>
      <c r="E35" s="8"/>
      <c r="F35" s="8">
        <v>40</v>
      </c>
    </row>
    <row r="36" spans="1:6" x14ac:dyDescent="0.45">
      <c r="A36" s="10" t="s">
        <v>8356</v>
      </c>
      <c r="B36" s="8"/>
      <c r="C36" s="8"/>
      <c r="D36" s="8"/>
      <c r="E36" s="8">
        <v>60</v>
      </c>
      <c r="F36" s="8">
        <v>60</v>
      </c>
    </row>
    <row r="37" spans="1:6" x14ac:dyDescent="0.45">
      <c r="A37" s="10" t="s">
        <v>8357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45">
      <c r="A38" s="10" t="s">
        <v>8358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45">
      <c r="A39" s="10" t="s">
        <v>8359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45">
      <c r="A40" s="10" t="s">
        <v>8360</v>
      </c>
      <c r="B40" s="8"/>
      <c r="C40" s="8"/>
      <c r="D40" s="8"/>
      <c r="E40" s="8">
        <v>80</v>
      </c>
      <c r="F40" s="8">
        <v>80</v>
      </c>
    </row>
    <row r="41" spans="1:6" x14ac:dyDescent="0.45">
      <c r="A41" s="10" t="s">
        <v>8311</v>
      </c>
      <c r="B41" s="8"/>
      <c r="C41" s="8"/>
      <c r="D41" s="8"/>
      <c r="E41" s="8">
        <v>60</v>
      </c>
      <c r="F41" s="8">
        <v>60</v>
      </c>
    </row>
    <row r="42" spans="1:6" x14ac:dyDescent="0.45">
      <c r="A42" s="10" t="s">
        <v>8361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45">
      <c r="A43" s="10" t="s">
        <v>8362</v>
      </c>
      <c r="B43" s="8"/>
      <c r="C43" s="8">
        <v>100</v>
      </c>
      <c r="D43" s="8"/>
      <c r="E43" s="8"/>
      <c r="F43" s="8">
        <v>100</v>
      </c>
    </row>
    <row r="44" spans="1:6" x14ac:dyDescent="0.45">
      <c r="A44" s="10" t="s">
        <v>8363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45">
      <c r="A45" s="10" t="s">
        <v>8364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45">
      <c r="A46" s="10" t="s">
        <v>8365</v>
      </c>
      <c r="B46" s="8">
        <v>20</v>
      </c>
      <c r="C46" s="8"/>
      <c r="D46" s="8"/>
      <c r="E46" s="8"/>
      <c r="F46" s="8">
        <v>20</v>
      </c>
    </row>
    <row r="47" spans="1:6" x14ac:dyDescent="0.45">
      <c r="A47" s="10" t="s">
        <v>8321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F7990-530D-4679-B6B7-6E96E76DB55C}">
  <dimension ref="A1:F18"/>
  <sheetViews>
    <sheetView workbookViewId="0">
      <selection activeCell="E22" sqref="E22"/>
    </sheetView>
  </sheetViews>
  <sheetFormatPr defaultRowHeight="14.25" x14ac:dyDescent="0.45"/>
  <cols>
    <col min="1" max="1" width="12.59765625" bestFit="1" customWidth="1"/>
    <col min="2" max="2" width="16.3984375" bestFit="1" customWidth="1"/>
    <col min="3" max="3" width="5.46484375" bestFit="1" customWidth="1"/>
    <col min="4" max="4" width="3.6640625" bestFit="1" customWidth="1"/>
    <col min="5" max="5" width="9.06640625" bestFit="1" customWidth="1"/>
    <col min="6" max="7" width="10.6640625" bestFit="1" customWidth="1"/>
  </cols>
  <sheetData>
    <row r="1" spans="1:6" x14ac:dyDescent="0.45">
      <c r="A1" s="9" t="s">
        <v>8308</v>
      </c>
      <c r="B1" t="s">
        <v>8324</v>
      </c>
    </row>
    <row r="2" spans="1:6" x14ac:dyDescent="0.45">
      <c r="A2" s="9" t="s">
        <v>8380</v>
      </c>
      <c r="B2" t="s">
        <v>8325</v>
      </c>
    </row>
    <row r="4" spans="1:6" x14ac:dyDescent="0.45">
      <c r="A4" s="9" t="s">
        <v>8322</v>
      </c>
      <c r="B4" s="9" t="s">
        <v>8323</v>
      </c>
    </row>
    <row r="5" spans="1:6" x14ac:dyDescent="0.45">
      <c r="A5" s="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45">
      <c r="A6" s="10" t="s">
        <v>8374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45">
      <c r="A7" s="10" t="s">
        <v>8375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45">
      <c r="A8" s="10" t="s">
        <v>8376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45">
      <c r="A9" s="10" t="s">
        <v>8377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45">
      <c r="A10" s="10" t="s">
        <v>8368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45">
      <c r="A11" s="10" t="s">
        <v>8378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45">
      <c r="A12" s="10" t="s">
        <v>8369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45">
      <c r="A13" s="10" t="s">
        <v>8370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45">
      <c r="A14" s="10" t="s">
        <v>8371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45">
      <c r="A15" s="10" t="s">
        <v>8372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45">
      <c r="A16" s="10" t="s">
        <v>8373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45">
      <c r="A17" s="10" t="s">
        <v>8379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45">
      <c r="A18" s="10" t="s">
        <v>8321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83FE6-CC91-4D04-8325-099A59A96488}">
  <dimension ref="A1:I14"/>
  <sheetViews>
    <sheetView topLeftCell="A13" workbookViewId="0">
      <selection activeCell="F1" sqref="F1:F14"/>
    </sheetView>
  </sheetViews>
  <sheetFormatPr defaultRowHeight="14.25" x14ac:dyDescent="0.45"/>
  <cols>
    <col min="1" max="1" width="26.53125" bestFit="1" customWidth="1"/>
    <col min="2" max="2" width="16.53125" bestFit="1" customWidth="1"/>
    <col min="3" max="3" width="13.06640625" bestFit="1" customWidth="1"/>
    <col min="4" max="4" width="15.59765625" bestFit="1" customWidth="1"/>
    <col min="5" max="5" width="12" bestFit="1" customWidth="1"/>
    <col min="6" max="6" width="19" bestFit="1" customWidth="1"/>
    <col min="7" max="7" width="15.3984375" bestFit="1" customWidth="1"/>
    <col min="8" max="8" width="18.06640625" bestFit="1" customWidth="1"/>
  </cols>
  <sheetData>
    <row r="1" spans="1:9" x14ac:dyDescent="0.45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8388</v>
      </c>
      <c r="I1" s="13"/>
    </row>
    <row r="2" spans="1:9" x14ac:dyDescent="0.45">
      <c r="A2" t="s">
        <v>8389</v>
      </c>
      <c r="B2">
        <f>COUNTIFS(col_state,"successful",col_goal,"&lt;1000")</f>
        <v>322</v>
      </c>
      <c r="C2">
        <f>COUNTIFS(col_state,"failed",col_goal,"&lt;1000")</f>
        <v>113</v>
      </c>
      <c r="D2">
        <f>COUNTIFS(col_state,"canceled",col_goal,"&lt;1000")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  <c r="I2" s="13"/>
    </row>
    <row r="3" spans="1:9" x14ac:dyDescent="0.45">
      <c r="A3" t="s">
        <v>8390</v>
      </c>
      <c r="B3">
        <f>COUNTIFS(col_state,"successful",col_goal,"&gt;=1000",col_goal,"&lt;5000")</f>
        <v>932</v>
      </c>
      <c r="C3">
        <f>COUNTIFS(col_state,"failed",col_goal,"&gt;=1000",col_goal,"&lt;5000")</f>
        <v>420</v>
      </c>
      <c r="D3">
        <f>COUNTIFS(col_state,"canceled",col_goal,"&gt;=1000",col_goal,"&lt;5000")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  <c r="I3" s="13"/>
    </row>
    <row r="4" spans="1:9" x14ac:dyDescent="0.45">
      <c r="A4" t="s">
        <v>8391</v>
      </c>
      <c r="B4">
        <f>COUNTIFS(col_state,"successful",col_goal,"&gt;=5000",col_goal,"&lt;10000")</f>
        <v>381</v>
      </c>
      <c r="C4">
        <f>COUNTIFS(col_state,"failed",col_goal,"&gt;=5000",col_goal,"&lt;10000")</f>
        <v>283</v>
      </c>
      <c r="D4">
        <f>COUNTIFS(col_state,"canceled",col_goal,"&gt;=5000",col_goal,"&lt;10000")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  <c r="I4" s="13"/>
    </row>
    <row r="5" spans="1:9" x14ac:dyDescent="0.45">
      <c r="A5" t="s">
        <v>8392</v>
      </c>
      <c r="B5">
        <f>COUNTIFS(col_state,"successful",col_goal,"&gt;=10000",col_goal,"&lt;15000")</f>
        <v>168</v>
      </c>
      <c r="C5">
        <f>COUNTIFS(col_state,"failed",col_goal,"&gt;=10000",col_goal,"&lt;15000")</f>
        <v>144</v>
      </c>
      <c r="D5">
        <f>COUNTIFS(col_state,"canceled",col_goal,"&gt;=10000",col_goal,"&lt;15000")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  <c r="I5" s="13"/>
    </row>
    <row r="6" spans="1:9" x14ac:dyDescent="0.45">
      <c r="A6" t="s">
        <v>8393</v>
      </c>
      <c r="B6">
        <f>COUNTIFS(col_state,"successful",col_goal,"&gt;=15000",col_goal,"&lt;20000")</f>
        <v>94</v>
      </c>
      <c r="C6">
        <f>COUNTIFS(col_state,"failed",col_goal,"&gt;=15000",col_goal,"&lt;20000")</f>
        <v>90</v>
      </c>
      <c r="D6">
        <f>COUNTIFS(col_state,"canceled",col_goal,"&gt;=15000",col_goal,"&lt;20000")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  <c r="I6" s="13"/>
    </row>
    <row r="7" spans="1:9" x14ac:dyDescent="0.45">
      <c r="A7" t="s">
        <v>8394</v>
      </c>
      <c r="B7">
        <f>COUNTIFS(col_state,"successful",col_goal,"&gt;=20000",col_goal,"&lt;25000")</f>
        <v>62</v>
      </c>
      <c r="C7">
        <f>COUNTIFS(col_state,"failed",col_goal,"&gt;=20000",col_goal,"&lt;25000")</f>
        <v>72</v>
      </c>
      <c r="D7">
        <f>COUNTIFS(col_state,"canceled",col_goal,"&gt;=20000",col_goal,"&lt;25000")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  <c r="I7" s="13"/>
    </row>
    <row r="8" spans="1:9" x14ac:dyDescent="0.45">
      <c r="A8" t="s">
        <v>8395</v>
      </c>
      <c r="B8">
        <f>COUNTIFS(col_state,"successful",col_goal,"&gt;=25000",col_goal,"&lt;30000")</f>
        <v>55</v>
      </c>
      <c r="C8">
        <f>COUNTIFS(col_state,"failed",col_goal,"&gt;=25000",col_goal,"&lt;30000")</f>
        <v>64</v>
      </c>
      <c r="D8">
        <f>COUNTIFS(col_state,"canceled",col_goal,"&gt;=25000",col_goal,"&lt;30000")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  <c r="I8" s="13"/>
    </row>
    <row r="9" spans="1:9" x14ac:dyDescent="0.45">
      <c r="A9" t="s">
        <v>8396</v>
      </c>
      <c r="B9">
        <f>COUNTIFS(col_state,"successful",col_goal,"&gt;=30000",col_goal,"&lt;35000")</f>
        <v>32</v>
      </c>
      <c r="C9">
        <f>COUNTIFS(col_state,"failed",col_goal,"&gt;=30000",col_goal,"&lt;35000")</f>
        <v>37</v>
      </c>
      <c r="D9">
        <f>COUNTIFS(col_state,"canceled",col_goal,"&gt;=30000",col_goal,"&lt;35000")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  <c r="I9" s="13"/>
    </row>
    <row r="10" spans="1:9" x14ac:dyDescent="0.45">
      <c r="A10" t="s">
        <v>8397</v>
      </c>
      <c r="B10">
        <f>COUNTIFS(col_state,"successful",col_goal,"&gt;=35000",col_goal,"&lt;40000")</f>
        <v>26</v>
      </c>
      <c r="C10">
        <f>COUNTIFS(col_state,"failed",col_goal,"&gt;=35000",col_goal,"&lt;40000")</f>
        <v>22</v>
      </c>
      <c r="D10">
        <f>COUNTIFS(col_state,"canceled",col_goal,"&gt;=35000",col_goal,"&lt;40000")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  <c r="I10" s="13"/>
    </row>
    <row r="11" spans="1:9" x14ac:dyDescent="0.45">
      <c r="A11" t="s">
        <v>8398</v>
      </c>
      <c r="B11">
        <f>COUNTIFS(col_state,"successful",col_goal,"&gt;=40000",col_goal,"&lt;45000")</f>
        <v>21</v>
      </c>
      <c r="C11">
        <f>COUNTIFS(col_state,"failed",col_goal,"&gt;=40000",col_goal,"&lt;45000")</f>
        <v>16</v>
      </c>
      <c r="D11">
        <f>COUNTIFS(col_state,"canceled",col_goal,"&gt;=40000",col_goal,"&lt;45000")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  <c r="I11" s="13"/>
    </row>
    <row r="12" spans="1:9" x14ac:dyDescent="0.45">
      <c r="A12" t="s">
        <v>8399</v>
      </c>
      <c r="B12">
        <f>COUNTIFS(col_state,"successful",col_goal,"&gt;=45000",col_goal,"&lt;50000")</f>
        <v>6</v>
      </c>
      <c r="C12">
        <f>COUNTIFS(col_state,"failed",col_goal,"&gt;=45000",col_goal,"&lt;50000")</f>
        <v>11</v>
      </c>
      <c r="D12">
        <f>COUNTIFS(col_state,"canceled",col_goal,"&gt;=45000",col_goal,"&lt;50000")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  <c r="I12" s="13"/>
    </row>
    <row r="13" spans="1:9" x14ac:dyDescent="0.45">
      <c r="A13" t="s">
        <v>8400</v>
      </c>
      <c r="B13">
        <f>COUNTIFS(col_state,"successful",col_goal,"&gt;=50000")</f>
        <v>86</v>
      </c>
      <c r="C13">
        <f>COUNTIFS(col_state,"failed",col_goal,"&gt;=50000")</f>
        <v>258</v>
      </c>
      <c r="D13">
        <f>COUNTIFS(col_state,"canceled",col_goal,"&gt;=50000")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  <c r="I13" s="13"/>
    </row>
    <row r="14" spans="1:9" x14ac:dyDescent="0.45">
      <c r="A14" s="12" t="s">
        <v>8401</v>
      </c>
      <c r="B14" s="12">
        <f>SUM(B2:B13)</f>
        <v>2185</v>
      </c>
      <c r="C14" s="12">
        <f>SUM(C2:C13)</f>
        <v>1530</v>
      </c>
      <c r="D14" s="12">
        <f>SUM(D2:D13)</f>
        <v>349</v>
      </c>
      <c r="E14" s="12">
        <f>SUM(B14:D14)</f>
        <v>4064</v>
      </c>
      <c r="F14" s="14">
        <f>B14/E14</f>
        <v>0.53764763779527558</v>
      </c>
      <c r="G14" s="14">
        <f>C14/E14</f>
        <v>0.3764763779527559</v>
      </c>
      <c r="H14" s="14">
        <f>D14/E14</f>
        <v>8.5875984251968504E-2</v>
      </c>
      <c r="I14" s="13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CE4A9-48EF-4F4C-A120-FB0637A55D61}">
  <dimension ref="A1:P2186"/>
  <sheetViews>
    <sheetView workbookViewId="0">
      <selection activeCell="I18" sqref="I18"/>
    </sheetView>
  </sheetViews>
  <sheetFormatPr defaultRowHeight="14.25" x14ac:dyDescent="0.45"/>
  <cols>
    <col min="1" max="1" width="9.06640625" bestFit="1" customWidth="1"/>
    <col min="2" max="2" width="13" bestFit="1" customWidth="1"/>
    <col min="6" max="6" width="12.86328125" bestFit="1" customWidth="1"/>
    <col min="8" max="8" width="11.53125" bestFit="1" customWidth="1"/>
    <col min="9" max="10" width="11.86328125" bestFit="1" customWidth="1"/>
    <col min="12" max="12" width="9.06640625" bestFit="1" customWidth="1"/>
    <col min="13" max="13" width="13" bestFit="1" customWidth="1"/>
    <col min="16" max="16" width="12.86328125" bestFit="1" customWidth="1"/>
  </cols>
  <sheetData>
    <row r="1" spans="1:16" x14ac:dyDescent="0.45">
      <c r="A1" s="1" t="s">
        <v>8218</v>
      </c>
      <c r="B1" s="1" t="s">
        <v>8262</v>
      </c>
      <c r="E1" s="1" t="s">
        <v>8218</v>
      </c>
      <c r="F1" s="1" t="s">
        <v>8262</v>
      </c>
      <c r="L1" s="1" t="s">
        <v>8218</v>
      </c>
      <c r="M1" s="1" t="s">
        <v>8262</v>
      </c>
      <c r="O1" s="1" t="s">
        <v>8218</v>
      </c>
      <c r="P1" s="1" t="s">
        <v>8262</v>
      </c>
    </row>
    <row r="2" spans="1:16" x14ac:dyDescent="0.45">
      <c r="A2" t="s">
        <v>8219</v>
      </c>
      <c r="B2">
        <v>182</v>
      </c>
      <c r="E2" t="s">
        <v>8221</v>
      </c>
      <c r="F2">
        <v>0</v>
      </c>
      <c r="L2" t="s">
        <v>8219</v>
      </c>
      <c r="M2">
        <v>26457</v>
      </c>
      <c r="O2" t="s">
        <v>8221</v>
      </c>
      <c r="P2">
        <v>1293</v>
      </c>
    </row>
    <row r="3" spans="1:16" x14ac:dyDescent="0.45">
      <c r="A3" t="s">
        <v>8219</v>
      </c>
      <c r="B3">
        <v>79</v>
      </c>
      <c r="E3" t="s">
        <v>8221</v>
      </c>
      <c r="F3">
        <v>1</v>
      </c>
      <c r="H3" s="15"/>
      <c r="I3" s="16" t="s">
        <v>8219</v>
      </c>
      <c r="J3" s="16" t="s">
        <v>8221</v>
      </c>
      <c r="L3" t="s">
        <v>8219</v>
      </c>
      <c r="M3">
        <v>20242</v>
      </c>
      <c r="O3" t="s">
        <v>8221</v>
      </c>
      <c r="P3">
        <v>975</v>
      </c>
    </row>
    <row r="4" spans="1:16" x14ac:dyDescent="0.45">
      <c r="A4" t="s">
        <v>8219</v>
      </c>
      <c r="B4">
        <v>35</v>
      </c>
      <c r="E4" t="s">
        <v>8221</v>
      </c>
      <c r="F4">
        <v>10</v>
      </c>
      <c r="H4" s="16" t="s">
        <v>8402</v>
      </c>
      <c r="I4" s="17">
        <f>AVERAGE(suc_backers)</f>
        <v>194.42517162471395</v>
      </c>
      <c r="J4" s="17">
        <f>AVERAGE(fail_backers)</f>
        <v>17.709803921568628</v>
      </c>
      <c r="L4" t="s">
        <v>8219</v>
      </c>
      <c r="M4">
        <v>8359</v>
      </c>
      <c r="O4" t="s">
        <v>8221</v>
      </c>
      <c r="P4">
        <v>890</v>
      </c>
    </row>
    <row r="5" spans="1:16" x14ac:dyDescent="0.45">
      <c r="A5" t="s">
        <v>8219</v>
      </c>
      <c r="B5">
        <v>150</v>
      </c>
      <c r="E5" t="s">
        <v>8221</v>
      </c>
      <c r="F5">
        <v>0</v>
      </c>
      <c r="H5" s="16" t="s">
        <v>8403</v>
      </c>
      <c r="I5" s="15">
        <f>MEDIAN(suc_backers)</f>
        <v>62</v>
      </c>
      <c r="J5" s="15">
        <f>MEDIAN(fail_backers)</f>
        <v>4</v>
      </c>
      <c r="L5" t="s">
        <v>8219</v>
      </c>
      <c r="M5">
        <v>8200</v>
      </c>
      <c r="O5" t="s">
        <v>8221</v>
      </c>
      <c r="P5">
        <v>534</v>
      </c>
    </row>
    <row r="6" spans="1:16" x14ac:dyDescent="0.45">
      <c r="A6" t="s">
        <v>8219</v>
      </c>
      <c r="B6">
        <v>284</v>
      </c>
      <c r="E6" t="s">
        <v>8221</v>
      </c>
      <c r="F6">
        <v>7</v>
      </c>
      <c r="H6" s="16" t="s">
        <v>8404</v>
      </c>
      <c r="I6" s="15">
        <f>MIN(suc_backers)</f>
        <v>1</v>
      </c>
      <c r="J6" s="15">
        <f>MIN(fail_backers)</f>
        <v>0</v>
      </c>
      <c r="L6" t="s">
        <v>8219</v>
      </c>
      <c r="M6">
        <v>5812</v>
      </c>
      <c r="O6" t="s">
        <v>8221</v>
      </c>
      <c r="P6">
        <v>456</v>
      </c>
    </row>
    <row r="7" spans="1:16" x14ac:dyDescent="0.45">
      <c r="A7" t="s">
        <v>8219</v>
      </c>
      <c r="B7">
        <v>47</v>
      </c>
      <c r="E7" t="s">
        <v>8221</v>
      </c>
      <c r="F7">
        <v>0</v>
      </c>
      <c r="H7" s="16" t="s">
        <v>8405</v>
      </c>
      <c r="I7" s="15">
        <f>MAX(suc_backers)</f>
        <v>26457</v>
      </c>
      <c r="J7" s="15">
        <f>MAX(fail_backers)</f>
        <v>1293</v>
      </c>
      <c r="L7" t="s">
        <v>8219</v>
      </c>
      <c r="M7">
        <v>4883</v>
      </c>
      <c r="O7" t="s">
        <v>8221</v>
      </c>
      <c r="P7">
        <v>369</v>
      </c>
    </row>
    <row r="8" spans="1:16" x14ac:dyDescent="0.45">
      <c r="A8" t="s">
        <v>8219</v>
      </c>
      <c r="B8">
        <v>58</v>
      </c>
      <c r="E8" t="s">
        <v>8221</v>
      </c>
      <c r="F8">
        <v>1</v>
      </c>
      <c r="H8" s="16" t="s">
        <v>8406</v>
      </c>
      <c r="I8" s="17">
        <f>_xlfn.VAR.P(suc_backers)</f>
        <v>712840.9867348104</v>
      </c>
      <c r="J8" s="17">
        <f>_xlfn.VAR.P(fail_backers)</f>
        <v>3773.2216685890044</v>
      </c>
      <c r="L8" t="s">
        <v>8219</v>
      </c>
      <c r="M8">
        <v>4562</v>
      </c>
      <c r="O8" t="s">
        <v>8221</v>
      </c>
      <c r="P8">
        <v>338</v>
      </c>
    </row>
    <row r="9" spans="1:16" x14ac:dyDescent="0.45">
      <c r="A9" t="s">
        <v>8219</v>
      </c>
      <c r="B9">
        <v>57</v>
      </c>
      <c r="E9" t="s">
        <v>8221</v>
      </c>
      <c r="F9">
        <v>2</v>
      </c>
      <c r="H9" s="16" t="s">
        <v>8407</v>
      </c>
      <c r="I9" s="17">
        <f>_xlfn.STDEV.P(suc_backers)</f>
        <v>844.29910975602149</v>
      </c>
      <c r="J9" s="17">
        <f>_xlfn.STDEV.P(fail_backers)</f>
        <v>61.426555076684906</v>
      </c>
      <c r="L9" t="s">
        <v>8219</v>
      </c>
      <c r="M9">
        <v>4330</v>
      </c>
      <c r="O9" t="s">
        <v>8221</v>
      </c>
      <c r="P9">
        <v>336</v>
      </c>
    </row>
    <row r="10" spans="1:16" x14ac:dyDescent="0.45">
      <c r="A10" t="s">
        <v>8219</v>
      </c>
      <c r="B10">
        <v>12</v>
      </c>
      <c r="E10" t="s">
        <v>8221</v>
      </c>
      <c r="F10">
        <v>3</v>
      </c>
      <c r="L10" t="s">
        <v>8219</v>
      </c>
      <c r="M10">
        <v>4245</v>
      </c>
      <c r="O10" t="s">
        <v>8221</v>
      </c>
      <c r="P10">
        <v>312</v>
      </c>
    </row>
    <row r="11" spans="1:16" x14ac:dyDescent="0.45">
      <c r="A11" t="s">
        <v>8219</v>
      </c>
      <c r="B11">
        <v>20</v>
      </c>
      <c r="E11" t="s">
        <v>8221</v>
      </c>
      <c r="F11">
        <v>10</v>
      </c>
      <c r="L11" t="s">
        <v>8219</v>
      </c>
      <c r="M11">
        <v>3863</v>
      </c>
      <c r="O11" t="s">
        <v>8221</v>
      </c>
      <c r="P11">
        <v>311</v>
      </c>
    </row>
    <row r="12" spans="1:16" x14ac:dyDescent="0.45">
      <c r="A12" t="s">
        <v>8219</v>
      </c>
      <c r="B12">
        <v>19</v>
      </c>
      <c r="E12" t="s">
        <v>8221</v>
      </c>
      <c r="F12">
        <v>10</v>
      </c>
      <c r="L12" t="s">
        <v>8219</v>
      </c>
      <c r="M12">
        <v>3663</v>
      </c>
      <c r="O12" t="s">
        <v>8221</v>
      </c>
      <c r="P12">
        <v>310</v>
      </c>
    </row>
    <row r="13" spans="1:16" x14ac:dyDescent="0.45">
      <c r="A13" t="s">
        <v>8219</v>
      </c>
      <c r="B13">
        <v>75</v>
      </c>
      <c r="E13" t="s">
        <v>8221</v>
      </c>
      <c r="F13">
        <v>1</v>
      </c>
      <c r="H13" s="18" t="s">
        <v>8408</v>
      </c>
      <c r="L13" t="s">
        <v>8219</v>
      </c>
      <c r="M13">
        <v>3562</v>
      </c>
      <c r="O13" t="s">
        <v>8221</v>
      </c>
      <c r="P13">
        <v>296</v>
      </c>
    </row>
    <row r="14" spans="1:16" x14ac:dyDescent="0.45">
      <c r="A14" t="s">
        <v>8219</v>
      </c>
      <c r="B14">
        <v>827</v>
      </c>
      <c r="E14" t="s">
        <v>8221</v>
      </c>
      <c r="F14">
        <v>0</v>
      </c>
      <c r="L14" t="s">
        <v>8219</v>
      </c>
      <c r="M14">
        <v>3468</v>
      </c>
      <c r="O14" t="s">
        <v>8221</v>
      </c>
      <c r="P14">
        <v>285</v>
      </c>
    </row>
    <row r="15" spans="1:16" x14ac:dyDescent="0.45">
      <c r="A15" t="s">
        <v>8219</v>
      </c>
      <c r="B15">
        <v>51</v>
      </c>
      <c r="E15" t="s">
        <v>8221</v>
      </c>
      <c r="F15">
        <v>0</v>
      </c>
      <c r="L15" t="s">
        <v>8219</v>
      </c>
      <c r="M15">
        <v>3355</v>
      </c>
      <c r="O15" t="s">
        <v>8221</v>
      </c>
      <c r="P15">
        <v>236</v>
      </c>
    </row>
    <row r="16" spans="1:16" x14ac:dyDescent="0.45">
      <c r="A16" t="s">
        <v>8219</v>
      </c>
      <c r="B16">
        <v>41</v>
      </c>
      <c r="E16" t="s">
        <v>8221</v>
      </c>
      <c r="F16">
        <v>0</v>
      </c>
      <c r="L16" t="s">
        <v>8219</v>
      </c>
      <c r="M16">
        <v>3238</v>
      </c>
      <c r="O16" t="s">
        <v>8221</v>
      </c>
      <c r="P16">
        <v>229</v>
      </c>
    </row>
    <row r="17" spans="1:16" x14ac:dyDescent="0.45">
      <c r="A17" t="s">
        <v>8219</v>
      </c>
      <c r="B17">
        <v>98</v>
      </c>
      <c r="E17" t="s">
        <v>8221</v>
      </c>
      <c r="F17">
        <v>26</v>
      </c>
      <c r="L17" t="s">
        <v>8219</v>
      </c>
      <c r="M17">
        <v>2602</v>
      </c>
      <c r="O17" t="s">
        <v>8221</v>
      </c>
      <c r="P17">
        <v>215</v>
      </c>
    </row>
    <row r="18" spans="1:16" x14ac:dyDescent="0.45">
      <c r="A18" t="s">
        <v>8219</v>
      </c>
      <c r="B18">
        <v>70</v>
      </c>
      <c r="E18" t="s">
        <v>8221</v>
      </c>
      <c r="F18">
        <v>0</v>
      </c>
      <c r="L18" t="s">
        <v>8219</v>
      </c>
      <c r="M18">
        <v>2525</v>
      </c>
      <c r="O18" t="s">
        <v>8221</v>
      </c>
      <c r="P18">
        <v>202</v>
      </c>
    </row>
    <row r="19" spans="1:16" x14ac:dyDescent="0.45">
      <c r="A19" t="s">
        <v>8219</v>
      </c>
      <c r="B19">
        <v>36</v>
      </c>
      <c r="E19" t="s">
        <v>8221</v>
      </c>
      <c r="F19">
        <v>7</v>
      </c>
      <c r="L19" t="s">
        <v>8219</v>
      </c>
      <c r="M19">
        <v>2478</v>
      </c>
      <c r="O19" t="s">
        <v>8221</v>
      </c>
      <c r="P19">
        <v>201</v>
      </c>
    </row>
    <row r="20" spans="1:16" x14ac:dyDescent="0.45">
      <c r="A20" t="s">
        <v>8219</v>
      </c>
      <c r="B20">
        <v>342</v>
      </c>
      <c r="E20" t="s">
        <v>8221</v>
      </c>
      <c r="F20">
        <v>0</v>
      </c>
      <c r="L20" t="s">
        <v>8219</v>
      </c>
      <c r="M20">
        <v>2436</v>
      </c>
      <c r="O20" t="s">
        <v>8221</v>
      </c>
      <c r="P20">
        <v>197</v>
      </c>
    </row>
    <row r="21" spans="1:16" x14ac:dyDescent="0.45">
      <c r="A21" t="s">
        <v>8219</v>
      </c>
      <c r="B21">
        <v>22</v>
      </c>
      <c r="E21" t="s">
        <v>8221</v>
      </c>
      <c r="F21">
        <v>2</v>
      </c>
      <c r="L21" t="s">
        <v>8219</v>
      </c>
      <c r="M21">
        <v>2174</v>
      </c>
      <c r="O21" t="s">
        <v>8221</v>
      </c>
      <c r="P21">
        <v>196</v>
      </c>
    </row>
    <row r="22" spans="1:16" x14ac:dyDescent="0.45">
      <c r="A22" t="s">
        <v>8219</v>
      </c>
      <c r="B22">
        <v>25</v>
      </c>
      <c r="E22" t="s">
        <v>8221</v>
      </c>
      <c r="F22">
        <v>13</v>
      </c>
      <c r="L22" t="s">
        <v>8219</v>
      </c>
      <c r="M22">
        <v>2165</v>
      </c>
      <c r="O22" t="s">
        <v>8221</v>
      </c>
      <c r="P22">
        <v>196</v>
      </c>
    </row>
    <row r="23" spans="1:16" x14ac:dyDescent="0.45">
      <c r="A23" t="s">
        <v>8219</v>
      </c>
      <c r="B23">
        <v>101</v>
      </c>
      <c r="E23" t="s">
        <v>8221</v>
      </c>
      <c r="F23">
        <v>4</v>
      </c>
      <c r="L23" t="s">
        <v>8219</v>
      </c>
      <c r="M23">
        <v>2139</v>
      </c>
      <c r="O23" t="s">
        <v>8221</v>
      </c>
      <c r="P23">
        <v>188</v>
      </c>
    </row>
    <row r="24" spans="1:16" x14ac:dyDescent="0.45">
      <c r="A24" t="s">
        <v>8219</v>
      </c>
      <c r="B24">
        <v>8</v>
      </c>
      <c r="E24" t="s">
        <v>8221</v>
      </c>
      <c r="F24">
        <v>0</v>
      </c>
      <c r="L24" t="s">
        <v>8219</v>
      </c>
      <c r="M24">
        <v>2051</v>
      </c>
      <c r="O24" t="s">
        <v>8221</v>
      </c>
      <c r="P24">
        <v>185</v>
      </c>
    </row>
    <row r="25" spans="1:16" x14ac:dyDescent="0.45">
      <c r="A25" t="s">
        <v>8219</v>
      </c>
      <c r="B25">
        <v>23</v>
      </c>
      <c r="E25" t="s">
        <v>8221</v>
      </c>
      <c r="F25">
        <v>12</v>
      </c>
      <c r="L25" t="s">
        <v>8219</v>
      </c>
      <c r="M25">
        <v>2035</v>
      </c>
      <c r="O25" t="s">
        <v>8221</v>
      </c>
      <c r="P25">
        <v>179</v>
      </c>
    </row>
    <row r="26" spans="1:16" x14ac:dyDescent="0.45">
      <c r="A26" t="s">
        <v>8219</v>
      </c>
      <c r="B26">
        <v>574</v>
      </c>
      <c r="E26" t="s">
        <v>8221</v>
      </c>
      <c r="F26">
        <v>2</v>
      </c>
      <c r="L26" t="s">
        <v>8219</v>
      </c>
      <c r="M26">
        <v>1980</v>
      </c>
      <c r="O26" t="s">
        <v>8221</v>
      </c>
      <c r="P26">
        <v>171</v>
      </c>
    </row>
    <row r="27" spans="1:16" x14ac:dyDescent="0.45">
      <c r="A27" t="s">
        <v>8219</v>
      </c>
      <c r="B27">
        <v>14</v>
      </c>
      <c r="E27" t="s">
        <v>8221</v>
      </c>
      <c r="F27">
        <v>10</v>
      </c>
      <c r="L27" t="s">
        <v>8219</v>
      </c>
      <c r="M27">
        <v>1945</v>
      </c>
      <c r="O27" t="s">
        <v>8221</v>
      </c>
      <c r="P27">
        <v>171</v>
      </c>
    </row>
    <row r="28" spans="1:16" x14ac:dyDescent="0.45">
      <c r="A28" t="s">
        <v>8219</v>
      </c>
      <c r="B28">
        <v>19</v>
      </c>
      <c r="E28" t="s">
        <v>8221</v>
      </c>
      <c r="F28">
        <v>0</v>
      </c>
      <c r="L28" t="s">
        <v>8219</v>
      </c>
      <c r="M28">
        <v>1887</v>
      </c>
      <c r="O28" t="s">
        <v>8221</v>
      </c>
      <c r="P28">
        <v>170</v>
      </c>
    </row>
    <row r="29" spans="1:16" x14ac:dyDescent="0.45">
      <c r="A29" t="s">
        <v>8219</v>
      </c>
      <c r="B29">
        <v>150</v>
      </c>
      <c r="E29" t="s">
        <v>8221</v>
      </c>
      <c r="F29">
        <v>5</v>
      </c>
      <c r="L29" t="s">
        <v>8219</v>
      </c>
      <c r="M29">
        <v>1876</v>
      </c>
      <c r="O29" t="s">
        <v>8221</v>
      </c>
      <c r="P29">
        <v>167</v>
      </c>
    </row>
    <row r="30" spans="1:16" x14ac:dyDescent="0.45">
      <c r="A30" t="s">
        <v>8219</v>
      </c>
      <c r="B30">
        <v>71</v>
      </c>
      <c r="E30" t="s">
        <v>8221</v>
      </c>
      <c r="F30">
        <v>0</v>
      </c>
      <c r="L30" t="s">
        <v>8219</v>
      </c>
      <c r="M30">
        <v>1789</v>
      </c>
      <c r="O30" t="s">
        <v>8221</v>
      </c>
      <c r="P30">
        <v>152</v>
      </c>
    </row>
    <row r="31" spans="1:16" x14ac:dyDescent="0.45">
      <c r="A31" t="s">
        <v>8219</v>
      </c>
      <c r="B31">
        <v>117</v>
      </c>
      <c r="E31" t="s">
        <v>8221</v>
      </c>
      <c r="F31">
        <v>5</v>
      </c>
      <c r="L31" t="s">
        <v>8219</v>
      </c>
      <c r="M31">
        <v>1780</v>
      </c>
      <c r="O31" t="s">
        <v>8221</v>
      </c>
      <c r="P31">
        <v>148</v>
      </c>
    </row>
    <row r="32" spans="1:16" x14ac:dyDescent="0.45">
      <c r="A32" t="s">
        <v>8219</v>
      </c>
      <c r="B32">
        <v>53</v>
      </c>
      <c r="E32" t="s">
        <v>8221</v>
      </c>
      <c r="F32">
        <v>1</v>
      </c>
      <c r="L32" t="s">
        <v>8219</v>
      </c>
      <c r="M32">
        <v>1762</v>
      </c>
      <c r="O32" t="s">
        <v>8221</v>
      </c>
      <c r="P32">
        <v>147</v>
      </c>
    </row>
    <row r="33" spans="1:16" x14ac:dyDescent="0.45">
      <c r="A33" t="s">
        <v>8219</v>
      </c>
      <c r="B33">
        <v>1</v>
      </c>
      <c r="E33" t="s">
        <v>8221</v>
      </c>
      <c r="F33">
        <v>3</v>
      </c>
      <c r="L33" t="s">
        <v>8219</v>
      </c>
      <c r="M33">
        <v>1737</v>
      </c>
      <c r="O33" t="s">
        <v>8221</v>
      </c>
      <c r="P33">
        <v>147</v>
      </c>
    </row>
    <row r="34" spans="1:16" x14ac:dyDescent="0.45">
      <c r="A34" t="s">
        <v>8219</v>
      </c>
      <c r="B34">
        <v>89</v>
      </c>
      <c r="E34" t="s">
        <v>8221</v>
      </c>
      <c r="F34">
        <v>3</v>
      </c>
      <c r="L34" t="s">
        <v>8219</v>
      </c>
      <c r="M34">
        <v>1670</v>
      </c>
      <c r="O34" t="s">
        <v>8221</v>
      </c>
      <c r="P34">
        <v>140</v>
      </c>
    </row>
    <row r="35" spans="1:16" x14ac:dyDescent="0.45">
      <c r="A35" t="s">
        <v>8219</v>
      </c>
      <c r="B35">
        <v>64</v>
      </c>
      <c r="E35" t="s">
        <v>8221</v>
      </c>
      <c r="F35">
        <v>0</v>
      </c>
      <c r="L35" t="s">
        <v>8219</v>
      </c>
      <c r="M35">
        <v>1637</v>
      </c>
      <c r="O35" t="s">
        <v>8221</v>
      </c>
      <c r="P35">
        <v>140</v>
      </c>
    </row>
    <row r="36" spans="1:16" x14ac:dyDescent="0.45">
      <c r="A36" t="s">
        <v>8219</v>
      </c>
      <c r="B36">
        <v>68</v>
      </c>
      <c r="E36" t="s">
        <v>8221</v>
      </c>
      <c r="F36">
        <v>3</v>
      </c>
      <c r="L36" t="s">
        <v>8219</v>
      </c>
      <c r="M36">
        <v>1633</v>
      </c>
      <c r="O36" t="s">
        <v>8221</v>
      </c>
      <c r="P36">
        <v>140</v>
      </c>
    </row>
    <row r="37" spans="1:16" x14ac:dyDescent="0.45">
      <c r="A37" t="s">
        <v>8219</v>
      </c>
      <c r="B37">
        <v>28</v>
      </c>
      <c r="E37" t="s">
        <v>8221</v>
      </c>
      <c r="F37">
        <v>0</v>
      </c>
      <c r="L37" t="s">
        <v>8219</v>
      </c>
      <c r="M37">
        <v>1596</v>
      </c>
      <c r="O37" t="s">
        <v>8221</v>
      </c>
      <c r="P37">
        <v>139</v>
      </c>
    </row>
    <row r="38" spans="1:16" x14ac:dyDescent="0.45">
      <c r="A38" t="s">
        <v>8219</v>
      </c>
      <c r="B38">
        <v>44</v>
      </c>
      <c r="E38" t="s">
        <v>8221</v>
      </c>
      <c r="F38">
        <v>19</v>
      </c>
      <c r="L38" t="s">
        <v>8219</v>
      </c>
      <c r="M38">
        <v>1556</v>
      </c>
      <c r="O38" t="s">
        <v>8221</v>
      </c>
      <c r="P38">
        <v>135</v>
      </c>
    </row>
    <row r="39" spans="1:16" x14ac:dyDescent="0.45">
      <c r="A39" t="s">
        <v>8219</v>
      </c>
      <c r="B39">
        <v>253</v>
      </c>
      <c r="E39" t="s">
        <v>8221</v>
      </c>
      <c r="F39">
        <v>8</v>
      </c>
      <c r="L39" t="s">
        <v>8219</v>
      </c>
      <c r="M39">
        <v>1530</v>
      </c>
      <c r="O39" t="s">
        <v>8221</v>
      </c>
      <c r="P39">
        <v>129</v>
      </c>
    </row>
    <row r="40" spans="1:16" x14ac:dyDescent="0.45">
      <c r="A40" t="s">
        <v>8219</v>
      </c>
      <c r="B40">
        <v>66</v>
      </c>
      <c r="E40" t="s">
        <v>8221</v>
      </c>
      <c r="F40">
        <v>6</v>
      </c>
      <c r="L40" t="s">
        <v>8219</v>
      </c>
      <c r="M40">
        <v>1513</v>
      </c>
      <c r="O40" t="s">
        <v>8221</v>
      </c>
      <c r="P40">
        <v>125</v>
      </c>
    </row>
    <row r="41" spans="1:16" x14ac:dyDescent="0.45">
      <c r="A41" t="s">
        <v>8219</v>
      </c>
      <c r="B41">
        <v>217</v>
      </c>
      <c r="E41" t="s">
        <v>8221</v>
      </c>
      <c r="F41">
        <v>0</v>
      </c>
      <c r="L41" t="s">
        <v>8219</v>
      </c>
      <c r="M41">
        <v>1510</v>
      </c>
      <c r="O41" t="s">
        <v>8221</v>
      </c>
      <c r="P41">
        <v>124</v>
      </c>
    </row>
    <row r="42" spans="1:16" x14ac:dyDescent="0.45">
      <c r="A42" t="s">
        <v>8219</v>
      </c>
      <c r="B42">
        <v>16</v>
      </c>
      <c r="E42" t="s">
        <v>8221</v>
      </c>
      <c r="F42">
        <v>18</v>
      </c>
      <c r="L42" t="s">
        <v>8219</v>
      </c>
      <c r="M42">
        <v>1420</v>
      </c>
      <c r="O42" t="s">
        <v>8221</v>
      </c>
      <c r="P42">
        <v>124</v>
      </c>
    </row>
    <row r="43" spans="1:16" x14ac:dyDescent="0.45">
      <c r="A43" t="s">
        <v>8219</v>
      </c>
      <c r="B43">
        <v>19</v>
      </c>
      <c r="E43" t="s">
        <v>8221</v>
      </c>
      <c r="F43">
        <v>7</v>
      </c>
      <c r="L43" t="s">
        <v>8219</v>
      </c>
      <c r="M43">
        <v>1375</v>
      </c>
      <c r="O43" t="s">
        <v>8221</v>
      </c>
      <c r="P43">
        <v>123</v>
      </c>
    </row>
    <row r="44" spans="1:16" x14ac:dyDescent="0.45">
      <c r="A44" t="s">
        <v>8219</v>
      </c>
      <c r="B44">
        <v>169</v>
      </c>
      <c r="E44" t="s">
        <v>8221</v>
      </c>
      <c r="F44">
        <v>0</v>
      </c>
      <c r="L44" t="s">
        <v>8219</v>
      </c>
      <c r="M44">
        <v>1373</v>
      </c>
      <c r="O44" t="s">
        <v>8221</v>
      </c>
      <c r="P44">
        <v>123</v>
      </c>
    </row>
    <row r="45" spans="1:16" x14ac:dyDescent="0.45">
      <c r="A45" t="s">
        <v>8219</v>
      </c>
      <c r="B45">
        <v>263</v>
      </c>
      <c r="E45" t="s">
        <v>8221</v>
      </c>
      <c r="F45">
        <v>8</v>
      </c>
      <c r="L45" t="s">
        <v>8219</v>
      </c>
      <c r="M45">
        <v>1364</v>
      </c>
      <c r="O45" t="s">
        <v>8221</v>
      </c>
      <c r="P45">
        <v>122</v>
      </c>
    </row>
    <row r="46" spans="1:16" x14ac:dyDescent="0.45">
      <c r="A46" t="s">
        <v>8219</v>
      </c>
      <c r="B46">
        <v>15</v>
      </c>
      <c r="E46" t="s">
        <v>8221</v>
      </c>
      <c r="F46">
        <v>1293</v>
      </c>
      <c r="L46" t="s">
        <v>8219</v>
      </c>
      <c r="M46">
        <v>1356</v>
      </c>
      <c r="O46" t="s">
        <v>8221</v>
      </c>
      <c r="P46">
        <v>121</v>
      </c>
    </row>
    <row r="47" spans="1:16" x14ac:dyDescent="0.45">
      <c r="A47" t="s">
        <v>8219</v>
      </c>
      <c r="B47">
        <v>61</v>
      </c>
      <c r="E47" t="s">
        <v>8221</v>
      </c>
      <c r="F47">
        <v>17</v>
      </c>
      <c r="L47" t="s">
        <v>8219</v>
      </c>
      <c r="M47">
        <v>1328</v>
      </c>
      <c r="O47" t="s">
        <v>8221</v>
      </c>
      <c r="P47">
        <v>118</v>
      </c>
    </row>
    <row r="48" spans="1:16" x14ac:dyDescent="0.45">
      <c r="A48" t="s">
        <v>8219</v>
      </c>
      <c r="B48">
        <v>45</v>
      </c>
      <c r="E48" t="s">
        <v>8221</v>
      </c>
      <c r="F48">
        <v>0</v>
      </c>
      <c r="L48" t="s">
        <v>8219</v>
      </c>
      <c r="M48">
        <v>1281</v>
      </c>
      <c r="O48" t="s">
        <v>8221</v>
      </c>
      <c r="P48">
        <v>117</v>
      </c>
    </row>
    <row r="49" spans="1:16" x14ac:dyDescent="0.45">
      <c r="A49" t="s">
        <v>8219</v>
      </c>
      <c r="B49">
        <v>70</v>
      </c>
      <c r="E49" t="s">
        <v>8221</v>
      </c>
      <c r="F49">
        <v>13</v>
      </c>
      <c r="L49" t="s">
        <v>8219</v>
      </c>
      <c r="M49">
        <v>1260</v>
      </c>
      <c r="O49" t="s">
        <v>8221</v>
      </c>
      <c r="P49">
        <v>114</v>
      </c>
    </row>
    <row r="50" spans="1:16" x14ac:dyDescent="0.45">
      <c r="A50" t="s">
        <v>8219</v>
      </c>
      <c r="B50">
        <v>38</v>
      </c>
      <c r="E50" t="s">
        <v>8221</v>
      </c>
      <c r="F50">
        <v>0</v>
      </c>
      <c r="L50" t="s">
        <v>8219</v>
      </c>
      <c r="M50">
        <v>1251</v>
      </c>
      <c r="O50" t="s">
        <v>8221</v>
      </c>
      <c r="P50">
        <v>114</v>
      </c>
    </row>
    <row r="51" spans="1:16" x14ac:dyDescent="0.45">
      <c r="A51" t="s">
        <v>8219</v>
      </c>
      <c r="B51">
        <v>87</v>
      </c>
      <c r="E51" t="s">
        <v>8221</v>
      </c>
      <c r="F51">
        <v>0</v>
      </c>
      <c r="L51" t="s">
        <v>8219</v>
      </c>
      <c r="M51">
        <v>1224</v>
      </c>
      <c r="O51" t="s">
        <v>8221</v>
      </c>
      <c r="P51">
        <v>113</v>
      </c>
    </row>
    <row r="52" spans="1:16" x14ac:dyDescent="0.45">
      <c r="A52" t="s">
        <v>8219</v>
      </c>
      <c r="B52">
        <v>22</v>
      </c>
      <c r="E52" t="s">
        <v>8221</v>
      </c>
      <c r="F52">
        <v>33</v>
      </c>
      <c r="L52" t="s">
        <v>8219</v>
      </c>
      <c r="M52">
        <v>1204</v>
      </c>
      <c r="O52" t="s">
        <v>8221</v>
      </c>
      <c r="P52">
        <v>110</v>
      </c>
    </row>
    <row r="53" spans="1:16" x14ac:dyDescent="0.45">
      <c r="A53" t="s">
        <v>8219</v>
      </c>
      <c r="B53">
        <v>119</v>
      </c>
      <c r="E53" t="s">
        <v>8221</v>
      </c>
      <c r="F53">
        <v>12</v>
      </c>
      <c r="L53" t="s">
        <v>8219</v>
      </c>
      <c r="M53">
        <v>1151</v>
      </c>
      <c r="O53" t="s">
        <v>8221</v>
      </c>
      <c r="P53">
        <v>108</v>
      </c>
    </row>
    <row r="54" spans="1:16" x14ac:dyDescent="0.45">
      <c r="A54" t="s">
        <v>8219</v>
      </c>
      <c r="B54">
        <v>52</v>
      </c>
      <c r="E54" t="s">
        <v>8221</v>
      </c>
      <c r="F54">
        <v>1</v>
      </c>
      <c r="L54" t="s">
        <v>8219</v>
      </c>
      <c r="M54">
        <v>1113</v>
      </c>
      <c r="O54" t="s">
        <v>8221</v>
      </c>
      <c r="P54">
        <v>105</v>
      </c>
    </row>
    <row r="55" spans="1:16" x14ac:dyDescent="0.45">
      <c r="A55" t="s">
        <v>8219</v>
      </c>
      <c r="B55">
        <v>117</v>
      </c>
      <c r="E55" t="s">
        <v>8221</v>
      </c>
      <c r="F55">
        <v>1</v>
      </c>
      <c r="L55" t="s">
        <v>8219</v>
      </c>
      <c r="M55">
        <v>1107</v>
      </c>
      <c r="O55" t="s">
        <v>8221</v>
      </c>
      <c r="P55">
        <v>103</v>
      </c>
    </row>
    <row r="56" spans="1:16" x14ac:dyDescent="0.45">
      <c r="A56" t="s">
        <v>8219</v>
      </c>
      <c r="B56">
        <v>52</v>
      </c>
      <c r="E56" t="s">
        <v>8221</v>
      </c>
      <c r="F56">
        <v>1</v>
      </c>
      <c r="L56" t="s">
        <v>8219</v>
      </c>
      <c r="M56">
        <v>1104</v>
      </c>
      <c r="O56" t="s">
        <v>8221</v>
      </c>
      <c r="P56">
        <v>100</v>
      </c>
    </row>
    <row r="57" spans="1:16" x14ac:dyDescent="0.45">
      <c r="A57" t="s">
        <v>8219</v>
      </c>
      <c r="B57">
        <v>86</v>
      </c>
      <c r="E57" t="s">
        <v>8221</v>
      </c>
      <c r="F57">
        <v>1</v>
      </c>
      <c r="L57" t="s">
        <v>8219</v>
      </c>
      <c r="M57">
        <v>1095</v>
      </c>
      <c r="O57" t="s">
        <v>8221</v>
      </c>
      <c r="P57">
        <v>99</v>
      </c>
    </row>
    <row r="58" spans="1:16" x14ac:dyDescent="0.45">
      <c r="A58" t="s">
        <v>8219</v>
      </c>
      <c r="B58">
        <v>174</v>
      </c>
      <c r="E58" t="s">
        <v>8221</v>
      </c>
      <c r="F58">
        <v>84</v>
      </c>
      <c r="L58" t="s">
        <v>8219</v>
      </c>
      <c r="M58">
        <v>1088</v>
      </c>
      <c r="O58" t="s">
        <v>8221</v>
      </c>
      <c r="P58">
        <v>99</v>
      </c>
    </row>
    <row r="59" spans="1:16" x14ac:dyDescent="0.45">
      <c r="A59" t="s">
        <v>8219</v>
      </c>
      <c r="B59">
        <v>69</v>
      </c>
      <c r="E59" t="s">
        <v>8221</v>
      </c>
      <c r="F59">
        <v>38</v>
      </c>
      <c r="L59" t="s">
        <v>8219</v>
      </c>
      <c r="M59">
        <v>1071</v>
      </c>
      <c r="O59" t="s">
        <v>8221</v>
      </c>
      <c r="P59">
        <v>98</v>
      </c>
    </row>
    <row r="60" spans="1:16" x14ac:dyDescent="0.45">
      <c r="A60" t="s">
        <v>8219</v>
      </c>
      <c r="B60">
        <v>75</v>
      </c>
      <c r="E60" t="s">
        <v>8221</v>
      </c>
      <c r="F60">
        <v>1</v>
      </c>
      <c r="L60" t="s">
        <v>8219</v>
      </c>
      <c r="M60">
        <v>1062</v>
      </c>
      <c r="O60" t="s">
        <v>8221</v>
      </c>
      <c r="P60">
        <v>96</v>
      </c>
    </row>
    <row r="61" spans="1:16" x14ac:dyDescent="0.45">
      <c r="A61" t="s">
        <v>8219</v>
      </c>
      <c r="B61">
        <v>33</v>
      </c>
      <c r="E61" t="s">
        <v>8221</v>
      </c>
      <c r="F61">
        <v>76</v>
      </c>
      <c r="L61" t="s">
        <v>8219</v>
      </c>
      <c r="M61">
        <v>1049</v>
      </c>
      <c r="O61" t="s">
        <v>8221</v>
      </c>
      <c r="P61">
        <v>96</v>
      </c>
    </row>
    <row r="62" spans="1:16" x14ac:dyDescent="0.45">
      <c r="A62" t="s">
        <v>8219</v>
      </c>
      <c r="B62">
        <v>108</v>
      </c>
      <c r="E62" t="s">
        <v>8221</v>
      </c>
      <c r="F62">
        <v>3</v>
      </c>
      <c r="L62" t="s">
        <v>8219</v>
      </c>
      <c r="M62">
        <v>1021</v>
      </c>
      <c r="O62" t="s">
        <v>8221</v>
      </c>
      <c r="P62">
        <v>96</v>
      </c>
    </row>
    <row r="63" spans="1:16" x14ac:dyDescent="0.45">
      <c r="A63" t="s">
        <v>8219</v>
      </c>
      <c r="B63">
        <v>23</v>
      </c>
      <c r="E63" t="s">
        <v>8221</v>
      </c>
      <c r="F63">
        <v>0</v>
      </c>
      <c r="L63" t="s">
        <v>8219</v>
      </c>
      <c r="M63">
        <v>1019</v>
      </c>
      <c r="O63" t="s">
        <v>8221</v>
      </c>
      <c r="P63">
        <v>96</v>
      </c>
    </row>
    <row r="64" spans="1:16" x14ac:dyDescent="0.45">
      <c r="A64" t="s">
        <v>8219</v>
      </c>
      <c r="B64">
        <v>48</v>
      </c>
      <c r="E64" t="s">
        <v>8221</v>
      </c>
      <c r="F64">
        <v>2</v>
      </c>
      <c r="L64" t="s">
        <v>8219</v>
      </c>
      <c r="M64">
        <v>1013</v>
      </c>
      <c r="O64" t="s">
        <v>8221</v>
      </c>
      <c r="P64">
        <v>95</v>
      </c>
    </row>
    <row r="65" spans="1:16" x14ac:dyDescent="0.45">
      <c r="A65" t="s">
        <v>8219</v>
      </c>
      <c r="B65">
        <v>64</v>
      </c>
      <c r="E65" t="s">
        <v>8221</v>
      </c>
      <c r="F65">
        <v>0</v>
      </c>
      <c r="L65" t="s">
        <v>8219</v>
      </c>
      <c r="M65">
        <v>988</v>
      </c>
      <c r="O65" t="s">
        <v>8221</v>
      </c>
      <c r="P65">
        <v>94</v>
      </c>
    </row>
    <row r="66" spans="1:16" x14ac:dyDescent="0.45">
      <c r="A66" t="s">
        <v>8219</v>
      </c>
      <c r="B66">
        <v>24</v>
      </c>
      <c r="E66" t="s">
        <v>8221</v>
      </c>
      <c r="F66">
        <v>0</v>
      </c>
      <c r="L66" t="s">
        <v>8219</v>
      </c>
      <c r="M66">
        <v>983</v>
      </c>
      <c r="O66" t="s">
        <v>8221</v>
      </c>
      <c r="P66">
        <v>94</v>
      </c>
    </row>
    <row r="67" spans="1:16" x14ac:dyDescent="0.45">
      <c r="A67" t="s">
        <v>8219</v>
      </c>
      <c r="B67">
        <v>57</v>
      </c>
      <c r="E67" t="s">
        <v>8221</v>
      </c>
      <c r="F67">
        <v>0</v>
      </c>
      <c r="L67" t="s">
        <v>8219</v>
      </c>
      <c r="M67">
        <v>971</v>
      </c>
      <c r="O67" t="s">
        <v>8221</v>
      </c>
      <c r="P67">
        <v>94</v>
      </c>
    </row>
    <row r="68" spans="1:16" x14ac:dyDescent="0.45">
      <c r="A68" t="s">
        <v>8219</v>
      </c>
      <c r="B68">
        <v>26</v>
      </c>
      <c r="E68" t="s">
        <v>8221</v>
      </c>
      <c r="F68">
        <v>2</v>
      </c>
      <c r="L68" t="s">
        <v>8219</v>
      </c>
      <c r="M68">
        <v>964</v>
      </c>
      <c r="O68" t="s">
        <v>8221</v>
      </c>
      <c r="P68">
        <v>93</v>
      </c>
    </row>
    <row r="69" spans="1:16" x14ac:dyDescent="0.45">
      <c r="A69" t="s">
        <v>8219</v>
      </c>
      <c r="B69">
        <v>20</v>
      </c>
      <c r="E69" t="s">
        <v>8221</v>
      </c>
      <c r="F69">
        <v>0</v>
      </c>
      <c r="L69" t="s">
        <v>8219</v>
      </c>
      <c r="M69">
        <v>963</v>
      </c>
      <c r="O69" t="s">
        <v>8221</v>
      </c>
      <c r="P69">
        <v>92</v>
      </c>
    </row>
    <row r="70" spans="1:16" x14ac:dyDescent="0.45">
      <c r="A70" t="s">
        <v>8219</v>
      </c>
      <c r="B70">
        <v>36</v>
      </c>
      <c r="E70" t="s">
        <v>8221</v>
      </c>
      <c r="F70">
        <v>0</v>
      </c>
      <c r="L70" t="s">
        <v>8219</v>
      </c>
      <c r="M70">
        <v>951</v>
      </c>
      <c r="O70" t="s">
        <v>8221</v>
      </c>
      <c r="P70">
        <v>92</v>
      </c>
    </row>
    <row r="71" spans="1:16" x14ac:dyDescent="0.45">
      <c r="A71" t="s">
        <v>8219</v>
      </c>
      <c r="B71">
        <v>178</v>
      </c>
      <c r="E71" t="s">
        <v>8221</v>
      </c>
      <c r="F71">
        <v>0</v>
      </c>
      <c r="L71" t="s">
        <v>8219</v>
      </c>
      <c r="M71">
        <v>944</v>
      </c>
      <c r="O71" t="s">
        <v>8221</v>
      </c>
      <c r="P71">
        <v>91</v>
      </c>
    </row>
    <row r="72" spans="1:16" x14ac:dyDescent="0.45">
      <c r="A72" t="s">
        <v>8219</v>
      </c>
      <c r="B72">
        <v>17</v>
      </c>
      <c r="E72" t="s">
        <v>8221</v>
      </c>
      <c r="F72">
        <v>2</v>
      </c>
      <c r="L72" t="s">
        <v>8219</v>
      </c>
      <c r="M72">
        <v>943</v>
      </c>
      <c r="O72" t="s">
        <v>8221</v>
      </c>
      <c r="P72">
        <v>90</v>
      </c>
    </row>
    <row r="73" spans="1:16" x14ac:dyDescent="0.45">
      <c r="A73" t="s">
        <v>8219</v>
      </c>
      <c r="B73">
        <v>32</v>
      </c>
      <c r="E73" t="s">
        <v>8221</v>
      </c>
      <c r="F73">
        <v>0</v>
      </c>
      <c r="L73" t="s">
        <v>8219</v>
      </c>
      <c r="M73">
        <v>942</v>
      </c>
      <c r="O73" t="s">
        <v>8221</v>
      </c>
      <c r="P73">
        <v>89</v>
      </c>
    </row>
    <row r="74" spans="1:16" x14ac:dyDescent="0.45">
      <c r="A74" t="s">
        <v>8219</v>
      </c>
      <c r="B74">
        <v>41</v>
      </c>
      <c r="E74" t="s">
        <v>8221</v>
      </c>
      <c r="F74">
        <v>7</v>
      </c>
      <c r="L74" t="s">
        <v>8219</v>
      </c>
      <c r="M74">
        <v>930</v>
      </c>
      <c r="O74" t="s">
        <v>8221</v>
      </c>
      <c r="P74">
        <v>86</v>
      </c>
    </row>
    <row r="75" spans="1:16" x14ac:dyDescent="0.45">
      <c r="A75" t="s">
        <v>8219</v>
      </c>
      <c r="B75">
        <v>18</v>
      </c>
      <c r="E75" t="s">
        <v>8221</v>
      </c>
      <c r="F75">
        <v>0</v>
      </c>
      <c r="L75" t="s">
        <v>8219</v>
      </c>
      <c r="M75">
        <v>916</v>
      </c>
      <c r="O75" t="s">
        <v>8221</v>
      </c>
      <c r="P75">
        <v>85</v>
      </c>
    </row>
    <row r="76" spans="1:16" x14ac:dyDescent="0.45">
      <c r="A76" t="s">
        <v>8219</v>
      </c>
      <c r="B76">
        <v>29</v>
      </c>
      <c r="E76" t="s">
        <v>8221</v>
      </c>
      <c r="F76">
        <v>5</v>
      </c>
      <c r="L76" t="s">
        <v>8219</v>
      </c>
      <c r="M76">
        <v>902</v>
      </c>
      <c r="O76" t="s">
        <v>8221</v>
      </c>
      <c r="P76">
        <v>84</v>
      </c>
    </row>
    <row r="77" spans="1:16" x14ac:dyDescent="0.45">
      <c r="A77" t="s">
        <v>8219</v>
      </c>
      <c r="B77">
        <v>47</v>
      </c>
      <c r="E77" t="s">
        <v>8221</v>
      </c>
      <c r="F77">
        <v>0</v>
      </c>
      <c r="L77" t="s">
        <v>8219</v>
      </c>
      <c r="M77">
        <v>897</v>
      </c>
      <c r="O77" t="s">
        <v>8221</v>
      </c>
      <c r="P77">
        <v>84</v>
      </c>
    </row>
    <row r="78" spans="1:16" x14ac:dyDescent="0.45">
      <c r="A78" t="s">
        <v>8219</v>
      </c>
      <c r="B78">
        <v>15</v>
      </c>
      <c r="E78" t="s">
        <v>8221</v>
      </c>
      <c r="F78">
        <v>0</v>
      </c>
      <c r="L78" t="s">
        <v>8219</v>
      </c>
      <c r="M78">
        <v>885</v>
      </c>
      <c r="O78" t="s">
        <v>8221</v>
      </c>
      <c r="P78">
        <v>84</v>
      </c>
    </row>
    <row r="79" spans="1:16" x14ac:dyDescent="0.45">
      <c r="A79" t="s">
        <v>8219</v>
      </c>
      <c r="B79">
        <v>26</v>
      </c>
      <c r="E79" t="s">
        <v>8221</v>
      </c>
      <c r="F79">
        <v>1</v>
      </c>
      <c r="L79" t="s">
        <v>8219</v>
      </c>
      <c r="M79">
        <v>878</v>
      </c>
      <c r="O79" t="s">
        <v>8221</v>
      </c>
      <c r="P79">
        <v>83</v>
      </c>
    </row>
    <row r="80" spans="1:16" x14ac:dyDescent="0.45">
      <c r="A80" t="s">
        <v>8219</v>
      </c>
      <c r="B80">
        <v>35</v>
      </c>
      <c r="E80" t="s">
        <v>8221</v>
      </c>
      <c r="F80">
        <v>0</v>
      </c>
      <c r="L80" t="s">
        <v>8219</v>
      </c>
      <c r="M80">
        <v>874</v>
      </c>
      <c r="O80" t="s">
        <v>8221</v>
      </c>
      <c r="P80">
        <v>81</v>
      </c>
    </row>
    <row r="81" spans="1:16" x14ac:dyDescent="0.45">
      <c r="A81" t="s">
        <v>8219</v>
      </c>
      <c r="B81">
        <v>41</v>
      </c>
      <c r="E81" t="s">
        <v>8221</v>
      </c>
      <c r="F81">
        <v>5</v>
      </c>
      <c r="L81" t="s">
        <v>8219</v>
      </c>
      <c r="M81">
        <v>859</v>
      </c>
      <c r="O81" t="s">
        <v>8221</v>
      </c>
      <c r="P81">
        <v>81</v>
      </c>
    </row>
    <row r="82" spans="1:16" x14ac:dyDescent="0.45">
      <c r="A82" t="s">
        <v>8219</v>
      </c>
      <c r="B82">
        <v>47</v>
      </c>
      <c r="E82" t="s">
        <v>8221</v>
      </c>
      <c r="F82">
        <v>3</v>
      </c>
      <c r="L82" t="s">
        <v>8219</v>
      </c>
      <c r="M82">
        <v>848</v>
      </c>
      <c r="O82" t="s">
        <v>8221</v>
      </c>
      <c r="P82">
        <v>79</v>
      </c>
    </row>
    <row r="83" spans="1:16" x14ac:dyDescent="0.45">
      <c r="A83" t="s">
        <v>8219</v>
      </c>
      <c r="B83">
        <v>28</v>
      </c>
      <c r="E83" t="s">
        <v>8221</v>
      </c>
      <c r="F83">
        <v>6</v>
      </c>
      <c r="L83" t="s">
        <v>8219</v>
      </c>
      <c r="M83">
        <v>834</v>
      </c>
      <c r="O83" t="s">
        <v>8221</v>
      </c>
      <c r="P83">
        <v>76</v>
      </c>
    </row>
    <row r="84" spans="1:16" x14ac:dyDescent="0.45">
      <c r="A84" t="s">
        <v>8219</v>
      </c>
      <c r="B84">
        <v>100</v>
      </c>
      <c r="E84" t="s">
        <v>8221</v>
      </c>
      <c r="F84">
        <v>12</v>
      </c>
      <c r="L84" t="s">
        <v>8219</v>
      </c>
      <c r="M84">
        <v>827</v>
      </c>
      <c r="O84" t="s">
        <v>8221</v>
      </c>
      <c r="P84">
        <v>76</v>
      </c>
    </row>
    <row r="85" spans="1:16" x14ac:dyDescent="0.45">
      <c r="A85" t="s">
        <v>8219</v>
      </c>
      <c r="B85">
        <v>13</v>
      </c>
      <c r="E85" t="s">
        <v>8221</v>
      </c>
      <c r="F85">
        <v>13</v>
      </c>
      <c r="L85" t="s">
        <v>8219</v>
      </c>
      <c r="M85">
        <v>821</v>
      </c>
      <c r="O85" t="s">
        <v>8221</v>
      </c>
      <c r="P85">
        <v>76</v>
      </c>
    </row>
    <row r="86" spans="1:16" x14ac:dyDescent="0.45">
      <c r="A86" t="s">
        <v>8219</v>
      </c>
      <c r="B86">
        <v>7</v>
      </c>
      <c r="E86" t="s">
        <v>8221</v>
      </c>
      <c r="F86">
        <v>5</v>
      </c>
      <c r="L86" t="s">
        <v>8219</v>
      </c>
      <c r="M86">
        <v>813</v>
      </c>
      <c r="O86" t="s">
        <v>8221</v>
      </c>
      <c r="P86">
        <v>75</v>
      </c>
    </row>
    <row r="87" spans="1:16" x14ac:dyDescent="0.45">
      <c r="A87" t="s">
        <v>8219</v>
      </c>
      <c r="B87">
        <v>21</v>
      </c>
      <c r="E87" t="s">
        <v>8221</v>
      </c>
      <c r="F87">
        <v>2</v>
      </c>
      <c r="L87" t="s">
        <v>8219</v>
      </c>
      <c r="M87">
        <v>760</v>
      </c>
      <c r="O87" t="s">
        <v>8221</v>
      </c>
      <c r="P87">
        <v>73</v>
      </c>
    </row>
    <row r="88" spans="1:16" x14ac:dyDescent="0.45">
      <c r="A88" t="s">
        <v>8219</v>
      </c>
      <c r="B88">
        <v>17</v>
      </c>
      <c r="E88" t="s">
        <v>8221</v>
      </c>
      <c r="F88">
        <v>8</v>
      </c>
      <c r="L88" t="s">
        <v>8219</v>
      </c>
      <c r="M88">
        <v>742</v>
      </c>
      <c r="O88" t="s">
        <v>8221</v>
      </c>
      <c r="P88">
        <v>72</v>
      </c>
    </row>
    <row r="89" spans="1:16" x14ac:dyDescent="0.45">
      <c r="A89" t="s">
        <v>8219</v>
      </c>
      <c r="B89">
        <v>25</v>
      </c>
      <c r="E89" t="s">
        <v>8221</v>
      </c>
      <c r="F89">
        <v>0</v>
      </c>
      <c r="L89" t="s">
        <v>8219</v>
      </c>
      <c r="M89">
        <v>740</v>
      </c>
      <c r="O89" t="s">
        <v>8221</v>
      </c>
      <c r="P89">
        <v>72</v>
      </c>
    </row>
    <row r="90" spans="1:16" x14ac:dyDescent="0.45">
      <c r="A90" t="s">
        <v>8219</v>
      </c>
      <c r="B90">
        <v>60</v>
      </c>
      <c r="E90" t="s">
        <v>8221</v>
      </c>
      <c r="F90">
        <v>13</v>
      </c>
      <c r="L90" t="s">
        <v>8219</v>
      </c>
      <c r="M90">
        <v>736</v>
      </c>
      <c r="O90" t="s">
        <v>8221</v>
      </c>
      <c r="P90">
        <v>70</v>
      </c>
    </row>
    <row r="91" spans="1:16" x14ac:dyDescent="0.45">
      <c r="A91" t="s">
        <v>8219</v>
      </c>
      <c r="B91">
        <v>56</v>
      </c>
      <c r="E91" t="s">
        <v>8221</v>
      </c>
      <c r="F91">
        <v>0</v>
      </c>
      <c r="L91" t="s">
        <v>8219</v>
      </c>
      <c r="M91">
        <v>729</v>
      </c>
      <c r="O91" t="s">
        <v>8221</v>
      </c>
      <c r="P91">
        <v>70</v>
      </c>
    </row>
    <row r="92" spans="1:16" x14ac:dyDescent="0.45">
      <c r="A92" t="s">
        <v>8219</v>
      </c>
      <c r="B92">
        <v>16</v>
      </c>
      <c r="E92" t="s">
        <v>8221</v>
      </c>
      <c r="F92">
        <v>5</v>
      </c>
      <c r="L92" t="s">
        <v>8219</v>
      </c>
      <c r="M92">
        <v>721</v>
      </c>
      <c r="O92" t="s">
        <v>8221</v>
      </c>
      <c r="P92">
        <v>68</v>
      </c>
    </row>
    <row r="93" spans="1:16" x14ac:dyDescent="0.45">
      <c r="A93" t="s">
        <v>8219</v>
      </c>
      <c r="B93">
        <v>46</v>
      </c>
      <c r="E93" t="s">
        <v>8221</v>
      </c>
      <c r="F93">
        <v>8</v>
      </c>
      <c r="L93" t="s">
        <v>8219</v>
      </c>
      <c r="M93">
        <v>714</v>
      </c>
      <c r="O93" t="s">
        <v>8221</v>
      </c>
      <c r="P93">
        <v>67</v>
      </c>
    </row>
    <row r="94" spans="1:16" x14ac:dyDescent="0.45">
      <c r="A94" t="s">
        <v>8219</v>
      </c>
      <c r="B94">
        <v>43</v>
      </c>
      <c r="E94" t="s">
        <v>8221</v>
      </c>
      <c r="F94">
        <v>8</v>
      </c>
      <c r="L94" t="s">
        <v>8219</v>
      </c>
      <c r="M94">
        <v>711</v>
      </c>
      <c r="O94" t="s">
        <v>8221</v>
      </c>
      <c r="P94">
        <v>66</v>
      </c>
    </row>
    <row r="95" spans="1:16" x14ac:dyDescent="0.45">
      <c r="A95" t="s">
        <v>8219</v>
      </c>
      <c r="B95">
        <v>15</v>
      </c>
      <c r="E95" t="s">
        <v>8221</v>
      </c>
      <c r="F95">
        <v>0</v>
      </c>
      <c r="L95" t="s">
        <v>8219</v>
      </c>
      <c r="M95">
        <v>707</v>
      </c>
      <c r="O95" t="s">
        <v>8221</v>
      </c>
      <c r="P95">
        <v>60</v>
      </c>
    </row>
    <row r="96" spans="1:16" x14ac:dyDescent="0.45">
      <c r="A96" t="s">
        <v>8219</v>
      </c>
      <c r="B96">
        <v>12</v>
      </c>
      <c r="E96" t="s">
        <v>8221</v>
      </c>
      <c r="F96">
        <v>2</v>
      </c>
      <c r="L96" t="s">
        <v>8219</v>
      </c>
      <c r="M96">
        <v>701</v>
      </c>
      <c r="O96" t="s">
        <v>8221</v>
      </c>
      <c r="P96">
        <v>60</v>
      </c>
    </row>
    <row r="97" spans="1:16" x14ac:dyDescent="0.45">
      <c r="A97" t="s">
        <v>8219</v>
      </c>
      <c r="B97">
        <v>21</v>
      </c>
      <c r="E97" t="s">
        <v>8221</v>
      </c>
      <c r="F97">
        <v>3</v>
      </c>
      <c r="L97" t="s">
        <v>8219</v>
      </c>
      <c r="M97">
        <v>688</v>
      </c>
      <c r="O97" t="s">
        <v>8221</v>
      </c>
      <c r="P97">
        <v>59</v>
      </c>
    </row>
    <row r="98" spans="1:16" x14ac:dyDescent="0.45">
      <c r="A98" t="s">
        <v>8219</v>
      </c>
      <c r="B98">
        <v>34</v>
      </c>
      <c r="E98" t="s">
        <v>8221</v>
      </c>
      <c r="F98">
        <v>0</v>
      </c>
      <c r="L98" t="s">
        <v>8219</v>
      </c>
      <c r="M98">
        <v>682</v>
      </c>
      <c r="O98" t="s">
        <v>8221</v>
      </c>
      <c r="P98">
        <v>57</v>
      </c>
    </row>
    <row r="99" spans="1:16" x14ac:dyDescent="0.45">
      <c r="A99" t="s">
        <v>8219</v>
      </c>
      <c r="B99">
        <v>8</v>
      </c>
      <c r="E99" t="s">
        <v>8221</v>
      </c>
      <c r="F99">
        <v>0</v>
      </c>
      <c r="L99" t="s">
        <v>8219</v>
      </c>
      <c r="M99">
        <v>682</v>
      </c>
      <c r="O99" t="s">
        <v>8221</v>
      </c>
      <c r="P99">
        <v>57</v>
      </c>
    </row>
    <row r="100" spans="1:16" x14ac:dyDescent="0.45">
      <c r="A100" t="s">
        <v>8219</v>
      </c>
      <c r="B100">
        <v>60</v>
      </c>
      <c r="E100" t="s">
        <v>8221</v>
      </c>
      <c r="F100">
        <v>11</v>
      </c>
      <c r="L100" t="s">
        <v>8219</v>
      </c>
      <c r="M100">
        <v>680</v>
      </c>
      <c r="O100" t="s">
        <v>8221</v>
      </c>
      <c r="P100">
        <v>56</v>
      </c>
    </row>
    <row r="101" spans="1:16" x14ac:dyDescent="0.45">
      <c r="A101" t="s">
        <v>8219</v>
      </c>
      <c r="B101">
        <v>39</v>
      </c>
      <c r="E101" t="s">
        <v>8221</v>
      </c>
      <c r="F101">
        <v>0</v>
      </c>
      <c r="L101" t="s">
        <v>8219</v>
      </c>
      <c r="M101">
        <v>680</v>
      </c>
      <c r="O101" t="s">
        <v>8221</v>
      </c>
      <c r="P101">
        <v>55</v>
      </c>
    </row>
    <row r="102" spans="1:16" x14ac:dyDescent="0.45">
      <c r="A102" t="s">
        <v>8219</v>
      </c>
      <c r="B102">
        <v>26</v>
      </c>
      <c r="E102" t="s">
        <v>8221</v>
      </c>
      <c r="F102">
        <v>1</v>
      </c>
      <c r="L102" t="s">
        <v>8219</v>
      </c>
      <c r="M102">
        <v>676</v>
      </c>
      <c r="O102" t="s">
        <v>8221</v>
      </c>
      <c r="P102">
        <v>55</v>
      </c>
    </row>
    <row r="103" spans="1:16" x14ac:dyDescent="0.45">
      <c r="A103" t="s">
        <v>8219</v>
      </c>
      <c r="B103">
        <v>35</v>
      </c>
      <c r="E103" t="s">
        <v>8221</v>
      </c>
      <c r="F103">
        <v>0</v>
      </c>
      <c r="L103" t="s">
        <v>8219</v>
      </c>
      <c r="M103">
        <v>670</v>
      </c>
      <c r="O103" t="s">
        <v>8221</v>
      </c>
      <c r="P103">
        <v>53</v>
      </c>
    </row>
    <row r="104" spans="1:16" x14ac:dyDescent="0.45">
      <c r="A104" t="s">
        <v>8219</v>
      </c>
      <c r="B104">
        <v>65</v>
      </c>
      <c r="E104" t="s">
        <v>8221</v>
      </c>
      <c r="F104">
        <v>17</v>
      </c>
      <c r="L104" t="s">
        <v>8219</v>
      </c>
      <c r="M104">
        <v>666</v>
      </c>
      <c r="O104" t="s">
        <v>8221</v>
      </c>
      <c r="P104">
        <v>53</v>
      </c>
    </row>
    <row r="105" spans="1:16" x14ac:dyDescent="0.45">
      <c r="A105" t="s">
        <v>8219</v>
      </c>
      <c r="B105">
        <v>49</v>
      </c>
      <c r="E105" t="s">
        <v>8221</v>
      </c>
      <c r="F105">
        <v>2</v>
      </c>
      <c r="L105" t="s">
        <v>8219</v>
      </c>
      <c r="M105">
        <v>665</v>
      </c>
      <c r="O105" t="s">
        <v>8221</v>
      </c>
      <c r="P105">
        <v>52</v>
      </c>
    </row>
    <row r="106" spans="1:16" x14ac:dyDescent="0.45">
      <c r="A106" t="s">
        <v>8219</v>
      </c>
      <c r="B106">
        <v>10</v>
      </c>
      <c r="E106" t="s">
        <v>8221</v>
      </c>
      <c r="F106">
        <v>1</v>
      </c>
      <c r="L106" t="s">
        <v>8219</v>
      </c>
      <c r="M106">
        <v>660</v>
      </c>
      <c r="O106" t="s">
        <v>8221</v>
      </c>
      <c r="P106">
        <v>52</v>
      </c>
    </row>
    <row r="107" spans="1:16" x14ac:dyDescent="0.45">
      <c r="A107" t="s">
        <v>8219</v>
      </c>
      <c r="B107">
        <v>60</v>
      </c>
      <c r="E107" t="s">
        <v>8221</v>
      </c>
      <c r="F107">
        <v>2</v>
      </c>
      <c r="L107" t="s">
        <v>8219</v>
      </c>
      <c r="M107">
        <v>651</v>
      </c>
      <c r="O107" t="s">
        <v>8221</v>
      </c>
      <c r="P107">
        <v>52</v>
      </c>
    </row>
    <row r="108" spans="1:16" x14ac:dyDescent="0.45">
      <c r="A108" t="s">
        <v>8219</v>
      </c>
      <c r="B108">
        <v>27</v>
      </c>
      <c r="E108" t="s">
        <v>8221</v>
      </c>
      <c r="F108">
        <v>16</v>
      </c>
      <c r="L108" t="s">
        <v>8219</v>
      </c>
      <c r="M108">
        <v>644</v>
      </c>
      <c r="O108" t="s">
        <v>8221</v>
      </c>
      <c r="P108">
        <v>50</v>
      </c>
    </row>
    <row r="109" spans="1:16" x14ac:dyDescent="0.45">
      <c r="A109" t="s">
        <v>8219</v>
      </c>
      <c r="B109">
        <v>69</v>
      </c>
      <c r="E109" t="s">
        <v>8221</v>
      </c>
      <c r="F109">
        <v>1</v>
      </c>
      <c r="L109" t="s">
        <v>8219</v>
      </c>
      <c r="M109">
        <v>635</v>
      </c>
      <c r="O109" t="s">
        <v>8221</v>
      </c>
      <c r="P109">
        <v>50</v>
      </c>
    </row>
    <row r="110" spans="1:16" x14ac:dyDescent="0.45">
      <c r="A110" t="s">
        <v>8219</v>
      </c>
      <c r="B110">
        <v>47</v>
      </c>
      <c r="E110" t="s">
        <v>8221</v>
      </c>
      <c r="F110">
        <v>4</v>
      </c>
      <c r="L110" t="s">
        <v>8219</v>
      </c>
      <c r="M110">
        <v>625</v>
      </c>
      <c r="O110" t="s">
        <v>8221</v>
      </c>
      <c r="P110">
        <v>49</v>
      </c>
    </row>
    <row r="111" spans="1:16" x14ac:dyDescent="0.45">
      <c r="A111" t="s">
        <v>8219</v>
      </c>
      <c r="B111">
        <v>47</v>
      </c>
      <c r="E111" t="s">
        <v>8221</v>
      </c>
      <c r="F111">
        <v>5</v>
      </c>
      <c r="L111" t="s">
        <v>8219</v>
      </c>
      <c r="M111">
        <v>623</v>
      </c>
      <c r="O111" t="s">
        <v>8221</v>
      </c>
      <c r="P111">
        <v>49</v>
      </c>
    </row>
    <row r="112" spans="1:16" x14ac:dyDescent="0.45">
      <c r="A112" t="s">
        <v>8219</v>
      </c>
      <c r="B112">
        <v>26</v>
      </c>
      <c r="E112" t="s">
        <v>8221</v>
      </c>
      <c r="F112">
        <v>7</v>
      </c>
      <c r="L112" t="s">
        <v>8219</v>
      </c>
      <c r="M112">
        <v>621</v>
      </c>
      <c r="O112" t="s">
        <v>8221</v>
      </c>
      <c r="P112">
        <v>49</v>
      </c>
    </row>
    <row r="113" spans="1:16" x14ac:dyDescent="0.45">
      <c r="A113" t="s">
        <v>8219</v>
      </c>
      <c r="B113">
        <v>53</v>
      </c>
      <c r="E113" t="s">
        <v>8221</v>
      </c>
      <c r="F113">
        <v>0</v>
      </c>
      <c r="L113" t="s">
        <v>8219</v>
      </c>
      <c r="M113">
        <v>615</v>
      </c>
      <c r="O113" t="s">
        <v>8221</v>
      </c>
      <c r="P113">
        <v>48</v>
      </c>
    </row>
    <row r="114" spans="1:16" x14ac:dyDescent="0.45">
      <c r="A114" t="s">
        <v>8219</v>
      </c>
      <c r="B114">
        <v>81</v>
      </c>
      <c r="E114" t="s">
        <v>8221</v>
      </c>
      <c r="F114">
        <v>12</v>
      </c>
      <c r="L114" t="s">
        <v>8219</v>
      </c>
      <c r="M114">
        <v>614</v>
      </c>
      <c r="O114" t="s">
        <v>8221</v>
      </c>
      <c r="P114">
        <v>48</v>
      </c>
    </row>
    <row r="115" spans="1:16" x14ac:dyDescent="0.45">
      <c r="A115" t="s">
        <v>8219</v>
      </c>
      <c r="B115">
        <v>78</v>
      </c>
      <c r="E115" t="s">
        <v>8221</v>
      </c>
      <c r="F115">
        <v>2</v>
      </c>
      <c r="L115" t="s">
        <v>8219</v>
      </c>
      <c r="M115">
        <v>613</v>
      </c>
      <c r="O115" t="s">
        <v>8221</v>
      </c>
      <c r="P115">
        <v>47</v>
      </c>
    </row>
    <row r="116" spans="1:16" x14ac:dyDescent="0.45">
      <c r="A116" t="s">
        <v>8219</v>
      </c>
      <c r="B116">
        <v>35</v>
      </c>
      <c r="E116" t="s">
        <v>8221</v>
      </c>
      <c r="F116">
        <v>5</v>
      </c>
      <c r="L116" t="s">
        <v>8219</v>
      </c>
      <c r="M116">
        <v>607</v>
      </c>
      <c r="O116" t="s">
        <v>8221</v>
      </c>
      <c r="P116">
        <v>47</v>
      </c>
    </row>
    <row r="117" spans="1:16" x14ac:dyDescent="0.45">
      <c r="A117" t="s">
        <v>8219</v>
      </c>
      <c r="B117">
        <v>22</v>
      </c>
      <c r="E117" t="s">
        <v>8221</v>
      </c>
      <c r="F117">
        <v>2</v>
      </c>
      <c r="L117" t="s">
        <v>8219</v>
      </c>
      <c r="M117">
        <v>600</v>
      </c>
      <c r="O117" t="s">
        <v>8221</v>
      </c>
      <c r="P117">
        <v>46</v>
      </c>
    </row>
    <row r="118" spans="1:16" x14ac:dyDescent="0.45">
      <c r="A118" t="s">
        <v>8219</v>
      </c>
      <c r="B118">
        <v>57</v>
      </c>
      <c r="E118" t="s">
        <v>8221</v>
      </c>
      <c r="F118">
        <v>3</v>
      </c>
      <c r="L118" t="s">
        <v>8219</v>
      </c>
      <c r="M118">
        <v>577</v>
      </c>
      <c r="O118" t="s">
        <v>8221</v>
      </c>
      <c r="P118">
        <v>45</v>
      </c>
    </row>
    <row r="119" spans="1:16" x14ac:dyDescent="0.45">
      <c r="A119" t="s">
        <v>8219</v>
      </c>
      <c r="B119">
        <v>27</v>
      </c>
      <c r="E119" t="s">
        <v>8221</v>
      </c>
      <c r="F119">
        <v>0</v>
      </c>
      <c r="L119" t="s">
        <v>8219</v>
      </c>
      <c r="M119">
        <v>576</v>
      </c>
      <c r="O119" t="s">
        <v>8221</v>
      </c>
      <c r="P119">
        <v>45</v>
      </c>
    </row>
    <row r="120" spans="1:16" x14ac:dyDescent="0.45">
      <c r="A120" t="s">
        <v>8219</v>
      </c>
      <c r="B120">
        <v>39</v>
      </c>
      <c r="E120" t="s">
        <v>8221</v>
      </c>
      <c r="F120">
        <v>49</v>
      </c>
      <c r="L120" t="s">
        <v>8219</v>
      </c>
      <c r="M120">
        <v>574</v>
      </c>
      <c r="O120" t="s">
        <v>8221</v>
      </c>
      <c r="P120">
        <v>45</v>
      </c>
    </row>
    <row r="121" spans="1:16" x14ac:dyDescent="0.45">
      <c r="A121" t="s">
        <v>8219</v>
      </c>
      <c r="B121">
        <v>37</v>
      </c>
      <c r="E121" t="s">
        <v>8221</v>
      </c>
      <c r="F121">
        <v>1</v>
      </c>
      <c r="L121" t="s">
        <v>8219</v>
      </c>
      <c r="M121">
        <v>571</v>
      </c>
      <c r="O121" t="s">
        <v>8221</v>
      </c>
      <c r="P121">
        <v>44</v>
      </c>
    </row>
    <row r="122" spans="1:16" x14ac:dyDescent="0.45">
      <c r="A122" t="s">
        <v>8219</v>
      </c>
      <c r="B122">
        <v>137</v>
      </c>
      <c r="E122" t="s">
        <v>8221</v>
      </c>
      <c r="F122">
        <v>2</v>
      </c>
      <c r="L122" t="s">
        <v>8219</v>
      </c>
      <c r="M122">
        <v>563</v>
      </c>
      <c r="O122" t="s">
        <v>8221</v>
      </c>
      <c r="P122">
        <v>43</v>
      </c>
    </row>
    <row r="123" spans="1:16" x14ac:dyDescent="0.45">
      <c r="A123" t="s">
        <v>8219</v>
      </c>
      <c r="B123">
        <v>376</v>
      </c>
      <c r="E123" t="s">
        <v>8221</v>
      </c>
      <c r="F123">
        <v>0</v>
      </c>
      <c r="L123" t="s">
        <v>8219</v>
      </c>
      <c r="M123">
        <v>562</v>
      </c>
      <c r="O123" t="s">
        <v>8221</v>
      </c>
      <c r="P123">
        <v>42</v>
      </c>
    </row>
    <row r="124" spans="1:16" x14ac:dyDescent="0.45">
      <c r="A124" t="s">
        <v>8219</v>
      </c>
      <c r="B124">
        <v>202</v>
      </c>
      <c r="E124" t="s">
        <v>8221</v>
      </c>
      <c r="F124">
        <v>0</v>
      </c>
      <c r="L124" t="s">
        <v>8219</v>
      </c>
      <c r="M124">
        <v>560</v>
      </c>
      <c r="O124" t="s">
        <v>8221</v>
      </c>
      <c r="P124">
        <v>42</v>
      </c>
    </row>
    <row r="125" spans="1:16" x14ac:dyDescent="0.45">
      <c r="A125" t="s">
        <v>8219</v>
      </c>
      <c r="B125">
        <v>328</v>
      </c>
      <c r="E125" t="s">
        <v>8221</v>
      </c>
      <c r="F125">
        <v>11</v>
      </c>
      <c r="L125" t="s">
        <v>8219</v>
      </c>
      <c r="M125">
        <v>558</v>
      </c>
      <c r="O125" t="s">
        <v>8221</v>
      </c>
      <c r="P125">
        <v>41</v>
      </c>
    </row>
    <row r="126" spans="1:16" x14ac:dyDescent="0.45">
      <c r="A126" t="s">
        <v>8219</v>
      </c>
      <c r="B126">
        <v>84</v>
      </c>
      <c r="E126" t="s">
        <v>8221</v>
      </c>
      <c r="F126">
        <v>1</v>
      </c>
      <c r="L126" t="s">
        <v>8219</v>
      </c>
      <c r="M126">
        <v>557</v>
      </c>
      <c r="O126" t="s">
        <v>8221</v>
      </c>
      <c r="P126">
        <v>41</v>
      </c>
    </row>
    <row r="127" spans="1:16" x14ac:dyDescent="0.45">
      <c r="A127" t="s">
        <v>8219</v>
      </c>
      <c r="B127">
        <v>96</v>
      </c>
      <c r="E127" t="s">
        <v>8221</v>
      </c>
      <c r="F127">
        <v>8</v>
      </c>
      <c r="L127" t="s">
        <v>8219</v>
      </c>
      <c r="M127">
        <v>555</v>
      </c>
      <c r="O127" t="s">
        <v>8221</v>
      </c>
      <c r="P127">
        <v>41</v>
      </c>
    </row>
    <row r="128" spans="1:16" x14ac:dyDescent="0.45">
      <c r="A128" t="s">
        <v>8219</v>
      </c>
      <c r="B128">
        <v>223</v>
      </c>
      <c r="E128" t="s">
        <v>8221</v>
      </c>
      <c r="F128">
        <v>5</v>
      </c>
      <c r="L128" t="s">
        <v>8219</v>
      </c>
      <c r="M128">
        <v>555</v>
      </c>
      <c r="O128" t="s">
        <v>8221</v>
      </c>
      <c r="P128">
        <v>40</v>
      </c>
    </row>
    <row r="129" spans="1:16" x14ac:dyDescent="0.45">
      <c r="A129" t="s">
        <v>8219</v>
      </c>
      <c r="B129">
        <v>62</v>
      </c>
      <c r="E129" t="s">
        <v>8221</v>
      </c>
      <c r="F129">
        <v>39</v>
      </c>
      <c r="L129" t="s">
        <v>8219</v>
      </c>
      <c r="M129">
        <v>554</v>
      </c>
      <c r="O129" t="s">
        <v>8221</v>
      </c>
      <c r="P129">
        <v>40</v>
      </c>
    </row>
    <row r="130" spans="1:16" x14ac:dyDescent="0.45">
      <c r="A130" t="s">
        <v>8219</v>
      </c>
      <c r="B130">
        <v>146</v>
      </c>
      <c r="E130" t="s">
        <v>8221</v>
      </c>
      <c r="F130">
        <v>0</v>
      </c>
      <c r="L130" t="s">
        <v>8219</v>
      </c>
      <c r="M130">
        <v>551</v>
      </c>
      <c r="O130" t="s">
        <v>8221</v>
      </c>
      <c r="P130">
        <v>40</v>
      </c>
    </row>
    <row r="131" spans="1:16" x14ac:dyDescent="0.45">
      <c r="A131" t="s">
        <v>8219</v>
      </c>
      <c r="B131">
        <v>235</v>
      </c>
      <c r="E131" t="s">
        <v>8221</v>
      </c>
      <c r="F131">
        <v>0</v>
      </c>
      <c r="L131" t="s">
        <v>8219</v>
      </c>
      <c r="M131">
        <v>549</v>
      </c>
      <c r="O131" t="s">
        <v>8221</v>
      </c>
      <c r="P131">
        <v>39</v>
      </c>
    </row>
    <row r="132" spans="1:16" x14ac:dyDescent="0.45">
      <c r="A132" t="s">
        <v>8219</v>
      </c>
      <c r="B132">
        <v>437</v>
      </c>
      <c r="E132" t="s">
        <v>8221</v>
      </c>
      <c r="F132">
        <v>2</v>
      </c>
      <c r="L132" t="s">
        <v>8219</v>
      </c>
      <c r="M132">
        <v>541</v>
      </c>
      <c r="O132" t="s">
        <v>8221</v>
      </c>
      <c r="P132">
        <v>39</v>
      </c>
    </row>
    <row r="133" spans="1:16" x14ac:dyDescent="0.45">
      <c r="A133" t="s">
        <v>8219</v>
      </c>
      <c r="B133">
        <v>77</v>
      </c>
      <c r="E133" t="s">
        <v>8221</v>
      </c>
      <c r="F133">
        <v>170</v>
      </c>
      <c r="L133" t="s">
        <v>8219</v>
      </c>
      <c r="M133">
        <v>539</v>
      </c>
      <c r="O133" t="s">
        <v>8221</v>
      </c>
      <c r="P133">
        <v>39</v>
      </c>
    </row>
    <row r="134" spans="1:16" x14ac:dyDescent="0.45">
      <c r="A134" t="s">
        <v>8219</v>
      </c>
      <c r="B134">
        <v>108</v>
      </c>
      <c r="E134" t="s">
        <v>8221</v>
      </c>
      <c r="F134">
        <v>5</v>
      </c>
      <c r="L134" t="s">
        <v>8219</v>
      </c>
      <c r="M134">
        <v>539</v>
      </c>
      <c r="O134" t="s">
        <v>8221</v>
      </c>
      <c r="P134">
        <v>39</v>
      </c>
    </row>
    <row r="135" spans="1:16" x14ac:dyDescent="0.45">
      <c r="A135" t="s">
        <v>8219</v>
      </c>
      <c r="B135">
        <v>7</v>
      </c>
      <c r="E135" t="s">
        <v>8221</v>
      </c>
      <c r="F135">
        <v>14</v>
      </c>
      <c r="L135" t="s">
        <v>8219</v>
      </c>
      <c r="M135">
        <v>537</v>
      </c>
      <c r="O135" t="s">
        <v>8221</v>
      </c>
      <c r="P135">
        <v>39</v>
      </c>
    </row>
    <row r="136" spans="1:16" x14ac:dyDescent="0.45">
      <c r="A136" t="s">
        <v>8219</v>
      </c>
      <c r="B136">
        <v>314</v>
      </c>
      <c r="E136" t="s">
        <v>8221</v>
      </c>
      <c r="F136">
        <v>1</v>
      </c>
      <c r="L136" t="s">
        <v>8219</v>
      </c>
      <c r="M136">
        <v>537</v>
      </c>
      <c r="O136" t="s">
        <v>8221</v>
      </c>
      <c r="P136">
        <v>39</v>
      </c>
    </row>
    <row r="137" spans="1:16" x14ac:dyDescent="0.45">
      <c r="A137" t="s">
        <v>8219</v>
      </c>
      <c r="B137">
        <v>188</v>
      </c>
      <c r="E137" t="s">
        <v>8221</v>
      </c>
      <c r="F137">
        <v>0</v>
      </c>
      <c r="L137" t="s">
        <v>8219</v>
      </c>
      <c r="M137">
        <v>531</v>
      </c>
      <c r="O137" t="s">
        <v>8221</v>
      </c>
      <c r="P137">
        <v>38</v>
      </c>
    </row>
    <row r="138" spans="1:16" x14ac:dyDescent="0.45">
      <c r="A138" t="s">
        <v>8219</v>
      </c>
      <c r="B138">
        <v>275</v>
      </c>
      <c r="E138" t="s">
        <v>8221</v>
      </c>
      <c r="F138">
        <v>124</v>
      </c>
      <c r="L138" t="s">
        <v>8219</v>
      </c>
      <c r="M138">
        <v>524</v>
      </c>
      <c r="O138" t="s">
        <v>8221</v>
      </c>
      <c r="P138">
        <v>38</v>
      </c>
    </row>
    <row r="139" spans="1:16" x14ac:dyDescent="0.45">
      <c r="A139" t="s">
        <v>8219</v>
      </c>
      <c r="B139">
        <v>560</v>
      </c>
      <c r="E139" t="s">
        <v>8221</v>
      </c>
      <c r="F139">
        <v>0</v>
      </c>
      <c r="L139" t="s">
        <v>8219</v>
      </c>
      <c r="M139">
        <v>514</v>
      </c>
      <c r="O139" t="s">
        <v>8221</v>
      </c>
      <c r="P139">
        <v>38</v>
      </c>
    </row>
    <row r="140" spans="1:16" x14ac:dyDescent="0.45">
      <c r="A140" t="s">
        <v>8219</v>
      </c>
      <c r="B140">
        <v>688</v>
      </c>
      <c r="E140" t="s">
        <v>8221</v>
      </c>
      <c r="F140">
        <v>0</v>
      </c>
      <c r="L140" t="s">
        <v>8219</v>
      </c>
      <c r="M140">
        <v>512</v>
      </c>
      <c r="O140" t="s">
        <v>8221</v>
      </c>
      <c r="P140">
        <v>38</v>
      </c>
    </row>
    <row r="141" spans="1:16" x14ac:dyDescent="0.45">
      <c r="A141" t="s">
        <v>8219</v>
      </c>
      <c r="B141">
        <v>942</v>
      </c>
      <c r="E141" t="s">
        <v>8221</v>
      </c>
      <c r="F141">
        <v>55</v>
      </c>
      <c r="L141" t="s">
        <v>8219</v>
      </c>
      <c r="M141">
        <v>510</v>
      </c>
      <c r="O141" t="s">
        <v>8221</v>
      </c>
      <c r="P141">
        <v>38</v>
      </c>
    </row>
    <row r="142" spans="1:16" x14ac:dyDescent="0.45">
      <c r="A142" t="s">
        <v>8219</v>
      </c>
      <c r="B142">
        <v>88</v>
      </c>
      <c r="E142" t="s">
        <v>8221</v>
      </c>
      <c r="F142">
        <v>140</v>
      </c>
      <c r="L142" t="s">
        <v>8219</v>
      </c>
      <c r="M142">
        <v>508</v>
      </c>
      <c r="O142" t="s">
        <v>8221</v>
      </c>
      <c r="P142">
        <v>37</v>
      </c>
    </row>
    <row r="143" spans="1:16" x14ac:dyDescent="0.45">
      <c r="A143" t="s">
        <v>8219</v>
      </c>
      <c r="B143">
        <v>220</v>
      </c>
      <c r="E143" t="s">
        <v>8221</v>
      </c>
      <c r="F143">
        <v>21</v>
      </c>
      <c r="L143" t="s">
        <v>8219</v>
      </c>
      <c r="M143">
        <v>508</v>
      </c>
      <c r="O143" t="s">
        <v>8221</v>
      </c>
      <c r="P143">
        <v>37</v>
      </c>
    </row>
    <row r="144" spans="1:16" x14ac:dyDescent="0.45">
      <c r="A144" t="s">
        <v>8219</v>
      </c>
      <c r="B144">
        <v>145</v>
      </c>
      <c r="E144" t="s">
        <v>8221</v>
      </c>
      <c r="F144">
        <v>1</v>
      </c>
      <c r="L144" t="s">
        <v>8219</v>
      </c>
      <c r="M144">
        <v>508</v>
      </c>
      <c r="O144" t="s">
        <v>8221</v>
      </c>
      <c r="P144">
        <v>37</v>
      </c>
    </row>
    <row r="145" spans="1:16" x14ac:dyDescent="0.45">
      <c r="A145" t="s">
        <v>8219</v>
      </c>
      <c r="B145">
        <v>963</v>
      </c>
      <c r="E145" t="s">
        <v>8221</v>
      </c>
      <c r="F145">
        <v>147</v>
      </c>
      <c r="L145" t="s">
        <v>8219</v>
      </c>
      <c r="M145">
        <v>499</v>
      </c>
      <c r="O145" t="s">
        <v>8221</v>
      </c>
      <c r="P145">
        <v>37</v>
      </c>
    </row>
    <row r="146" spans="1:16" x14ac:dyDescent="0.45">
      <c r="A146" t="s">
        <v>8219</v>
      </c>
      <c r="B146">
        <v>91</v>
      </c>
      <c r="E146" t="s">
        <v>8221</v>
      </c>
      <c r="F146">
        <v>11</v>
      </c>
      <c r="L146" t="s">
        <v>8219</v>
      </c>
      <c r="M146">
        <v>498</v>
      </c>
      <c r="O146" t="s">
        <v>8221</v>
      </c>
      <c r="P146">
        <v>37</v>
      </c>
    </row>
    <row r="147" spans="1:16" x14ac:dyDescent="0.45">
      <c r="A147" t="s">
        <v>8219</v>
      </c>
      <c r="B147">
        <v>58</v>
      </c>
      <c r="E147" t="s">
        <v>8221</v>
      </c>
      <c r="F147">
        <v>125</v>
      </c>
      <c r="L147" t="s">
        <v>8219</v>
      </c>
      <c r="M147">
        <v>498</v>
      </c>
      <c r="O147" t="s">
        <v>8221</v>
      </c>
      <c r="P147">
        <v>37</v>
      </c>
    </row>
    <row r="148" spans="1:16" x14ac:dyDescent="0.45">
      <c r="A148" t="s">
        <v>8219</v>
      </c>
      <c r="B148">
        <v>36</v>
      </c>
      <c r="E148" t="s">
        <v>8221</v>
      </c>
      <c r="F148">
        <v>1</v>
      </c>
      <c r="L148" t="s">
        <v>8219</v>
      </c>
      <c r="M148">
        <v>493</v>
      </c>
      <c r="O148" t="s">
        <v>8221</v>
      </c>
      <c r="P148">
        <v>37</v>
      </c>
    </row>
    <row r="149" spans="1:16" x14ac:dyDescent="0.45">
      <c r="A149" t="s">
        <v>8219</v>
      </c>
      <c r="B149">
        <v>165</v>
      </c>
      <c r="E149" t="s">
        <v>8221</v>
      </c>
      <c r="F149">
        <v>0</v>
      </c>
      <c r="L149" t="s">
        <v>8219</v>
      </c>
      <c r="M149">
        <v>493</v>
      </c>
      <c r="O149" t="s">
        <v>8221</v>
      </c>
      <c r="P149">
        <v>37</v>
      </c>
    </row>
    <row r="150" spans="1:16" x14ac:dyDescent="0.45">
      <c r="A150" t="s">
        <v>8219</v>
      </c>
      <c r="B150">
        <v>111</v>
      </c>
      <c r="E150" t="s">
        <v>8221</v>
      </c>
      <c r="F150">
        <v>0</v>
      </c>
      <c r="L150" t="s">
        <v>8219</v>
      </c>
      <c r="M150">
        <v>489</v>
      </c>
      <c r="O150" t="s">
        <v>8221</v>
      </c>
      <c r="P150">
        <v>36</v>
      </c>
    </row>
    <row r="151" spans="1:16" x14ac:dyDescent="0.45">
      <c r="A151" t="s">
        <v>8219</v>
      </c>
      <c r="B151">
        <v>1596</v>
      </c>
      <c r="E151" t="s">
        <v>8221</v>
      </c>
      <c r="F151">
        <v>3</v>
      </c>
      <c r="L151" t="s">
        <v>8219</v>
      </c>
      <c r="M151">
        <v>480</v>
      </c>
      <c r="O151" t="s">
        <v>8221</v>
      </c>
      <c r="P151">
        <v>36</v>
      </c>
    </row>
    <row r="152" spans="1:16" x14ac:dyDescent="0.45">
      <c r="A152" t="s">
        <v>8219</v>
      </c>
      <c r="B152">
        <v>61</v>
      </c>
      <c r="E152" t="s">
        <v>8221</v>
      </c>
      <c r="F152">
        <v>0</v>
      </c>
      <c r="L152" t="s">
        <v>8219</v>
      </c>
      <c r="M152">
        <v>480</v>
      </c>
      <c r="O152" t="s">
        <v>8221</v>
      </c>
      <c r="P152">
        <v>36</v>
      </c>
    </row>
    <row r="153" spans="1:16" x14ac:dyDescent="0.45">
      <c r="A153" t="s">
        <v>8219</v>
      </c>
      <c r="B153">
        <v>287</v>
      </c>
      <c r="E153" t="s">
        <v>8221</v>
      </c>
      <c r="F153">
        <v>0</v>
      </c>
      <c r="L153" t="s">
        <v>8219</v>
      </c>
      <c r="M153">
        <v>479</v>
      </c>
      <c r="O153" t="s">
        <v>8221</v>
      </c>
      <c r="P153">
        <v>36</v>
      </c>
    </row>
    <row r="154" spans="1:16" x14ac:dyDescent="0.45">
      <c r="A154" t="s">
        <v>8219</v>
      </c>
      <c r="B154">
        <v>65</v>
      </c>
      <c r="E154" t="s">
        <v>8221</v>
      </c>
      <c r="F154">
        <v>0</v>
      </c>
      <c r="L154" t="s">
        <v>8219</v>
      </c>
      <c r="M154">
        <v>478</v>
      </c>
      <c r="O154" t="s">
        <v>8221</v>
      </c>
      <c r="P154">
        <v>36</v>
      </c>
    </row>
    <row r="155" spans="1:16" x14ac:dyDescent="0.45">
      <c r="A155" t="s">
        <v>8219</v>
      </c>
      <c r="B155">
        <v>118</v>
      </c>
      <c r="E155" t="s">
        <v>8221</v>
      </c>
      <c r="F155">
        <v>0</v>
      </c>
      <c r="L155" t="s">
        <v>8219</v>
      </c>
      <c r="M155">
        <v>473</v>
      </c>
      <c r="O155" t="s">
        <v>8221</v>
      </c>
      <c r="P155">
        <v>35</v>
      </c>
    </row>
    <row r="156" spans="1:16" x14ac:dyDescent="0.45">
      <c r="A156" t="s">
        <v>8219</v>
      </c>
      <c r="B156">
        <v>113</v>
      </c>
      <c r="E156" t="s">
        <v>8221</v>
      </c>
      <c r="F156">
        <v>3</v>
      </c>
      <c r="L156" t="s">
        <v>8219</v>
      </c>
      <c r="M156">
        <v>470</v>
      </c>
      <c r="O156" t="s">
        <v>8221</v>
      </c>
      <c r="P156">
        <v>34</v>
      </c>
    </row>
    <row r="157" spans="1:16" x14ac:dyDescent="0.45">
      <c r="A157" t="s">
        <v>8219</v>
      </c>
      <c r="B157">
        <v>332</v>
      </c>
      <c r="E157" t="s">
        <v>8221</v>
      </c>
      <c r="F157">
        <v>0</v>
      </c>
      <c r="L157" t="s">
        <v>8219</v>
      </c>
      <c r="M157">
        <v>467</v>
      </c>
      <c r="O157" t="s">
        <v>8221</v>
      </c>
      <c r="P157">
        <v>34</v>
      </c>
    </row>
    <row r="158" spans="1:16" x14ac:dyDescent="0.45">
      <c r="A158" t="s">
        <v>8219</v>
      </c>
      <c r="B158">
        <v>62</v>
      </c>
      <c r="E158" t="s">
        <v>8221</v>
      </c>
      <c r="F158">
        <v>1</v>
      </c>
      <c r="L158" t="s">
        <v>8219</v>
      </c>
      <c r="M158">
        <v>465</v>
      </c>
      <c r="O158" t="s">
        <v>8221</v>
      </c>
      <c r="P158">
        <v>34</v>
      </c>
    </row>
    <row r="159" spans="1:16" x14ac:dyDescent="0.45">
      <c r="A159" t="s">
        <v>8219</v>
      </c>
      <c r="B159">
        <v>951</v>
      </c>
      <c r="E159" t="s">
        <v>8221</v>
      </c>
      <c r="F159">
        <v>3</v>
      </c>
      <c r="L159" t="s">
        <v>8219</v>
      </c>
      <c r="M159">
        <v>456</v>
      </c>
      <c r="O159" t="s">
        <v>8221</v>
      </c>
      <c r="P159">
        <v>34</v>
      </c>
    </row>
    <row r="160" spans="1:16" x14ac:dyDescent="0.45">
      <c r="A160" t="s">
        <v>8219</v>
      </c>
      <c r="B160">
        <v>415</v>
      </c>
      <c r="E160" t="s">
        <v>8221</v>
      </c>
      <c r="F160">
        <v>22</v>
      </c>
      <c r="L160" t="s">
        <v>8219</v>
      </c>
      <c r="M160">
        <v>455</v>
      </c>
      <c r="O160" t="s">
        <v>8221</v>
      </c>
      <c r="P160">
        <v>34</v>
      </c>
    </row>
    <row r="161" spans="1:16" x14ac:dyDescent="0.45">
      <c r="A161" t="s">
        <v>8219</v>
      </c>
      <c r="B161">
        <v>305</v>
      </c>
      <c r="E161" t="s">
        <v>8221</v>
      </c>
      <c r="F161">
        <v>26</v>
      </c>
      <c r="L161" t="s">
        <v>8219</v>
      </c>
      <c r="M161">
        <v>454</v>
      </c>
      <c r="O161" t="s">
        <v>8221</v>
      </c>
      <c r="P161">
        <v>33</v>
      </c>
    </row>
    <row r="162" spans="1:16" x14ac:dyDescent="0.45">
      <c r="A162" t="s">
        <v>8219</v>
      </c>
      <c r="B162">
        <v>2139</v>
      </c>
      <c r="E162" t="s">
        <v>8221</v>
      </c>
      <c r="F162">
        <v>4</v>
      </c>
      <c r="L162" t="s">
        <v>8219</v>
      </c>
      <c r="M162">
        <v>452</v>
      </c>
      <c r="O162" t="s">
        <v>8221</v>
      </c>
      <c r="P162">
        <v>33</v>
      </c>
    </row>
    <row r="163" spans="1:16" x14ac:dyDescent="0.45">
      <c r="A163" t="s">
        <v>8219</v>
      </c>
      <c r="B163">
        <v>79</v>
      </c>
      <c r="E163" t="s">
        <v>8221</v>
      </c>
      <c r="F163">
        <v>0</v>
      </c>
      <c r="L163" t="s">
        <v>8219</v>
      </c>
      <c r="M163">
        <v>450</v>
      </c>
      <c r="O163" t="s">
        <v>8221</v>
      </c>
      <c r="P163">
        <v>33</v>
      </c>
    </row>
    <row r="164" spans="1:16" x14ac:dyDescent="0.45">
      <c r="A164" t="s">
        <v>8219</v>
      </c>
      <c r="B164">
        <v>179</v>
      </c>
      <c r="E164" t="s">
        <v>8221</v>
      </c>
      <c r="F164">
        <v>4</v>
      </c>
      <c r="L164" t="s">
        <v>8219</v>
      </c>
      <c r="M164">
        <v>447</v>
      </c>
      <c r="O164" t="s">
        <v>8221</v>
      </c>
      <c r="P164">
        <v>33</v>
      </c>
    </row>
    <row r="165" spans="1:16" x14ac:dyDescent="0.45">
      <c r="A165" t="s">
        <v>8219</v>
      </c>
      <c r="B165">
        <v>202</v>
      </c>
      <c r="E165" t="s">
        <v>8221</v>
      </c>
      <c r="F165">
        <v>9</v>
      </c>
      <c r="L165" t="s">
        <v>8219</v>
      </c>
      <c r="M165">
        <v>445</v>
      </c>
      <c r="O165" t="s">
        <v>8221</v>
      </c>
      <c r="P165">
        <v>33</v>
      </c>
    </row>
    <row r="166" spans="1:16" x14ac:dyDescent="0.45">
      <c r="A166" t="s">
        <v>8219</v>
      </c>
      <c r="B166">
        <v>760</v>
      </c>
      <c r="E166" t="s">
        <v>8221</v>
      </c>
      <c r="F166">
        <v>5</v>
      </c>
      <c r="L166" t="s">
        <v>8219</v>
      </c>
      <c r="M166">
        <v>443</v>
      </c>
      <c r="O166" t="s">
        <v>8221</v>
      </c>
      <c r="P166">
        <v>33</v>
      </c>
    </row>
    <row r="167" spans="1:16" x14ac:dyDescent="0.45">
      <c r="A167" t="s">
        <v>8219</v>
      </c>
      <c r="B167">
        <v>563</v>
      </c>
      <c r="E167" t="s">
        <v>8221</v>
      </c>
      <c r="F167">
        <v>14</v>
      </c>
      <c r="L167" t="s">
        <v>8219</v>
      </c>
      <c r="M167">
        <v>441</v>
      </c>
      <c r="O167" t="s">
        <v>8221</v>
      </c>
      <c r="P167">
        <v>33</v>
      </c>
    </row>
    <row r="168" spans="1:16" x14ac:dyDescent="0.45">
      <c r="A168" t="s">
        <v>8219</v>
      </c>
      <c r="B168">
        <v>135</v>
      </c>
      <c r="E168" t="s">
        <v>8221</v>
      </c>
      <c r="F168">
        <v>1</v>
      </c>
      <c r="L168" t="s">
        <v>8219</v>
      </c>
      <c r="M168">
        <v>438</v>
      </c>
      <c r="O168" t="s">
        <v>8221</v>
      </c>
      <c r="P168">
        <v>32</v>
      </c>
    </row>
    <row r="169" spans="1:16" x14ac:dyDescent="0.45">
      <c r="A169" t="s">
        <v>8219</v>
      </c>
      <c r="B169">
        <v>290</v>
      </c>
      <c r="E169" t="s">
        <v>8221</v>
      </c>
      <c r="F169">
        <v>10</v>
      </c>
      <c r="L169" t="s">
        <v>8219</v>
      </c>
      <c r="M169">
        <v>437</v>
      </c>
      <c r="O169" t="s">
        <v>8221</v>
      </c>
      <c r="P169">
        <v>32</v>
      </c>
    </row>
    <row r="170" spans="1:16" x14ac:dyDescent="0.45">
      <c r="A170" t="s">
        <v>8219</v>
      </c>
      <c r="B170">
        <v>447</v>
      </c>
      <c r="E170" t="s">
        <v>8221</v>
      </c>
      <c r="F170">
        <v>3</v>
      </c>
      <c r="L170" t="s">
        <v>8219</v>
      </c>
      <c r="M170">
        <v>433</v>
      </c>
      <c r="O170" t="s">
        <v>8221</v>
      </c>
      <c r="P170">
        <v>32</v>
      </c>
    </row>
    <row r="171" spans="1:16" x14ac:dyDescent="0.45">
      <c r="A171" t="s">
        <v>8219</v>
      </c>
      <c r="B171">
        <v>232</v>
      </c>
      <c r="E171" t="s">
        <v>8221</v>
      </c>
      <c r="F171">
        <v>1</v>
      </c>
      <c r="L171" t="s">
        <v>8219</v>
      </c>
      <c r="M171">
        <v>429</v>
      </c>
      <c r="O171" t="s">
        <v>8221</v>
      </c>
      <c r="P171">
        <v>31</v>
      </c>
    </row>
    <row r="172" spans="1:16" x14ac:dyDescent="0.45">
      <c r="A172" t="s">
        <v>8219</v>
      </c>
      <c r="B172">
        <v>168</v>
      </c>
      <c r="E172" t="s">
        <v>8221</v>
      </c>
      <c r="F172">
        <v>0</v>
      </c>
      <c r="L172" t="s">
        <v>8219</v>
      </c>
      <c r="M172">
        <v>426</v>
      </c>
      <c r="O172" t="s">
        <v>8221</v>
      </c>
      <c r="P172">
        <v>31</v>
      </c>
    </row>
    <row r="173" spans="1:16" x14ac:dyDescent="0.45">
      <c r="A173" t="s">
        <v>8219</v>
      </c>
      <c r="B173">
        <v>128</v>
      </c>
      <c r="E173" t="s">
        <v>8221</v>
      </c>
      <c r="F173">
        <v>5</v>
      </c>
      <c r="L173" t="s">
        <v>8219</v>
      </c>
      <c r="M173">
        <v>426</v>
      </c>
      <c r="O173" t="s">
        <v>8221</v>
      </c>
      <c r="P173">
        <v>31</v>
      </c>
    </row>
    <row r="174" spans="1:16" x14ac:dyDescent="0.45">
      <c r="A174" t="s">
        <v>8219</v>
      </c>
      <c r="B174">
        <v>493</v>
      </c>
      <c r="E174" t="s">
        <v>8221</v>
      </c>
      <c r="F174">
        <v>2</v>
      </c>
      <c r="L174" t="s">
        <v>8219</v>
      </c>
      <c r="M174">
        <v>424</v>
      </c>
      <c r="O174" t="s">
        <v>8221</v>
      </c>
      <c r="P174">
        <v>31</v>
      </c>
    </row>
    <row r="175" spans="1:16" x14ac:dyDescent="0.45">
      <c r="A175" t="s">
        <v>8219</v>
      </c>
      <c r="B175">
        <v>131</v>
      </c>
      <c r="E175" t="s">
        <v>8221</v>
      </c>
      <c r="F175">
        <v>68</v>
      </c>
      <c r="L175" t="s">
        <v>8219</v>
      </c>
      <c r="M175">
        <v>415</v>
      </c>
      <c r="O175" t="s">
        <v>8221</v>
      </c>
      <c r="P175">
        <v>31</v>
      </c>
    </row>
    <row r="176" spans="1:16" x14ac:dyDescent="0.45">
      <c r="A176" t="s">
        <v>8219</v>
      </c>
      <c r="B176">
        <v>50</v>
      </c>
      <c r="E176" t="s">
        <v>8221</v>
      </c>
      <c r="F176">
        <v>3</v>
      </c>
      <c r="L176" t="s">
        <v>8219</v>
      </c>
      <c r="M176">
        <v>415</v>
      </c>
      <c r="O176" t="s">
        <v>8221</v>
      </c>
      <c r="P176">
        <v>31</v>
      </c>
    </row>
    <row r="177" spans="1:16" x14ac:dyDescent="0.45">
      <c r="A177" t="s">
        <v>8219</v>
      </c>
      <c r="B177">
        <v>665</v>
      </c>
      <c r="E177" t="s">
        <v>8221</v>
      </c>
      <c r="F177">
        <v>34</v>
      </c>
      <c r="L177" t="s">
        <v>8219</v>
      </c>
      <c r="M177">
        <v>413</v>
      </c>
      <c r="O177" t="s">
        <v>8221</v>
      </c>
      <c r="P177">
        <v>31</v>
      </c>
    </row>
    <row r="178" spans="1:16" x14ac:dyDescent="0.45">
      <c r="A178" t="s">
        <v>8219</v>
      </c>
      <c r="B178">
        <v>129</v>
      </c>
      <c r="E178" t="s">
        <v>8221</v>
      </c>
      <c r="F178">
        <v>0</v>
      </c>
      <c r="L178" t="s">
        <v>8219</v>
      </c>
      <c r="M178">
        <v>410</v>
      </c>
      <c r="O178" t="s">
        <v>8221</v>
      </c>
      <c r="P178">
        <v>30</v>
      </c>
    </row>
    <row r="179" spans="1:16" x14ac:dyDescent="0.45">
      <c r="A179" t="s">
        <v>8219</v>
      </c>
      <c r="B179">
        <v>142</v>
      </c>
      <c r="E179" t="s">
        <v>8221</v>
      </c>
      <c r="F179">
        <v>3</v>
      </c>
      <c r="L179" t="s">
        <v>8219</v>
      </c>
      <c r="M179">
        <v>406</v>
      </c>
      <c r="O179" t="s">
        <v>8221</v>
      </c>
      <c r="P179">
        <v>30</v>
      </c>
    </row>
    <row r="180" spans="1:16" x14ac:dyDescent="0.45">
      <c r="A180" t="s">
        <v>8219</v>
      </c>
      <c r="B180">
        <v>2436</v>
      </c>
      <c r="E180" t="s">
        <v>8221</v>
      </c>
      <c r="F180">
        <v>0</v>
      </c>
      <c r="L180" t="s">
        <v>8219</v>
      </c>
      <c r="M180">
        <v>405</v>
      </c>
      <c r="O180" t="s">
        <v>8221</v>
      </c>
      <c r="P180">
        <v>30</v>
      </c>
    </row>
    <row r="181" spans="1:16" x14ac:dyDescent="0.45">
      <c r="A181" t="s">
        <v>8219</v>
      </c>
      <c r="B181">
        <v>244</v>
      </c>
      <c r="E181" t="s">
        <v>8221</v>
      </c>
      <c r="F181">
        <v>70</v>
      </c>
      <c r="L181" t="s">
        <v>8219</v>
      </c>
      <c r="M181">
        <v>405</v>
      </c>
      <c r="O181" t="s">
        <v>8221</v>
      </c>
      <c r="P181">
        <v>30</v>
      </c>
    </row>
    <row r="182" spans="1:16" x14ac:dyDescent="0.45">
      <c r="A182" t="s">
        <v>8219</v>
      </c>
      <c r="B182">
        <v>298</v>
      </c>
      <c r="E182" t="s">
        <v>8221</v>
      </c>
      <c r="F182">
        <v>1</v>
      </c>
      <c r="L182" t="s">
        <v>8219</v>
      </c>
      <c r="M182">
        <v>404</v>
      </c>
      <c r="O182" t="s">
        <v>8221</v>
      </c>
      <c r="P182">
        <v>30</v>
      </c>
    </row>
    <row r="183" spans="1:16" x14ac:dyDescent="0.45">
      <c r="A183" t="s">
        <v>8219</v>
      </c>
      <c r="B183">
        <v>251</v>
      </c>
      <c r="E183" t="s">
        <v>8221</v>
      </c>
      <c r="F183">
        <v>1</v>
      </c>
      <c r="L183" t="s">
        <v>8219</v>
      </c>
      <c r="M183">
        <v>404</v>
      </c>
      <c r="O183" t="s">
        <v>8221</v>
      </c>
      <c r="P183">
        <v>30</v>
      </c>
    </row>
    <row r="184" spans="1:16" x14ac:dyDescent="0.45">
      <c r="A184" t="s">
        <v>8219</v>
      </c>
      <c r="B184">
        <v>108</v>
      </c>
      <c r="E184" t="s">
        <v>8221</v>
      </c>
      <c r="F184">
        <v>1</v>
      </c>
      <c r="L184" t="s">
        <v>8219</v>
      </c>
      <c r="M184">
        <v>403</v>
      </c>
      <c r="O184" t="s">
        <v>8221</v>
      </c>
      <c r="P184">
        <v>30</v>
      </c>
    </row>
    <row r="185" spans="1:16" x14ac:dyDescent="0.45">
      <c r="A185" t="s">
        <v>8219</v>
      </c>
      <c r="B185">
        <v>82</v>
      </c>
      <c r="E185" t="s">
        <v>8221</v>
      </c>
      <c r="F185">
        <v>2</v>
      </c>
      <c r="L185" t="s">
        <v>8219</v>
      </c>
      <c r="M185">
        <v>402</v>
      </c>
      <c r="O185" t="s">
        <v>8221</v>
      </c>
      <c r="P185">
        <v>29</v>
      </c>
    </row>
    <row r="186" spans="1:16" x14ac:dyDescent="0.45">
      <c r="A186" t="s">
        <v>8219</v>
      </c>
      <c r="B186">
        <v>74</v>
      </c>
      <c r="E186" t="s">
        <v>8221</v>
      </c>
      <c r="F186">
        <v>2</v>
      </c>
      <c r="L186" t="s">
        <v>8219</v>
      </c>
      <c r="M186">
        <v>398</v>
      </c>
      <c r="O186" t="s">
        <v>8221</v>
      </c>
      <c r="P186">
        <v>29</v>
      </c>
    </row>
    <row r="187" spans="1:16" x14ac:dyDescent="0.45">
      <c r="A187" t="s">
        <v>8219</v>
      </c>
      <c r="B187">
        <v>189</v>
      </c>
      <c r="E187" t="s">
        <v>8221</v>
      </c>
      <c r="F187">
        <v>34</v>
      </c>
      <c r="L187" t="s">
        <v>8219</v>
      </c>
      <c r="M187">
        <v>398</v>
      </c>
      <c r="O187" t="s">
        <v>8221</v>
      </c>
      <c r="P187">
        <v>29</v>
      </c>
    </row>
    <row r="188" spans="1:16" x14ac:dyDescent="0.45">
      <c r="A188" t="s">
        <v>8219</v>
      </c>
      <c r="B188">
        <v>80</v>
      </c>
      <c r="E188" t="s">
        <v>8221</v>
      </c>
      <c r="F188">
        <v>2</v>
      </c>
      <c r="L188" t="s">
        <v>8219</v>
      </c>
      <c r="M188">
        <v>394</v>
      </c>
      <c r="O188" t="s">
        <v>8221</v>
      </c>
      <c r="P188">
        <v>29</v>
      </c>
    </row>
    <row r="189" spans="1:16" x14ac:dyDescent="0.45">
      <c r="A189" t="s">
        <v>8219</v>
      </c>
      <c r="B189">
        <v>576</v>
      </c>
      <c r="E189" t="s">
        <v>8221</v>
      </c>
      <c r="F189">
        <v>0</v>
      </c>
      <c r="L189" t="s">
        <v>8219</v>
      </c>
      <c r="M189">
        <v>392</v>
      </c>
      <c r="O189" t="s">
        <v>8221</v>
      </c>
      <c r="P189">
        <v>29</v>
      </c>
    </row>
    <row r="190" spans="1:16" x14ac:dyDescent="0.45">
      <c r="A190" t="s">
        <v>8219</v>
      </c>
      <c r="B190">
        <v>202</v>
      </c>
      <c r="E190" t="s">
        <v>8221</v>
      </c>
      <c r="F190">
        <v>1</v>
      </c>
      <c r="L190" t="s">
        <v>8219</v>
      </c>
      <c r="M190">
        <v>392</v>
      </c>
      <c r="O190" t="s">
        <v>8221</v>
      </c>
      <c r="P190">
        <v>29</v>
      </c>
    </row>
    <row r="191" spans="1:16" x14ac:dyDescent="0.45">
      <c r="A191" t="s">
        <v>8219</v>
      </c>
      <c r="B191">
        <v>238</v>
      </c>
      <c r="E191" t="s">
        <v>8221</v>
      </c>
      <c r="F191">
        <v>8</v>
      </c>
      <c r="L191" t="s">
        <v>8219</v>
      </c>
      <c r="M191">
        <v>392</v>
      </c>
      <c r="O191" t="s">
        <v>8221</v>
      </c>
      <c r="P191">
        <v>29</v>
      </c>
    </row>
    <row r="192" spans="1:16" x14ac:dyDescent="0.45">
      <c r="A192" t="s">
        <v>8219</v>
      </c>
      <c r="B192">
        <v>36</v>
      </c>
      <c r="E192" t="s">
        <v>8221</v>
      </c>
      <c r="F192">
        <v>4</v>
      </c>
      <c r="L192" t="s">
        <v>8219</v>
      </c>
      <c r="M192">
        <v>391</v>
      </c>
      <c r="O192" t="s">
        <v>8221</v>
      </c>
      <c r="P192">
        <v>29</v>
      </c>
    </row>
    <row r="193" spans="1:16" x14ac:dyDescent="0.45">
      <c r="A193" t="s">
        <v>8219</v>
      </c>
      <c r="B193">
        <v>150</v>
      </c>
      <c r="E193" t="s">
        <v>8221</v>
      </c>
      <c r="F193">
        <v>28</v>
      </c>
      <c r="L193" t="s">
        <v>8219</v>
      </c>
      <c r="M193">
        <v>389</v>
      </c>
      <c r="O193" t="s">
        <v>8221</v>
      </c>
      <c r="P193">
        <v>29</v>
      </c>
    </row>
    <row r="194" spans="1:16" x14ac:dyDescent="0.45">
      <c r="A194" t="s">
        <v>8219</v>
      </c>
      <c r="B194">
        <v>146</v>
      </c>
      <c r="E194" t="s">
        <v>8221</v>
      </c>
      <c r="F194">
        <v>0</v>
      </c>
      <c r="L194" t="s">
        <v>8219</v>
      </c>
      <c r="M194">
        <v>388</v>
      </c>
      <c r="O194" t="s">
        <v>8221</v>
      </c>
      <c r="P194">
        <v>28</v>
      </c>
    </row>
    <row r="195" spans="1:16" x14ac:dyDescent="0.45">
      <c r="A195" t="s">
        <v>8219</v>
      </c>
      <c r="B195">
        <v>222</v>
      </c>
      <c r="E195" t="s">
        <v>8221</v>
      </c>
      <c r="F195">
        <v>6</v>
      </c>
      <c r="L195" t="s">
        <v>8219</v>
      </c>
      <c r="M195">
        <v>385</v>
      </c>
      <c r="O195" t="s">
        <v>8221</v>
      </c>
      <c r="P195">
        <v>28</v>
      </c>
    </row>
    <row r="196" spans="1:16" x14ac:dyDescent="0.45">
      <c r="A196" t="s">
        <v>8219</v>
      </c>
      <c r="B196">
        <v>120</v>
      </c>
      <c r="E196" t="s">
        <v>8221</v>
      </c>
      <c r="F196">
        <v>22</v>
      </c>
      <c r="L196" t="s">
        <v>8219</v>
      </c>
      <c r="M196">
        <v>383</v>
      </c>
      <c r="O196" t="s">
        <v>8221</v>
      </c>
      <c r="P196">
        <v>28</v>
      </c>
    </row>
    <row r="197" spans="1:16" x14ac:dyDescent="0.45">
      <c r="A197" t="s">
        <v>8219</v>
      </c>
      <c r="B197">
        <v>126</v>
      </c>
      <c r="E197" t="s">
        <v>8221</v>
      </c>
      <c r="F197">
        <v>0</v>
      </c>
      <c r="L197" t="s">
        <v>8219</v>
      </c>
      <c r="M197">
        <v>380</v>
      </c>
      <c r="O197" t="s">
        <v>8221</v>
      </c>
      <c r="P197">
        <v>28</v>
      </c>
    </row>
    <row r="198" spans="1:16" x14ac:dyDescent="0.45">
      <c r="A198" t="s">
        <v>8219</v>
      </c>
      <c r="B198">
        <v>158</v>
      </c>
      <c r="E198" t="s">
        <v>8221</v>
      </c>
      <c r="F198">
        <v>1</v>
      </c>
      <c r="L198" t="s">
        <v>8219</v>
      </c>
      <c r="M198">
        <v>379</v>
      </c>
      <c r="O198" t="s">
        <v>8221</v>
      </c>
      <c r="P198">
        <v>28</v>
      </c>
    </row>
    <row r="199" spans="1:16" x14ac:dyDescent="0.45">
      <c r="A199" t="s">
        <v>8219</v>
      </c>
      <c r="B199">
        <v>316</v>
      </c>
      <c r="E199" t="s">
        <v>8221</v>
      </c>
      <c r="F199">
        <v>20</v>
      </c>
      <c r="L199" t="s">
        <v>8219</v>
      </c>
      <c r="M199">
        <v>379</v>
      </c>
      <c r="O199" t="s">
        <v>8221</v>
      </c>
      <c r="P199">
        <v>28</v>
      </c>
    </row>
    <row r="200" spans="1:16" x14ac:dyDescent="0.45">
      <c r="A200" t="s">
        <v>8219</v>
      </c>
      <c r="B200">
        <v>284</v>
      </c>
      <c r="E200" t="s">
        <v>8221</v>
      </c>
      <c r="F200">
        <v>0</v>
      </c>
      <c r="L200" t="s">
        <v>8219</v>
      </c>
      <c r="M200">
        <v>376</v>
      </c>
      <c r="O200" t="s">
        <v>8221</v>
      </c>
      <c r="P200">
        <v>28</v>
      </c>
    </row>
    <row r="201" spans="1:16" x14ac:dyDescent="0.45">
      <c r="A201" t="s">
        <v>8219</v>
      </c>
      <c r="B201">
        <v>51</v>
      </c>
      <c r="E201" t="s">
        <v>8221</v>
      </c>
      <c r="F201">
        <v>1</v>
      </c>
      <c r="L201" t="s">
        <v>8219</v>
      </c>
      <c r="M201">
        <v>375</v>
      </c>
      <c r="O201" t="s">
        <v>8221</v>
      </c>
      <c r="P201">
        <v>28</v>
      </c>
    </row>
    <row r="202" spans="1:16" x14ac:dyDescent="0.45">
      <c r="A202" t="s">
        <v>8219</v>
      </c>
      <c r="B202">
        <v>158</v>
      </c>
      <c r="E202" t="s">
        <v>8221</v>
      </c>
      <c r="F202">
        <v>3</v>
      </c>
      <c r="L202" t="s">
        <v>8219</v>
      </c>
      <c r="M202">
        <v>375</v>
      </c>
      <c r="O202" t="s">
        <v>8221</v>
      </c>
      <c r="P202">
        <v>27</v>
      </c>
    </row>
    <row r="203" spans="1:16" x14ac:dyDescent="0.45">
      <c r="A203" t="s">
        <v>8219</v>
      </c>
      <c r="B203">
        <v>337</v>
      </c>
      <c r="E203" t="s">
        <v>8221</v>
      </c>
      <c r="F203">
        <v>2</v>
      </c>
      <c r="L203" t="s">
        <v>8219</v>
      </c>
      <c r="M203">
        <v>372</v>
      </c>
      <c r="O203" t="s">
        <v>8221</v>
      </c>
      <c r="P203">
        <v>27</v>
      </c>
    </row>
    <row r="204" spans="1:16" x14ac:dyDescent="0.45">
      <c r="A204" t="s">
        <v>8219</v>
      </c>
      <c r="B204">
        <v>186</v>
      </c>
      <c r="E204" t="s">
        <v>8221</v>
      </c>
      <c r="F204">
        <v>0</v>
      </c>
      <c r="L204" t="s">
        <v>8219</v>
      </c>
      <c r="M204">
        <v>369</v>
      </c>
      <c r="O204" t="s">
        <v>8221</v>
      </c>
      <c r="P204">
        <v>27</v>
      </c>
    </row>
    <row r="205" spans="1:16" x14ac:dyDescent="0.45">
      <c r="A205" t="s">
        <v>8219</v>
      </c>
      <c r="B205">
        <v>58</v>
      </c>
      <c r="E205" t="s">
        <v>8221</v>
      </c>
      <c r="F205">
        <v>2</v>
      </c>
      <c r="L205" t="s">
        <v>8219</v>
      </c>
      <c r="M205">
        <v>369</v>
      </c>
      <c r="O205" t="s">
        <v>8221</v>
      </c>
      <c r="P205">
        <v>27</v>
      </c>
    </row>
    <row r="206" spans="1:16" x14ac:dyDescent="0.45">
      <c r="A206" t="s">
        <v>8219</v>
      </c>
      <c r="B206">
        <v>82</v>
      </c>
      <c r="E206" t="s">
        <v>8221</v>
      </c>
      <c r="F206">
        <v>1</v>
      </c>
      <c r="L206" t="s">
        <v>8219</v>
      </c>
      <c r="M206">
        <v>365</v>
      </c>
      <c r="O206" t="s">
        <v>8221</v>
      </c>
      <c r="P206">
        <v>27</v>
      </c>
    </row>
    <row r="207" spans="1:16" x14ac:dyDescent="0.45">
      <c r="A207" t="s">
        <v>8219</v>
      </c>
      <c r="B207">
        <v>736</v>
      </c>
      <c r="E207" t="s">
        <v>8221</v>
      </c>
      <c r="F207">
        <v>0</v>
      </c>
      <c r="L207" t="s">
        <v>8219</v>
      </c>
      <c r="M207">
        <v>364</v>
      </c>
      <c r="O207" t="s">
        <v>8221</v>
      </c>
      <c r="P207">
        <v>27</v>
      </c>
    </row>
    <row r="208" spans="1:16" x14ac:dyDescent="0.45">
      <c r="A208" t="s">
        <v>8219</v>
      </c>
      <c r="B208">
        <v>1151</v>
      </c>
      <c r="E208" t="s">
        <v>8221</v>
      </c>
      <c r="F208">
        <v>1</v>
      </c>
      <c r="L208" t="s">
        <v>8219</v>
      </c>
      <c r="M208">
        <v>361</v>
      </c>
      <c r="O208" t="s">
        <v>8221</v>
      </c>
      <c r="P208">
        <v>27</v>
      </c>
    </row>
    <row r="209" spans="1:16" x14ac:dyDescent="0.45">
      <c r="A209" t="s">
        <v>8219</v>
      </c>
      <c r="B209">
        <v>34</v>
      </c>
      <c r="E209" t="s">
        <v>8221</v>
      </c>
      <c r="F209">
        <v>0</v>
      </c>
      <c r="L209" t="s">
        <v>8219</v>
      </c>
      <c r="M209">
        <v>356</v>
      </c>
      <c r="O209" t="s">
        <v>8221</v>
      </c>
      <c r="P209">
        <v>26</v>
      </c>
    </row>
    <row r="210" spans="1:16" x14ac:dyDescent="0.45">
      <c r="A210" t="s">
        <v>8219</v>
      </c>
      <c r="B210">
        <v>498</v>
      </c>
      <c r="E210" t="s">
        <v>8221</v>
      </c>
      <c r="F210">
        <v>5</v>
      </c>
      <c r="L210" t="s">
        <v>8219</v>
      </c>
      <c r="M210">
        <v>354</v>
      </c>
      <c r="O210" t="s">
        <v>8221</v>
      </c>
      <c r="P210">
        <v>26</v>
      </c>
    </row>
    <row r="211" spans="1:16" x14ac:dyDescent="0.45">
      <c r="A211" t="s">
        <v>8219</v>
      </c>
      <c r="B211">
        <v>167</v>
      </c>
      <c r="E211" t="s">
        <v>8221</v>
      </c>
      <c r="F211">
        <v>1</v>
      </c>
      <c r="L211" t="s">
        <v>8219</v>
      </c>
      <c r="M211">
        <v>354</v>
      </c>
      <c r="O211" t="s">
        <v>8221</v>
      </c>
      <c r="P211">
        <v>26</v>
      </c>
    </row>
    <row r="212" spans="1:16" x14ac:dyDescent="0.45">
      <c r="A212" t="s">
        <v>8219</v>
      </c>
      <c r="B212">
        <v>340</v>
      </c>
      <c r="E212" t="s">
        <v>8221</v>
      </c>
      <c r="F212">
        <v>1</v>
      </c>
      <c r="L212" t="s">
        <v>8219</v>
      </c>
      <c r="M212">
        <v>353</v>
      </c>
      <c r="O212" t="s">
        <v>8221</v>
      </c>
      <c r="P212">
        <v>26</v>
      </c>
    </row>
    <row r="213" spans="1:16" x14ac:dyDescent="0.45">
      <c r="A213" t="s">
        <v>8219</v>
      </c>
      <c r="B213">
        <v>438</v>
      </c>
      <c r="E213" t="s">
        <v>8221</v>
      </c>
      <c r="F213">
        <v>2</v>
      </c>
      <c r="L213" t="s">
        <v>8219</v>
      </c>
      <c r="M213">
        <v>352</v>
      </c>
      <c r="O213" t="s">
        <v>8221</v>
      </c>
      <c r="P213">
        <v>26</v>
      </c>
    </row>
    <row r="214" spans="1:16" x14ac:dyDescent="0.45">
      <c r="A214" t="s">
        <v>8219</v>
      </c>
      <c r="B214">
        <v>555</v>
      </c>
      <c r="E214" t="s">
        <v>8221</v>
      </c>
      <c r="F214">
        <v>0</v>
      </c>
      <c r="L214" t="s">
        <v>8219</v>
      </c>
      <c r="M214">
        <v>351</v>
      </c>
      <c r="O214" t="s">
        <v>8221</v>
      </c>
      <c r="P214">
        <v>26</v>
      </c>
    </row>
    <row r="215" spans="1:16" x14ac:dyDescent="0.45">
      <c r="A215" t="s">
        <v>8219</v>
      </c>
      <c r="B215">
        <v>266</v>
      </c>
      <c r="E215" t="s">
        <v>8221</v>
      </c>
      <c r="F215">
        <v>9</v>
      </c>
      <c r="L215" t="s">
        <v>8219</v>
      </c>
      <c r="M215">
        <v>350</v>
      </c>
      <c r="O215" t="s">
        <v>8221</v>
      </c>
      <c r="P215">
        <v>25</v>
      </c>
    </row>
    <row r="216" spans="1:16" x14ac:dyDescent="0.45">
      <c r="A216" t="s">
        <v>8219</v>
      </c>
      <c r="B216">
        <v>69</v>
      </c>
      <c r="E216" t="s">
        <v>8221</v>
      </c>
      <c r="F216">
        <v>4</v>
      </c>
      <c r="L216" t="s">
        <v>8219</v>
      </c>
      <c r="M216">
        <v>348</v>
      </c>
      <c r="O216" t="s">
        <v>8221</v>
      </c>
      <c r="P216">
        <v>25</v>
      </c>
    </row>
    <row r="217" spans="1:16" x14ac:dyDescent="0.45">
      <c r="A217" t="s">
        <v>8219</v>
      </c>
      <c r="B217">
        <v>80</v>
      </c>
      <c r="E217" t="s">
        <v>8221</v>
      </c>
      <c r="F217">
        <v>4</v>
      </c>
      <c r="L217" t="s">
        <v>8219</v>
      </c>
      <c r="M217">
        <v>345</v>
      </c>
      <c r="O217" t="s">
        <v>8221</v>
      </c>
      <c r="P217">
        <v>25</v>
      </c>
    </row>
    <row r="218" spans="1:16" x14ac:dyDescent="0.45">
      <c r="A218" t="s">
        <v>8219</v>
      </c>
      <c r="B218">
        <v>493</v>
      </c>
      <c r="E218" t="s">
        <v>8221</v>
      </c>
      <c r="F218">
        <v>1</v>
      </c>
      <c r="L218" t="s">
        <v>8219</v>
      </c>
      <c r="M218">
        <v>343</v>
      </c>
      <c r="O218" t="s">
        <v>8221</v>
      </c>
      <c r="P218">
        <v>25</v>
      </c>
    </row>
    <row r="219" spans="1:16" x14ac:dyDescent="0.45">
      <c r="A219" t="s">
        <v>8219</v>
      </c>
      <c r="B219">
        <v>31</v>
      </c>
      <c r="E219" t="s">
        <v>8221</v>
      </c>
      <c r="F219">
        <v>1</v>
      </c>
      <c r="L219" t="s">
        <v>8219</v>
      </c>
      <c r="M219">
        <v>342</v>
      </c>
      <c r="O219" t="s">
        <v>8221</v>
      </c>
      <c r="P219">
        <v>25</v>
      </c>
    </row>
    <row r="220" spans="1:16" x14ac:dyDescent="0.45">
      <c r="A220" t="s">
        <v>8219</v>
      </c>
      <c r="B220">
        <v>236</v>
      </c>
      <c r="E220" t="s">
        <v>8221</v>
      </c>
      <c r="F220">
        <v>7</v>
      </c>
      <c r="L220" t="s">
        <v>8219</v>
      </c>
      <c r="M220">
        <v>340</v>
      </c>
      <c r="O220" t="s">
        <v>8221</v>
      </c>
      <c r="P220">
        <v>25</v>
      </c>
    </row>
    <row r="221" spans="1:16" x14ac:dyDescent="0.45">
      <c r="A221" t="s">
        <v>8219</v>
      </c>
      <c r="B221">
        <v>89</v>
      </c>
      <c r="E221" t="s">
        <v>8221</v>
      </c>
      <c r="F221">
        <v>5</v>
      </c>
      <c r="L221" t="s">
        <v>8219</v>
      </c>
      <c r="M221">
        <v>340</v>
      </c>
      <c r="O221" t="s">
        <v>8221</v>
      </c>
      <c r="P221">
        <v>25</v>
      </c>
    </row>
    <row r="222" spans="1:16" x14ac:dyDescent="0.45">
      <c r="A222" t="s">
        <v>8219</v>
      </c>
      <c r="B222">
        <v>299</v>
      </c>
      <c r="E222" t="s">
        <v>8221</v>
      </c>
      <c r="F222">
        <v>1</v>
      </c>
      <c r="L222" t="s">
        <v>8219</v>
      </c>
      <c r="M222">
        <v>340</v>
      </c>
      <c r="O222" t="s">
        <v>8221</v>
      </c>
      <c r="P222">
        <v>24</v>
      </c>
    </row>
    <row r="223" spans="1:16" x14ac:dyDescent="0.45">
      <c r="A223" t="s">
        <v>8219</v>
      </c>
      <c r="B223">
        <v>55</v>
      </c>
      <c r="E223" t="s">
        <v>8221</v>
      </c>
      <c r="F223">
        <v>0</v>
      </c>
      <c r="L223" t="s">
        <v>8219</v>
      </c>
      <c r="M223">
        <v>339</v>
      </c>
      <c r="O223" t="s">
        <v>8221</v>
      </c>
      <c r="P223">
        <v>24</v>
      </c>
    </row>
    <row r="224" spans="1:16" x14ac:dyDescent="0.45">
      <c r="A224" t="s">
        <v>8219</v>
      </c>
      <c r="B224">
        <v>325</v>
      </c>
      <c r="E224" t="s">
        <v>8221</v>
      </c>
      <c r="F224">
        <v>0</v>
      </c>
      <c r="L224" t="s">
        <v>8219</v>
      </c>
      <c r="M224">
        <v>337</v>
      </c>
      <c r="O224" t="s">
        <v>8221</v>
      </c>
      <c r="P224">
        <v>24</v>
      </c>
    </row>
    <row r="225" spans="1:16" x14ac:dyDescent="0.45">
      <c r="A225" t="s">
        <v>8219</v>
      </c>
      <c r="B225">
        <v>524</v>
      </c>
      <c r="E225" t="s">
        <v>8221</v>
      </c>
      <c r="F225">
        <v>1</v>
      </c>
      <c r="L225" t="s">
        <v>8219</v>
      </c>
      <c r="M225">
        <v>337</v>
      </c>
      <c r="O225" t="s">
        <v>8221</v>
      </c>
      <c r="P225">
        <v>24</v>
      </c>
    </row>
    <row r="226" spans="1:16" x14ac:dyDescent="0.45">
      <c r="A226" t="s">
        <v>8219</v>
      </c>
      <c r="B226">
        <v>285</v>
      </c>
      <c r="E226" t="s">
        <v>8221</v>
      </c>
      <c r="F226">
        <v>2</v>
      </c>
      <c r="L226" t="s">
        <v>8219</v>
      </c>
      <c r="M226">
        <v>336</v>
      </c>
      <c r="O226" t="s">
        <v>8221</v>
      </c>
      <c r="P226">
        <v>24</v>
      </c>
    </row>
    <row r="227" spans="1:16" x14ac:dyDescent="0.45">
      <c r="A227" t="s">
        <v>8219</v>
      </c>
      <c r="B227">
        <v>179</v>
      </c>
      <c r="E227" t="s">
        <v>8221</v>
      </c>
      <c r="F227">
        <v>0</v>
      </c>
      <c r="L227" t="s">
        <v>8219</v>
      </c>
      <c r="M227">
        <v>336</v>
      </c>
      <c r="O227" t="s">
        <v>8221</v>
      </c>
      <c r="P227">
        <v>24</v>
      </c>
    </row>
    <row r="228" spans="1:16" x14ac:dyDescent="0.45">
      <c r="A228" t="s">
        <v>8219</v>
      </c>
      <c r="B228">
        <v>188</v>
      </c>
      <c r="E228" t="s">
        <v>8221</v>
      </c>
      <c r="F228">
        <v>4</v>
      </c>
      <c r="L228" t="s">
        <v>8219</v>
      </c>
      <c r="M228">
        <v>335</v>
      </c>
      <c r="O228" t="s">
        <v>8221</v>
      </c>
      <c r="P228">
        <v>24</v>
      </c>
    </row>
    <row r="229" spans="1:16" x14ac:dyDescent="0.45">
      <c r="A229" t="s">
        <v>8219</v>
      </c>
      <c r="B229">
        <v>379</v>
      </c>
      <c r="E229" t="s">
        <v>8221</v>
      </c>
      <c r="F229">
        <v>7</v>
      </c>
      <c r="L229" t="s">
        <v>8219</v>
      </c>
      <c r="M229">
        <v>332</v>
      </c>
      <c r="O229" t="s">
        <v>8221</v>
      </c>
      <c r="P229">
        <v>24</v>
      </c>
    </row>
    <row r="230" spans="1:16" x14ac:dyDescent="0.45">
      <c r="A230" t="s">
        <v>8219</v>
      </c>
      <c r="B230">
        <v>119</v>
      </c>
      <c r="E230" t="s">
        <v>8221</v>
      </c>
      <c r="F230">
        <v>2</v>
      </c>
      <c r="L230" t="s">
        <v>8219</v>
      </c>
      <c r="M230">
        <v>329</v>
      </c>
      <c r="O230" t="s">
        <v>8221</v>
      </c>
      <c r="P230">
        <v>24</v>
      </c>
    </row>
    <row r="231" spans="1:16" x14ac:dyDescent="0.45">
      <c r="A231" t="s">
        <v>8219</v>
      </c>
      <c r="B231">
        <v>167</v>
      </c>
      <c r="E231" t="s">
        <v>8221</v>
      </c>
      <c r="F231">
        <v>1</v>
      </c>
      <c r="L231" t="s">
        <v>8219</v>
      </c>
      <c r="M231">
        <v>329</v>
      </c>
      <c r="O231" t="s">
        <v>8221</v>
      </c>
      <c r="P231">
        <v>24</v>
      </c>
    </row>
    <row r="232" spans="1:16" x14ac:dyDescent="0.45">
      <c r="A232" t="s">
        <v>8219</v>
      </c>
      <c r="B232">
        <v>221</v>
      </c>
      <c r="E232" t="s">
        <v>8221</v>
      </c>
      <c r="F232">
        <v>9</v>
      </c>
      <c r="L232" t="s">
        <v>8219</v>
      </c>
      <c r="M232">
        <v>328</v>
      </c>
      <c r="O232" t="s">
        <v>8221</v>
      </c>
      <c r="P232">
        <v>24</v>
      </c>
    </row>
    <row r="233" spans="1:16" x14ac:dyDescent="0.45">
      <c r="A233" t="s">
        <v>8219</v>
      </c>
      <c r="B233">
        <v>964</v>
      </c>
      <c r="E233" t="s">
        <v>8221</v>
      </c>
      <c r="F233">
        <v>2</v>
      </c>
      <c r="L233" t="s">
        <v>8219</v>
      </c>
      <c r="M233">
        <v>325</v>
      </c>
      <c r="O233" t="s">
        <v>8221</v>
      </c>
      <c r="P233">
        <v>24</v>
      </c>
    </row>
    <row r="234" spans="1:16" x14ac:dyDescent="0.45">
      <c r="A234" t="s">
        <v>8219</v>
      </c>
      <c r="B234">
        <v>286</v>
      </c>
      <c r="E234" t="s">
        <v>8221</v>
      </c>
      <c r="F234">
        <v>1</v>
      </c>
      <c r="L234" t="s">
        <v>8219</v>
      </c>
      <c r="M234">
        <v>325</v>
      </c>
      <c r="O234" t="s">
        <v>8221</v>
      </c>
      <c r="P234">
        <v>24</v>
      </c>
    </row>
    <row r="235" spans="1:16" x14ac:dyDescent="0.45">
      <c r="A235" t="s">
        <v>8219</v>
      </c>
      <c r="B235">
        <v>613</v>
      </c>
      <c r="E235" t="s">
        <v>8221</v>
      </c>
      <c r="F235">
        <v>7</v>
      </c>
      <c r="L235" t="s">
        <v>8219</v>
      </c>
      <c r="M235">
        <v>325</v>
      </c>
      <c r="O235" t="s">
        <v>8221</v>
      </c>
      <c r="P235">
        <v>23</v>
      </c>
    </row>
    <row r="236" spans="1:16" x14ac:dyDescent="0.45">
      <c r="A236" t="s">
        <v>8219</v>
      </c>
      <c r="B236">
        <v>29</v>
      </c>
      <c r="E236" t="s">
        <v>8221</v>
      </c>
      <c r="F236">
        <v>2</v>
      </c>
      <c r="L236" t="s">
        <v>8219</v>
      </c>
      <c r="M236">
        <v>322</v>
      </c>
      <c r="O236" t="s">
        <v>8221</v>
      </c>
      <c r="P236">
        <v>23</v>
      </c>
    </row>
    <row r="237" spans="1:16" x14ac:dyDescent="0.45">
      <c r="A237" t="s">
        <v>8219</v>
      </c>
      <c r="B237">
        <v>165</v>
      </c>
      <c r="E237" t="s">
        <v>8221</v>
      </c>
      <c r="F237">
        <v>8</v>
      </c>
      <c r="L237" t="s">
        <v>8219</v>
      </c>
      <c r="M237">
        <v>321</v>
      </c>
      <c r="O237" t="s">
        <v>8221</v>
      </c>
      <c r="P237">
        <v>23</v>
      </c>
    </row>
    <row r="238" spans="1:16" x14ac:dyDescent="0.45">
      <c r="A238" t="s">
        <v>8219</v>
      </c>
      <c r="B238">
        <v>97</v>
      </c>
      <c r="E238" t="s">
        <v>8221</v>
      </c>
      <c r="F238">
        <v>2</v>
      </c>
      <c r="L238" t="s">
        <v>8219</v>
      </c>
      <c r="M238">
        <v>321</v>
      </c>
      <c r="O238" t="s">
        <v>8221</v>
      </c>
      <c r="P238">
        <v>23</v>
      </c>
    </row>
    <row r="239" spans="1:16" x14ac:dyDescent="0.45">
      <c r="A239" t="s">
        <v>8219</v>
      </c>
      <c r="B239">
        <v>303</v>
      </c>
      <c r="E239" t="s">
        <v>8221</v>
      </c>
      <c r="F239">
        <v>2</v>
      </c>
      <c r="L239" t="s">
        <v>8219</v>
      </c>
      <c r="M239">
        <v>321</v>
      </c>
      <c r="O239" t="s">
        <v>8221</v>
      </c>
      <c r="P239">
        <v>23</v>
      </c>
    </row>
    <row r="240" spans="1:16" x14ac:dyDescent="0.45">
      <c r="A240" t="s">
        <v>8219</v>
      </c>
      <c r="B240">
        <v>267</v>
      </c>
      <c r="E240" t="s">
        <v>8221</v>
      </c>
      <c r="F240">
        <v>7</v>
      </c>
      <c r="L240" t="s">
        <v>8219</v>
      </c>
      <c r="M240">
        <v>320</v>
      </c>
      <c r="O240" t="s">
        <v>8221</v>
      </c>
      <c r="P240">
        <v>23</v>
      </c>
    </row>
    <row r="241" spans="1:16" x14ac:dyDescent="0.45">
      <c r="A241" t="s">
        <v>8219</v>
      </c>
      <c r="B241">
        <v>302</v>
      </c>
      <c r="E241" t="s">
        <v>8221</v>
      </c>
      <c r="F241">
        <v>2</v>
      </c>
      <c r="L241" t="s">
        <v>8219</v>
      </c>
      <c r="M241">
        <v>316</v>
      </c>
      <c r="O241" t="s">
        <v>8221</v>
      </c>
      <c r="P241">
        <v>23</v>
      </c>
    </row>
    <row r="242" spans="1:16" x14ac:dyDescent="0.45">
      <c r="A242" t="s">
        <v>8219</v>
      </c>
      <c r="B242">
        <v>87</v>
      </c>
      <c r="E242" t="s">
        <v>8221</v>
      </c>
      <c r="F242">
        <v>18</v>
      </c>
      <c r="L242" t="s">
        <v>8219</v>
      </c>
      <c r="M242">
        <v>315</v>
      </c>
      <c r="O242" t="s">
        <v>8221</v>
      </c>
      <c r="P242">
        <v>22</v>
      </c>
    </row>
    <row r="243" spans="1:16" x14ac:dyDescent="0.45">
      <c r="A243" t="s">
        <v>8219</v>
      </c>
      <c r="B243">
        <v>354</v>
      </c>
      <c r="E243" t="s">
        <v>8221</v>
      </c>
      <c r="F243">
        <v>9</v>
      </c>
      <c r="L243" t="s">
        <v>8219</v>
      </c>
      <c r="M243">
        <v>314</v>
      </c>
      <c r="O243" t="s">
        <v>8221</v>
      </c>
      <c r="P243">
        <v>22</v>
      </c>
    </row>
    <row r="244" spans="1:16" x14ac:dyDescent="0.45">
      <c r="A244" t="s">
        <v>8219</v>
      </c>
      <c r="B244">
        <v>86</v>
      </c>
      <c r="E244" t="s">
        <v>8221</v>
      </c>
      <c r="F244">
        <v>4</v>
      </c>
      <c r="L244" t="s">
        <v>8219</v>
      </c>
      <c r="M244">
        <v>314</v>
      </c>
      <c r="O244" t="s">
        <v>8221</v>
      </c>
      <c r="P244">
        <v>22</v>
      </c>
    </row>
    <row r="245" spans="1:16" x14ac:dyDescent="0.45">
      <c r="A245" t="s">
        <v>8219</v>
      </c>
      <c r="B245">
        <v>26</v>
      </c>
      <c r="E245" t="s">
        <v>8221</v>
      </c>
      <c r="F245">
        <v>7</v>
      </c>
      <c r="L245" t="s">
        <v>8219</v>
      </c>
      <c r="M245">
        <v>311</v>
      </c>
      <c r="O245" t="s">
        <v>8221</v>
      </c>
      <c r="P245">
        <v>22</v>
      </c>
    </row>
    <row r="246" spans="1:16" x14ac:dyDescent="0.45">
      <c r="A246" t="s">
        <v>8219</v>
      </c>
      <c r="B246">
        <v>113</v>
      </c>
      <c r="E246" t="s">
        <v>8221</v>
      </c>
      <c r="F246">
        <v>29</v>
      </c>
      <c r="L246" t="s">
        <v>8219</v>
      </c>
      <c r="M246">
        <v>308</v>
      </c>
      <c r="O246" t="s">
        <v>8221</v>
      </c>
      <c r="P246">
        <v>22</v>
      </c>
    </row>
    <row r="247" spans="1:16" x14ac:dyDescent="0.45">
      <c r="A247" t="s">
        <v>8219</v>
      </c>
      <c r="B247">
        <v>65</v>
      </c>
      <c r="E247" t="s">
        <v>8221</v>
      </c>
      <c r="F247">
        <v>12</v>
      </c>
      <c r="L247" t="s">
        <v>8219</v>
      </c>
      <c r="M247">
        <v>307</v>
      </c>
      <c r="O247" t="s">
        <v>8221</v>
      </c>
      <c r="P247">
        <v>22</v>
      </c>
    </row>
    <row r="248" spans="1:16" x14ac:dyDescent="0.45">
      <c r="A248" t="s">
        <v>8219</v>
      </c>
      <c r="B248">
        <v>134</v>
      </c>
      <c r="E248" t="s">
        <v>8221</v>
      </c>
      <c r="F248">
        <v>4</v>
      </c>
      <c r="L248" t="s">
        <v>8219</v>
      </c>
      <c r="M248">
        <v>306</v>
      </c>
      <c r="O248" t="s">
        <v>8221</v>
      </c>
      <c r="P248">
        <v>22</v>
      </c>
    </row>
    <row r="249" spans="1:16" x14ac:dyDescent="0.45">
      <c r="A249" t="s">
        <v>8219</v>
      </c>
      <c r="B249">
        <v>119</v>
      </c>
      <c r="E249" t="s">
        <v>8221</v>
      </c>
      <c r="F249">
        <v>28</v>
      </c>
      <c r="L249" t="s">
        <v>8219</v>
      </c>
      <c r="M249">
        <v>305</v>
      </c>
      <c r="O249" t="s">
        <v>8221</v>
      </c>
      <c r="P249">
        <v>21</v>
      </c>
    </row>
    <row r="250" spans="1:16" x14ac:dyDescent="0.45">
      <c r="A250" t="s">
        <v>8219</v>
      </c>
      <c r="B250">
        <v>159</v>
      </c>
      <c r="E250" t="s">
        <v>8221</v>
      </c>
      <c r="F250">
        <v>25</v>
      </c>
      <c r="L250" t="s">
        <v>8219</v>
      </c>
      <c r="M250">
        <v>305</v>
      </c>
      <c r="O250" t="s">
        <v>8221</v>
      </c>
      <c r="P250">
        <v>21</v>
      </c>
    </row>
    <row r="251" spans="1:16" x14ac:dyDescent="0.45">
      <c r="A251" t="s">
        <v>8219</v>
      </c>
      <c r="B251">
        <v>167</v>
      </c>
      <c r="E251" t="s">
        <v>8221</v>
      </c>
      <c r="F251">
        <v>28</v>
      </c>
      <c r="L251" t="s">
        <v>8219</v>
      </c>
      <c r="M251">
        <v>304</v>
      </c>
      <c r="O251" t="s">
        <v>8221</v>
      </c>
      <c r="P251">
        <v>21</v>
      </c>
    </row>
    <row r="252" spans="1:16" x14ac:dyDescent="0.45">
      <c r="A252" t="s">
        <v>8219</v>
      </c>
      <c r="B252">
        <v>43</v>
      </c>
      <c r="E252" t="s">
        <v>8221</v>
      </c>
      <c r="F252">
        <v>310</v>
      </c>
      <c r="L252" t="s">
        <v>8219</v>
      </c>
      <c r="M252">
        <v>303</v>
      </c>
      <c r="O252" t="s">
        <v>8221</v>
      </c>
      <c r="P252">
        <v>21</v>
      </c>
    </row>
    <row r="253" spans="1:16" x14ac:dyDescent="0.45">
      <c r="A253" t="s">
        <v>8219</v>
      </c>
      <c r="B253">
        <v>1062</v>
      </c>
      <c r="E253" t="s">
        <v>8221</v>
      </c>
      <c r="F253">
        <v>15</v>
      </c>
      <c r="L253" t="s">
        <v>8219</v>
      </c>
      <c r="M253">
        <v>303</v>
      </c>
      <c r="O253" t="s">
        <v>8221</v>
      </c>
      <c r="P253">
        <v>21</v>
      </c>
    </row>
    <row r="254" spans="1:16" x14ac:dyDescent="0.45">
      <c r="A254" t="s">
        <v>8219</v>
      </c>
      <c r="B254">
        <v>9</v>
      </c>
      <c r="E254" t="s">
        <v>8221</v>
      </c>
      <c r="F254">
        <v>215</v>
      </c>
      <c r="L254" t="s">
        <v>8219</v>
      </c>
      <c r="M254">
        <v>302</v>
      </c>
      <c r="O254" t="s">
        <v>8221</v>
      </c>
      <c r="P254">
        <v>21</v>
      </c>
    </row>
    <row r="255" spans="1:16" x14ac:dyDescent="0.45">
      <c r="A255" t="s">
        <v>8219</v>
      </c>
      <c r="B255">
        <v>89</v>
      </c>
      <c r="E255" t="s">
        <v>8221</v>
      </c>
      <c r="F255">
        <v>3</v>
      </c>
      <c r="L255" t="s">
        <v>8219</v>
      </c>
      <c r="M255">
        <v>302</v>
      </c>
      <c r="O255" t="s">
        <v>8221</v>
      </c>
      <c r="P255">
        <v>21</v>
      </c>
    </row>
    <row r="256" spans="1:16" x14ac:dyDescent="0.45">
      <c r="A256" t="s">
        <v>8219</v>
      </c>
      <c r="B256">
        <v>174</v>
      </c>
      <c r="E256" t="s">
        <v>8221</v>
      </c>
      <c r="F256">
        <v>2</v>
      </c>
      <c r="L256" t="s">
        <v>8219</v>
      </c>
      <c r="M256">
        <v>301</v>
      </c>
      <c r="O256" t="s">
        <v>8221</v>
      </c>
      <c r="P256">
        <v>21</v>
      </c>
    </row>
    <row r="257" spans="1:16" x14ac:dyDescent="0.45">
      <c r="A257" t="s">
        <v>8219</v>
      </c>
      <c r="B257">
        <v>14</v>
      </c>
      <c r="E257" t="s">
        <v>8221</v>
      </c>
      <c r="F257">
        <v>26</v>
      </c>
      <c r="L257" t="s">
        <v>8219</v>
      </c>
      <c r="M257">
        <v>299</v>
      </c>
      <c r="O257" t="s">
        <v>8221</v>
      </c>
      <c r="P257">
        <v>21</v>
      </c>
    </row>
    <row r="258" spans="1:16" x14ac:dyDescent="0.45">
      <c r="A258" t="s">
        <v>8219</v>
      </c>
      <c r="B258">
        <v>48</v>
      </c>
      <c r="E258" t="s">
        <v>8221</v>
      </c>
      <c r="F258">
        <v>24</v>
      </c>
      <c r="L258" t="s">
        <v>8219</v>
      </c>
      <c r="M258">
        <v>298</v>
      </c>
      <c r="O258" t="s">
        <v>8221</v>
      </c>
      <c r="P258">
        <v>20</v>
      </c>
    </row>
    <row r="259" spans="1:16" x14ac:dyDescent="0.45">
      <c r="A259" t="s">
        <v>8219</v>
      </c>
      <c r="B259">
        <v>133</v>
      </c>
      <c r="E259" t="s">
        <v>8221</v>
      </c>
      <c r="F259">
        <v>96</v>
      </c>
      <c r="L259" t="s">
        <v>8219</v>
      </c>
      <c r="M259">
        <v>296</v>
      </c>
      <c r="O259" t="s">
        <v>8221</v>
      </c>
      <c r="P259">
        <v>20</v>
      </c>
    </row>
    <row r="260" spans="1:16" x14ac:dyDescent="0.45">
      <c r="A260" t="s">
        <v>8219</v>
      </c>
      <c r="B260">
        <v>83</v>
      </c>
      <c r="E260" t="s">
        <v>8221</v>
      </c>
      <c r="F260">
        <v>17</v>
      </c>
      <c r="L260" t="s">
        <v>8219</v>
      </c>
      <c r="M260">
        <v>294</v>
      </c>
      <c r="O260" t="s">
        <v>8221</v>
      </c>
      <c r="P260">
        <v>20</v>
      </c>
    </row>
    <row r="261" spans="1:16" x14ac:dyDescent="0.45">
      <c r="A261" t="s">
        <v>8219</v>
      </c>
      <c r="B261">
        <v>149</v>
      </c>
      <c r="E261" t="s">
        <v>8221</v>
      </c>
      <c r="F261">
        <v>94</v>
      </c>
      <c r="L261" t="s">
        <v>8219</v>
      </c>
      <c r="M261">
        <v>294</v>
      </c>
      <c r="O261" t="s">
        <v>8221</v>
      </c>
      <c r="P261">
        <v>20</v>
      </c>
    </row>
    <row r="262" spans="1:16" x14ac:dyDescent="0.45">
      <c r="A262" t="s">
        <v>8219</v>
      </c>
      <c r="B262">
        <v>49</v>
      </c>
      <c r="E262" t="s">
        <v>8221</v>
      </c>
      <c r="F262">
        <v>129</v>
      </c>
      <c r="L262" t="s">
        <v>8219</v>
      </c>
      <c r="M262">
        <v>293</v>
      </c>
      <c r="O262" t="s">
        <v>8221</v>
      </c>
      <c r="P262">
        <v>20</v>
      </c>
    </row>
    <row r="263" spans="1:16" x14ac:dyDescent="0.45">
      <c r="A263" t="s">
        <v>8219</v>
      </c>
      <c r="B263">
        <v>251</v>
      </c>
      <c r="E263" t="s">
        <v>8221</v>
      </c>
      <c r="F263">
        <v>1</v>
      </c>
      <c r="L263" t="s">
        <v>8219</v>
      </c>
      <c r="M263">
        <v>290</v>
      </c>
      <c r="O263" t="s">
        <v>8221</v>
      </c>
      <c r="P263">
        <v>20</v>
      </c>
    </row>
    <row r="264" spans="1:16" x14ac:dyDescent="0.45">
      <c r="A264" t="s">
        <v>8219</v>
      </c>
      <c r="B264">
        <v>22</v>
      </c>
      <c r="E264" t="s">
        <v>8221</v>
      </c>
      <c r="F264">
        <v>4</v>
      </c>
      <c r="L264" t="s">
        <v>8219</v>
      </c>
      <c r="M264">
        <v>290</v>
      </c>
      <c r="O264" t="s">
        <v>8221</v>
      </c>
      <c r="P264">
        <v>20</v>
      </c>
    </row>
    <row r="265" spans="1:16" x14ac:dyDescent="0.45">
      <c r="A265" t="s">
        <v>8219</v>
      </c>
      <c r="B265">
        <v>48</v>
      </c>
      <c r="E265" t="s">
        <v>8221</v>
      </c>
      <c r="F265">
        <v>3</v>
      </c>
      <c r="L265" t="s">
        <v>8219</v>
      </c>
      <c r="M265">
        <v>290</v>
      </c>
      <c r="O265" t="s">
        <v>8221</v>
      </c>
      <c r="P265">
        <v>20</v>
      </c>
    </row>
    <row r="266" spans="1:16" x14ac:dyDescent="0.45">
      <c r="A266" t="s">
        <v>8219</v>
      </c>
      <c r="B266">
        <v>383</v>
      </c>
      <c r="E266" t="s">
        <v>8221</v>
      </c>
      <c r="F266">
        <v>135</v>
      </c>
      <c r="L266" t="s">
        <v>8219</v>
      </c>
      <c r="M266">
        <v>288</v>
      </c>
      <c r="O266" t="s">
        <v>8221</v>
      </c>
      <c r="P266">
        <v>19</v>
      </c>
    </row>
    <row r="267" spans="1:16" x14ac:dyDescent="0.45">
      <c r="A267" t="s">
        <v>8219</v>
      </c>
      <c r="B267">
        <v>237</v>
      </c>
      <c r="E267" t="s">
        <v>8221</v>
      </c>
      <c r="F267">
        <v>10</v>
      </c>
      <c r="L267" t="s">
        <v>8219</v>
      </c>
      <c r="M267">
        <v>288</v>
      </c>
      <c r="O267" t="s">
        <v>8221</v>
      </c>
      <c r="P267">
        <v>19</v>
      </c>
    </row>
    <row r="268" spans="1:16" x14ac:dyDescent="0.45">
      <c r="A268" t="s">
        <v>8219</v>
      </c>
      <c r="B268">
        <v>13</v>
      </c>
      <c r="E268" t="s">
        <v>8221</v>
      </c>
      <c r="F268">
        <v>0</v>
      </c>
      <c r="L268" t="s">
        <v>8219</v>
      </c>
      <c r="M268">
        <v>287</v>
      </c>
      <c r="O268" t="s">
        <v>8221</v>
      </c>
      <c r="P268">
        <v>19</v>
      </c>
    </row>
    <row r="269" spans="1:16" x14ac:dyDescent="0.45">
      <c r="A269" t="s">
        <v>8219</v>
      </c>
      <c r="B269">
        <v>562</v>
      </c>
      <c r="E269" t="s">
        <v>8221</v>
      </c>
      <c r="F269">
        <v>6</v>
      </c>
      <c r="L269" t="s">
        <v>8219</v>
      </c>
      <c r="M269">
        <v>286</v>
      </c>
      <c r="O269" t="s">
        <v>8221</v>
      </c>
      <c r="P269">
        <v>19</v>
      </c>
    </row>
    <row r="270" spans="1:16" x14ac:dyDescent="0.45">
      <c r="A270" t="s">
        <v>8219</v>
      </c>
      <c r="B270">
        <v>71</v>
      </c>
      <c r="E270" t="s">
        <v>8221</v>
      </c>
      <c r="F270">
        <v>36</v>
      </c>
      <c r="L270" t="s">
        <v>8219</v>
      </c>
      <c r="M270">
        <v>286</v>
      </c>
      <c r="O270" t="s">
        <v>8221</v>
      </c>
      <c r="P270">
        <v>19</v>
      </c>
    </row>
    <row r="271" spans="1:16" x14ac:dyDescent="0.45">
      <c r="A271" t="s">
        <v>8219</v>
      </c>
      <c r="B271">
        <v>1510</v>
      </c>
      <c r="E271" t="s">
        <v>8221</v>
      </c>
      <c r="F271">
        <v>336</v>
      </c>
      <c r="L271" t="s">
        <v>8219</v>
      </c>
      <c r="M271">
        <v>286</v>
      </c>
      <c r="O271" t="s">
        <v>8221</v>
      </c>
      <c r="P271">
        <v>19</v>
      </c>
    </row>
    <row r="272" spans="1:16" x14ac:dyDescent="0.45">
      <c r="A272" t="s">
        <v>8219</v>
      </c>
      <c r="B272">
        <v>14</v>
      </c>
      <c r="E272" t="s">
        <v>8221</v>
      </c>
      <c r="F272">
        <v>34</v>
      </c>
      <c r="L272" t="s">
        <v>8219</v>
      </c>
      <c r="M272">
        <v>285</v>
      </c>
      <c r="O272" t="s">
        <v>8221</v>
      </c>
      <c r="P272">
        <v>19</v>
      </c>
    </row>
    <row r="273" spans="1:16" x14ac:dyDescent="0.45">
      <c r="A273" t="s">
        <v>8219</v>
      </c>
      <c r="B273">
        <v>193</v>
      </c>
      <c r="E273" t="s">
        <v>8221</v>
      </c>
      <c r="F273">
        <v>10</v>
      </c>
      <c r="L273" t="s">
        <v>8219</v>
      </c>
      <c r="M273">
        <v>284</v>
      </c>
      <c r="O273" t="s">
        <v>8221</v>
      </c>
      <c r="P273">
        <v>19</v>
      </c>
    </row>
    <row r="274" spans="1:16" x14ac:dyDescent="0.45">
      <c r="A274" t="s">
        <v>8219</v>
      </c>
      <c r="B274">
        <v>206</v>
      </c>
      <c r="E274" t="s">
        <v>8221</v>
      </c>
      <c r="F274">
        <v>201</v>
      </c>
      <c r="L274" t="s">
        <v>8219</v>
      </c>
      <c r="M274">
        <v>284</v>
      </c>
      <c r="O274" t="s">
        <v>8221</v>
      </c>
      <c r="P274">
        <v>19</v>
      </c>
    </row>
    <row r="275" spans="1:16" x14ac:dyDescent="0.45">
      <c r="A275" t="s">
        <v>8219</v>
      </c>
      <c r="B275">
        <v>351</v>
      </c>
      <c r="E275" t="s">
        <v>8221</v>
      </c>
      <c r="F275">
        <v>296</v>
      </c>
      <c r="L275" t="s">
        <v>8219</v>
      </c>
      <c r="M275">
        <v>284</v>
      </c>
      <c r="O275" t="s">
        <v>8221</v>
      </c>
      <c r="P275">
        <v>19</v>
      </c>
    </row>
    <row r="276" spans="1:16" x14ac:dyDescent="0.45">
      <c r="A276" t="s">
        <v>8219</v>
      </c>
      <c r="B276">
        <v>50</v>
      </c>
      <c r="E276" t="s">
        <v>8221</v>
      </c>
      <c r="F276">
        <v>7</v>
      </c>
      <c r="L276" t="s">
        <v>8219</v>
      </c>
      <c r="M276">
        <v>283</v>
      </c>
      <c r="O276" t="s">
        <v>8221</v>
      </c>
      <c r="P276">
        <v>19</v>
      </c>
    </row>
    <row r="277" spans="1:16" x14ac:dyDescent="0.45">
      <c r="A277" t="s">
        <v>8219</v>
      </c>
      <c r="B277">
        <v>184</v>
      </c>
      <c r="E277" t="s">
        <v>8221</v>
      </c>
      <c r="F277">
        <v>7</v>
      </c>
      <c r="L277" t="s">
        <v>8219</v>
      </c>
      <c r="M277">
        <v>282</v>
      </c>
      <c r="O277" t="s">
        <v>8221</v>
      </c>
      <c r="P277">
        <v>18</v>
      </c>
    </row>
    <row r="278" spans="1:16" x14ac:dyDescent="0.45">
      <c r="A278" t="s">
        <v>8219</v>
      </c>
      <c r="B278">
        <v>196</v>
      </c>
      <c r="E278" t="s">
        <v>8221</v>
      </c>
      <c r="F278">
        <v>1</v>
      </c>
      <c r="L278" t="s">
        <v>8219</v>
      </c>
      <c r="M278">
        <v>280</v>
      </c>
      <c r="O278" t="s">
        <v>8221</v>
      </c>
      <c r="P278">
        <v>18</v>
      </c>
    </row>
    <row r="279" spans="1:16" x14ac:dyDescent="0.45">
      <c r="A279" t="s">
        <v>8219</v>
      </c>
      <c r="B279">
        <v>229</v>
      </c>
      <c r="E279" t="s">
        <v>8221</v>
      </c>
      <c r="F279">
        <v>114</v>
      </c>
      <c r="L279" t="s">
        <v>8219</v>
      </c>
      <c r="M279">
        <v>279</v>
      </c>
      <c r="O279" t="s">
        <v>8221</v>
      </c>
      <c r="P279">
        <v>18</v>
      </c>
    </row>
    <row r="280" spans="1:16" x14ac:dyDescent="0.45">
      <c r="A280" t="s">
        <v>8219</v>
      </c>
      <c r="B280">
        <v>67</v>
      </c>
      <c r="E280" t="s">
        <v>8221</v>
      </c>
      <c r="F280">
        <v>29</v>
      </c>
      <c r="L280" t="s">
        <v>8219</v>
      </c>
      <c r="M280">
        <v>278</v>
      </c>
      <c r="O280" t="s">
        <v>8221</v>
      </c>
      <c r="P280">
        <v>18</v>
      </c>
    </row>
    <row r="281" spans="1:16" x14ac:dyDescent="0.45">
      <c r="A281" t="s">
        <v>8219</v>
      </c>
      <c r="B281">
        <v>95</v>
      </c>
      <c r="E281" t="s">
        <v>8221</v>
      </c>
      <c r="F281">
        <v>890</v>
      </c>
      <c r="L281" t="s">
        <v>8219</v>
      </c>
      <c r="M281">
        <v>277</v>
      </c>
      <c r="O281" t="s">
        <v>8221</v>
      </c>
      <c r="P281">
        <v>18</v>
      </c>
    </row>
    <row r="282" spans="1:16" x14ac:dyDescent="0.45">
      <c r="A282" t="s">
        <v>8219</v>
      </c>
      <c r="B282">
        <v>62</v>
      </c>
      <c r="E282" t="s">
        <v>8221</v>
      </c>
      <c r="F282">
        <v>31</v>
      </c>
      <c r="L282" t="s">
        <v>8219</v>
      </c>
      <c r="M282">
        <v>276</v>
      </c>
      <c r="O282" t="s">
        <v>8221</v>
      </c>
      <c r="P282">
        <v>18</v>
      </c>
    </row>
    <row r="283" spans="1:16" x14ac:dyDescent="0.45">
      <c r="A283" t="s">
        <v>8219</v>
      </c>
      <c r="B283">
        <v>73</v>
      </c>
      <c r="E283" t="s">
        <v>8221</v>
      </c>
      <c r="F283">
        <v>21</v>
      </c>
      <c r="L283" t="s">
        <v>8219</v>
      </c>
      <c r="M283">
        <v>275</v>
      </c>
      <c r="O283" t="s">
        <v>8221</v>
      </c>
      <c r="P283">
        <v>18</v>
      </c>
    </row>
    <row r="284" spans="1:16" x14ac:dyDescent="0.45">
      <c r="A284" t="s">
        <v>8219</v>
      </c>
      <c r="B284">
        <v>43</v>
      </c>
      <c r="E284" t="s">
        <v>8221</v>
      </c>
      <c r="F284">
        <v>37</v>
      </c>
      <c r="L284" t="s">
        <v>8219</v>
      </c>
      <c r="M284">
        <v>274</v>
      </c>
      <c r="O284" t="s">
        <v>8221</v>
      </c>
      <c r="P284">
        <v>18</v>
      </c>
    </row>
    <row r="285" spans="1:16" x14ac:dyDescent="0.45">
      <c r="A285" t="s">
        <v>8219</v>
      </c>
      <c r="B285">
        <v>70</v>
      </c>
      <c r="E285" t="s">
        <v>8221</v>
      </c>
      <c r="F285">
        <v>7</v>
      </c>
      <c r="L285" t="s">
        <v>8219</v>
      </c>
      <c r="M285">
        <v>274</v>
      </c>
      <c r="O285" t="s">
        <v>8221</v>
      </c>
      <c r="P285">
        <v>17</v>
      </c>
    </row>
    <row r="286" spans="1:16" x14ac:dyDescent="0.45">
      <c r="A286" t="s">
        <v>8219</v>
      </c>
      <c r="B286">
        <v>271</v>
      </c>
      <c r="E286" t="s">
        <v>8221</v>
      </c>
      <c r="F286">
        <v>4</v>
      </c>
      <c r="L286" t="s">
        <v>8219</v>
      </c>
      <c r="M286">
        <v>274</v>
      </c>
      <c r="O286" t="s">
        <v>8221</v>
      </c>
      <c r="P286">
        <v>17</v>
      </c>
    </row>
    <row r="287" spans="1:16" x14ac:dyDescent="0.45">
      <c r="A287" t="s">
        <v>8219</v>
      </c>
      <c r="B287">
        <v>55</v>
      </c>
      <c r="E287" t="s">
        <v>8221</v>
      </c>
      <c r="F287">
        <v>5</v>
      </c>
      <c r="L287" t="s">
        <v>8219</v>
      </c>
      <c r="M287">
        <v>273</v>
      </c>
      <c r="O287" t="s">
        <v>8221</v>
      </c>
      <c r="P287">
        <v>17</v>
      </c>
    </row>
    <row r="288" spans="1:16" x14ac:dyDescent="0.45">
      <c r="A288" t="s">
        <v>8219</v>
      </c>
      <c r="B288">
        <v>35</v>
      </c>
      <c r="E288" t="s">
        <v>8221</v>
      </c>
      <c r="F288">
        <v>0</v>
      </c>
      <c r="L288" t="s">
        <v>8219</v>
      </c>
      <c r="M288">
        <v>271</v>
      </c>
      <c r="O288" t="s">
        <v>8221</v>
      </c>
      <c r="P288">
        <v>17</v>
      </c>
    </row>
    <row r="289" spans="1:16" x14ac:dyDescent="0.45">
      <c r="A289" t="s">
        <v>8219</v>
      </c>
      <c r="B289">
        <v>22</v>
      </c>
      <c r="E289" t="s">
        <v>8221</v>
      </c>
      <c r="F289">
        <v>456</v>
      </c>
      <c r="L289" t="s">
        <v>8219</v>
      </c>
      <c r="M289">
        <v>271</v>
      </c>
      <c r="O289" t="s">
        <v>8221</v>
      </c>
      <c r="P289">
        <v>17</v>
      </c>
    </row>
    <row r="290" spans="1:16" x14ac:dyDescent="0.45">
      <c r="A290" t="s">
        <v>8219</v>
      </c>
      <c r="B290">
        <v>38</v>
      </c>
      <c r="E290" t="s">
        <v>8221</v>
      </c>
      <c r="F290">
        <v>369</v>
      </c>
      <c r="L290" t="s">
        <v>8219</v>
      </c>
      <c r="M290">
        <v>271</v>
      </c>
      <c r="O290" t="s">
        <v>8221</v>
      </c>
      <c r="P290">
        <v>17</v>
      </c>
    </row>
    <row r="291" spans="1:16" x14ac:dyDescent="0.45">
      <c r="A291" t="s">
        <v>8219</v>
      </c>
      <c r="B291">
        <v>15</v>
      </c>
      <c r="E291" t="s">
        <v>8221</v>
      </c>
      <c r="F291">
        <v>2</v>
      </c>
      <c r="L291" t="s">
        <v>8219</v>
      </c>
      <c r="M291">
        <v>271</v>
      </c>
      <c r="O291" t="s">
        <v>8221</v>
      </c>
      <c r="P291">
        <v>17</v>
      </c>
    </row>
    <row r="292" spans="1:16" x14ac:dyDescent="0.45">
      <c r="A292" t="s">
        <v>8219</v>
      </c>
      <c r="B292">
        <v>7</v>
      </c>
      <c r="E292" t="s">
        <v>8221</v>
      </c>
      <c r="F292">
        <v>0</v>
      </c>
      <c r="L292" t="s">
        <v>8219</v>
      </c>
      <c r="M292">
        <v>270</v>
      </c>
      <c r="O292" t="s">
        <v>8221</v>
      </c>
      <c r="P292">
        <v>17</v>
      </c>
    </row>
    <row r="293" spans="1:16" x14ac:dyDescent="0.45">
      <c r="A293" t="s">
        <v>8219</v>
      </c>
      <c r="B293">
        <v>241</v>
      </c>
      <c r="E293" t="s">
        <v>8221</v>
      </c>
      <c r="F293">
        <v>338</v>
      </c>
      <c r="L293" t="s">
        <v>8219</v>
      </c>
      <c r="M293">
        <v>269</v>
      </c>
      <c r="O293" t="s">
        <v>8221</v>
      </c>
      <c r="P293">
        <v>17</v>
      </c>
    </row>
    <row r="294" spans="1:16" x14ac:dyDescent="0.45">
      <c r="A294" t="s">
        <v>8219</v>
      </c>
      <c r="B294">
        <v>55</v>
      </c>
      <c r="E294" t="s">
        <v>8221</v>
      </c>
      <c r="F294">
        <v>4</v>
      </c>
      <c r="L294" t="s">
        <v>8219</v>
      </c>
      <c r="M294">
        <v>269</v>
      </c>
      <c r="O294" t="s">
        <v>8221</v>
      </c>
      <c r="P294">
        <v>17</v>
      </c>
    </row>
    <row r="295" spans="1:16" x14ac:dyDescent="0.45">
      <c r="A295" t="s">
        <v>8219</v>
      </c>
      <c r="B295">
        <v>171</v>
      </c>
      <c r="E295" t="s">
        <v>8221</v>
      </c>
      <c r="F295">
        <v>1</v>
      </c>
      <c r="L295" t="s">
        <v>8219</v>
      </c>
      <c r="M295">
        <v>269</v>
      </c>
      <c r="O295" t="s">
        <v>8221</v>
      </c>
      <c r="P295">
        <v>17</v>
      </c>
    </row>
    <row r="296" spans="1:16" x14ac:dyDescent="0.45">
      <c r="A296" t="s">
        <v>8219</v>
      </c>
      <c r="B296">
        <v>208</v>
      </c>
      <c r="E296" t="s">
        <v>8221</v>
      </c>
      <c r="F296">
        <v>28</v>
      </c>
      <c r="L296" t="s">
        <v>8219</v>
      </c>
      <c r="M296">
        <v>267</v>
      </c>
      <c r="O296" t="s">
        <v>8221</v>
      </c>
      <c r="P296">
        <v>17</v>
      </c>
    </row>
    <row r="297" spans="1:16" x14ac:dyDescent="0.45">
      <c r="A297" t="s">
        <v>8219</v>
      </c>
      <c r="B297">
        <v>21</v>
      </c>
      <c r="E297" t="s">
        <v>8221</v>
      </c>
      <c r="F297">
        <v>12</v>
      </c>
      <c r="L297" t="s">
        <v>8219</v>
      </c>
      <c r="M297">
        <v>266</v>
      </c>
      <c r="O297" t="s">
        <v>8221</v>
      </c>
      <c r="P297">
        <v>17</v>
      </c>
    </row>
    <row r="298" spans="1:16" x14ac:dyDescent="0.45">
      <c r="A298" t="s">
        <v>8219</v>
      </c>
      <c r="B298">
        <v>25</v>
      </c>
      <c r="E298" t="s">
        <v>8221</v>
      </c>
      <c r="F298">
        <v>16</v>
      </c>
      <c r="L298" t="s">
        <v>8219</v>
      </c>
      <c r="M298">
        <v>266</v>
      </c>
      <c r="O298" t="s">
        <v>8221</v>
      </c>
      <c r="P298">
        <v>17</v>
      </c>
    </row>
    <row r="299" spans="1:16" x14ac:dyDescent="0.45">
      <c r="A299" t="s">
        <v>8219</v>
      </c>
      <c r="B299">
        <v>52</v>
      </c>
      <c r="E299" t="s">
        <v>8221</v>
      </c>
      <c r="F299">
        <v>4</v>
      </c>
      <c r="L299" t="s">
        <v>8219</v>
      </c>
      <c r="M299">
        <v>265</v>
      </c>
      <c r="O299" t="s">
        <v>8221</v>
      </c>
      <c r="P299">
        <v>17</v>
      </c>
    </row>
    <row r="300" spans="1:16" x14ac:dyDescent="0.45">
      <c r="A300" t="s">
        <v>8219</v>
      </c>
      <c r="B300">
        <v>104</v>
      </c>
      <c r="E300" t="s">
        <v>8221</v>
      </c>
      <c r="F300">
        <v>4</v>
      </c>
      <c r="L300" t="s">
        <v>8219</v>
      </c>
      <c r="M300">
        <v>265</v>
      </c>
      <c r="O300" t="s">
        <v>8221</v>
      </c>
      <c r="P300">
        <v>17</v>
      </c>
    </row>
    <row r="301" spans="1:16" x14ac:dyDescent="0.45">
      <c r="A301" t="s">
        <v>8219</v>
      </c>
      <c r="B301">
        <v>73</v>
      </c>
      <c r="E301" t="s">
        <v>8221</v>
      </c>
      <c r="F301">
        <v>10</v>
      </c>
      <c r="L301" t="s">
        <v>8219</v>
      </c>
      <c r="M301">
        <v>264</v>
      </c>
      <c r="O301" t="s">
        <v>8221</v>
      </c>
      <c r="P301">
        <v>16</v>
      </c>
    </row>
    <row r="302" spans="1:16" x14ac:dyDescent="0.45">
      <c r="A302" t="s">
        <v>8219</v>
      </c>
      <c r="B302">
        <v>34</v>
      </c>
      <c r="E302" t="s">
        <v>8221</v>
      </c>
      <c r="F302">
        <v>0</v>
      </c>
      <c r="L302" t="s">
        <v>8219</v>
      </c>
      <c r="M302">
        <v>263</v>
      </c>
      <c r="O302" t="s">
        <v>8221</v>
      </c>
      <c r="P302">
        <v>16</v>
      </c>
    </row>
    <row r="303" spans="1:16" x14ac:dyDescent="0.45">
      <c r="A303" t="s">
        <v>8219</v>
      </c>
      <c r="B303">
        <v>56</v>
      </c>
      <c r="E303" t="s">
        <v>8221</v>
      </c>
      <c r="F303">
        <v>6</v>
      </c>
      <c r="L303" t="s">
        <v>8219</v>
      </c>
      <c r="M303">
        <v>263</v>
      </c>
      <c r="O303" t="s">
        <v>8221</v>
      </c>
      <c r="P303">
        <v>16</v>
      </c>
    </row>
    <row r="304" spans="1:16" x14ac:dyDescent="0.45">
      <c r="A304" t="s">
        <v>8219</v>
      </c>
      <c r="B304">
        <v>31</v>
      </c>
      <c r="E304" t="s">
        <v>8221</v>
      </c>
      <c r="F304">
        <v>0</v>
      </c>
      <c r="L304" t="s">
        <v>8219</v>
      </c>
      <c r="M304">
        <v>263</v>
      </c>
      <c r="O304" t="s">
        <v>8221</v>
      </c>
      <c r="P304">
        <v>16</v>
      </c>
    </row>
    <row r="305" spans="1:16" x14ac:dyDescent="0.45">
      <c r="A305" t="s">
        <v>8219</v>
      </c>
      <c r="B305">
        <v>84</v>
      </c>
      <c r="E305" t="s">
        <v>8221</v>
      </c>
      <c r="F305">
        <v>1</v>
      </c>
      <c r="L305" t="s">
        <v>8219</v>
      </c>
      <c r="M305">
        <v>263</v>
      </c>
      <c r="O305" t="s">
        <v>8221</v>
      </c>
      <c r="P305">
        <v>16</v>
      </c>
    </row>
    <row r="306" spans="1:16" x14ac:dyDescent="0.45">
      <c r="A306" t="s">
        <v>8219</v>
      </c>
      <c r="B306">
        <v>130</v>
      </c>
      <c r="E306" t="s">
        <v>8221</v>
      </c>
      <c r="F306">
        <v>0</v>
      </c>
      <c r="L306" t="s">
        <v>8219</v>
      </c>
      <c r="M306">
        <v>263</v>
      </c>
      <c r="O306" t="s">
        <v>8221</v>
      </c>
      <c r="P306">
        <v>16</v>
      </c>
    </row>
    <row r="307" spans="1:16" x14ac:dyDescent="0.45">
      <c r="A307" t="s">
        <v>8219</v>
      </c>
      <c r="B307">
        <v>12</v>
      </c>
      <c r="E307" t="s">
        <v>8221</v>
      </c>
      <c r="F307">
        <v>44</v>
      </c>
      <c r="L307" t="s">
        <v>8219</v>
      </c>
      <c r="M307">
        <v>259</v>
      </c>
      <c r="O307" t="s">
        <v>8221</v>
      </c>
      <c r="P307">
        <v>16</v>
      </c>
    </row>
    <row r="308" spans="1:16" x14ac:dyDescent="0.45">
      <c r="A308" t="s">
        <v>8219</v>
      </c>
      <c r="B308">
        <v>23</v>
      </c>
      <c r="E308" t="s">
        <v>8221</v>
      </c>
      <c r="F308">
        <v>0</v>
      </c>
      <c r="L308" t="s">
        <v>8219</v>
      </c>
      <c r="M308">
        <v>255</v>
      </c>
      <c r="O308" t="s">
        <v>8221</v>
      </c>
      <c r="P308">
        <v>16</v>
      </c>
    </row>
    <row r="309" spans="1:16" x14ac:dyDescent="0.45">
      <c r="A309" t="s">
        <v>8219</v>
      </c>
      <c r="B309">
        <v>158</v>
      </c>
      <c r="E309" t="s">
        <v>8221</v>
      </c>
      <c r="F309">
        <v>3</v>
      </c>
      <c r="L309" t="s">
        <v>8219</v>
      </c>
      <c r="M309">
        <v>253</v>
      </c>
      <c r="O309" t="s">
        <v>8221</v>
      </c>
      <c r="P309">
        <v>16</v>
      </c>
    </row>
    <row r="310" spans="1:16" x14ac:dyDescent="0.45">
      <c r="A310" t="s">
        <v>8219</v>
      </c>
      <c r="B310">
        <v>30</v>
      </c>
      <c r="E310" t="s">
        <v>8221</v>
      </c>
      <c r="F310">
        <v>0</v>
      </c>
      <c r="L310" t="s">
        <v>8219</v>
      </c>
      <c r="M310">
        <v>253</v>
      </c>
      <c r="O310" t="s">
        <v>8221</v>
      </c>
      <c r="P310">
        <v>16</v>
      </c>
    </row>
    <row r="311" spans="1:16" x14ac:dyDescent="0.45">
      <c r="A311" t="s">
        <v>8219</v>
      </c>
      <c r="B311">
        <v>18</v>
      </c>
      <c r="E311" t="s">
        <v>8221</v>
      </c>
      <c r="F311">
        <v>52</v>
      </c>
      <c r="L311" t="s">
        <v>8219</v>
      </c>
      <c r="M311">
        <v>253</v>
      </c>
      <c r="O311" t="s">
        <v>8221</v>
      </c>
      <c r="P311">
        <v>16</v>
      </c>
    </row>
    <row r="312" spans="1:16" x14ac:dyDescent="0.45">
      <c r="A312" t="s">
        <v>8219</v>
      </c>
      <c r="B312">
        <v>29</v>
      </c>
      <c r="E312" t="s">
        <v>8221</v>
      </c>
      <c r="F312">
        <v>0</v>
      </c>
      <c r="L312" t="s">
        <v>8219</v>
      </c>
      <c r="M312">
        <v>251</v>
      </c>
      <c r="O312" t="s">
        <v>8221</v>
      </c>
      <c r="P312">
        <v>16</v>
      </c>
    </row>
    <row r="313" spans="1:16" x14ac:dyDescent="0.45">
      <c r="A313" t="s">
        <v>8219</v>
      </c>
      <c r="B313">
        <v>31</v>
      </c>
      <c r="E313" t="s">
        <v>8221</v>
      </c>
      <c r="F313">
        <v>1</v>
      </c>
      <c r="L313" t="s">
        <v>8219</v>
      </c>
      <c r="M313">
        <v>251</v>
      </c>
      <c r="O313" t="s">
        <v>8221</v>
      </c>
      <c r="P313">
        <v>16</v>
      </c>
    </row>
    <row r="314" spans="1:16" x14ac:dyDescent="0.45">
      <c r="A314" t="s">
        <v>8219</v>
      </c>
      <c r="B314">
        <v>173</v>
      </c>
      <c r="E314" t="s">
        <v>8221</v>
      </c>
      <c r="F314">
        <v>1</v>
      </c>
      <c r="L314" t="s">
        <v>8219</v>
      </c>
      <c r="M314">
        <v>251</v>
      </c>
      <c r="O314" t="s">
        <v>8221</v>
      </c>
      <c r="P314">
        <v>16</v>
      </c>
    </row>
    <row r="315" spans="1:16" x14ac:dyDescent="0.45">
      <c r="A315" t="s">
        <v>8219</v>
      </c>
      <c r="B315">
        <v>17</v>
      </c>
      <c r="E315" t="s">
        <v>8221</v>
      </c>
      <c r="F315">
        <v>2</v>
      </c>
      <c r="L315" t="s">
        <v>8219</v>
      </c>
      <c r="M315">
        <v>249</v>
      </c>
      <c r="O315" t="s">
        <v>8221</v>
      </c>
      <c r="P315">
        <v>16</v>
      </c>
    </row>
    <row r="316" spans="1:16" x14ac:dyDescent="0.45">
      <c r="A316" t="s">
        <v>8219</v>
      </c>
      <c r="B316">
        <v>48</v>
      </c>
      <c r="E316" t="s">
        <v>8221</v>
      </c>
      <c r="F316">
        <v>9</v>
      </c>
      <c r="L316" t="s">
        <v>8219</v>
      </c>
      <c r="M316">
        <v>249</v>
      </c>
      <c r="O316" t="s">
        <v>8221</v>
      </c>
      <c r="P316">
        <v>16</v>
      </c>
    </row>
    <row r="317" spans="1:16" x14ac:dyDescent="0.45">
      <c r="A317" t="s">
        <v>8219</v>
      </c>
      <c r="B317">
        <v>59</v>
      </c>
      <c r="E317" t="s">
        <v>8221</v>
      </c>
      <c r="F317">
        <v>5</v>
      </c>
      <c r="L317" t="s">
        <v>8219</v>
      </c>
      <c r="M317">
        <v>248</v>
      </c>
      <c r="O317" t="s">
        <v>8221</v>
      </c>
      <c r="P317">
        <v>15</v>
      </c>
    </row>
    <row r="318" spans="1:16" x14ac:dyDescent="0.45">
      <c r="A318" t="s">
        <v>8219</v>
      </c>
      <c r="B318">
        <v>39</v>
      </c>
      <c r="E318" t="s">
        <v>8221</v>
      </c>
      <c r="F318">
        <v>57</v>
      </c>
      <c r="L318" t="s">
        <v>8219</v>
      </c>
      <c r="M318">
        <v>246</v>
      </c>
      <c r="O318" t="s">
        <v>8221</v>
      </c>
      <c r="P318">
        <v>15</v>
      </c>
    </row>
    <row r="319" spans="1:16" x14ac:dyDescent="0.45">
      <c r="A319" t="s">
        <v>8219</v>
      </c>
      <c r="B319">
        <v>59</v>
      </c>
      <c r="E319" t="s">
        <v>8221</v>
      </c>
      <c r="F319">
        <v>3</v>
      </c>
      <c r="L319" t="s">
        <v>8219</v>
      </c>
      <c r="M319">
        <v>246</v>
      </c>
      <c r="O319" t="s">
        <v>8221</v>
      </c>
      <c r="P319">
        <v>15</v>
      </c>
    </row>
    <row r="320" spans="1:16" x14ac:dyDescent="0.45">
      <c r="A320" t="s">
        <v>8219</v>
      </c>
      <c r="B320">
        <v>60</v>
      </c>
      <c r="E320" t="s">
        <v>8221</v>
      </c>
      <c r="F320">
        <v>1</v>
      </c>
      <c r="L320" t="s">
        <v>8219</v>
      </c>
      <c r="M320">
        <v>244</v>
      </c>
      <c r="O320" t="s">
        <v>8221</v>
      </c>
      <c r="P320">
        <v>15</v>
      </c>
    </row>
    <row r="321" spans="1:16" x14ac:dyDescent="0.45">
      <c r="A321" t="s">
        <v>8219</v>
      </c>
      <c r="B321">
        <v>20</v>
      </c>
      <c r="E321" t="s">
        <v>8221</v>
      </c>
      <c r="F321">
        <v>6</v>
      </c>
      <c r="L321" t="s">
        <v>8219</v>
      </c>
      <c r="M321">
        <v>244</v>
      </c>
      <c r="O321" t="s">
        <v>8221</v>
      </c>
      <c r="P321">
        <v>15</v>
      </c>
    </row>
    <row r="322" spans="1:16" x14ac:dyDescent="0.45">
      <c r="A322" t="s">
        <v>8219</v>
      </c>
      <c r="B322">
        <v>2</v>
      </c>
      <c r="E322" t="s">
        <v>8221</v>
      </c>
      <c r="F322">
        <v>48</v>
      </c>
      <c r="L322" t="s">
        <v>8219</v>
      </c>
      <c r="M322">
        <v>242</v>
      </c>
      <c r="O322" t="s">
        <v>8221</v>
      </c>
      <c r="P322">
        <v>15</v>
      </c>
    </row>
    <row r="323" spans="1:16" x14ac:dyDescent="0.45">
      <c r="A323" t="s">
        <v>8219</v>
      </c>
      <c r="B323">
        <v>315</v>
      </c>
      <c r="E323" t="s">
        <v>8221</v>
      </c>
      <c r="F323">
        <v>2</v>
      </c>
      <c r="L323" t="s">
        <v>8219</v>
      </c>
      <c r="M323">
        <v>241</v>
      </c>
      <c r="O323" t="s">
        <v>8221</v>
      </c>
      <c r="P323">
        <v>15</v>
      </c>
    </row>
    <row r="324" spans="1:16" x14ac:dyDescent="0.45">
      <c r="A324" t="s">
        <v>8219</v>
      </c>
      <c r="B324">
        <v>2174</v>
      </c>
      <c r="E324" t="s">
        <v>8221</v>
      </c>
      <c r="F324">
        <v>4</v>
      </c>
      <c r="L324" t="s">
        <v>8219</v>
      </c>
      <c r="M324">
        <v>241</v>
      </c>
      <c r="O324" t="s">
        <v>8221</v>
      </c>
      <c r="P324">
        <v>15</v>
      </c>
    </row>
    <row r="325" spans="1:16" x14ac:dyDescent="0.45">
      <c r="A325" t="s">
        <v>8219</v>
      </c>
      <c r="B325">
        <v>152</v>
      </c>
      <c r="E325" t="s">
        <v>8221</v>
      </c>
      <c r="F325">
        <v>5</v>
      </c>
      <c r="L325" t="s">
        <v>8219</v>
      </c>
      <c r="M325">
        <v>241</v>
      </c>
      <c r="O325" t="s">
        <v>8221</v>
      </c>
      <c r="P325">
        <v>15</v>
      </c>
    </row>
    <row r="326" spans="1:16" x14ac:dyDescent="0.45">
      <c r="A326" t="s">
        <v>8219</v>
      </c>
      <c r="B326">
        <v>1021</v>
      </c>
      <c r="E326" t="s">
        <v>8221</v>
      </c>
      <c r="F326">
        <v>79</v>
      </c>
      <c r="L326" t="s">
        <v>8219</v>
      </c>
      <c r="M326">
        <v>240</v>
      </c>
      <c r="O326" t="s">
        <v>8221</v>
      </c>
      <c r="P326">
        <v>15</v>
      </c>
    </row>
    <row r="327" spans="1:16" x14ac:dyDescent="0.45">
      <c r="A327" t="s">
        <v>8219</v>
      </c>
      <c r="B327">
        <v>237</v>
      </c>
      <c r="E327" t="s">
        <v>8221</v>
      </c>
      <c r="F327">
        <v>2</v>
      </c>
      <c r="L327" t="s">
        <v>8219</v>
      </c>
      <c r="M327">
        <v>238</v>
      </c>
      <c r="O327" t="s">
        <v>8221</v>
      </c>
      <c r="P327">
        <v>15</v>
      </c>
    </row>
    <row r="328" spans="1:16" x14ac:dyDescent="0.45">
      <c r="A328" t="s">
        <v>8219</v>
      </c>
      <c r="B328">
        <v>27</v>
      </c>
      <c r="E328" t="s">
        <v>8221</v>
      </c>
      <c r="F328">
        <v>11</v>
      </c>
      <c r="L328" t="s">
        <v>8219</v>
      </c>
      <c r="M328">
        <v>238</v>
      </c>
      <c r="O328" t="s">
        <v>8221</v>
      </c>
      <c r="P328">
        <v>15</v>
      </c>
    </row>
    <row r="329" spans="1:16" x14ac:dyDescent="0.45">
      <c r="A329" t="s">
        <v>8219</v>
      </c>
      <c r="B329">
        <v>17</v>
      </c>
      <c r="E329" t="s">
        <v>8221</v>
      </c>
      <c r="F329">
        <v>11</v>
      </c>
      <c r="L329" t="s">
        <v>8219</v>
      </c>
      <c r="M329">
        <v>238</v>
      </c>
      <c r="O329" t="s">
        <v>8221</v>
      </c>
      <c r="P329">
        <v>15</v>
      </c>
    </row>
    <row r="330" spans="1:16" x14ac:dyDescent="0.45">
      <c r="A330" t="s">
        <v>8219</v>
      </c>
      <c r="B330">
        <v>27</v>
      </c>
      <c r="E330" t="s">
        <v>8221</v>
      </c>
      <c r="F330">
        <v>1</v>
      </c>
      <c r="L330" t="s">
        <v>8219</v>
      </c>
      <c r="M330">
        <v>238</v>
      </c>
      <c r="O330" t="s">
        <v>8221</v>
      </c>
      <c r="P330">
        <v>14</v>
      </c>
    </row>
    <row r="331" spans="1:16" x14ac:dyDescent="0.45">
      <c r="A331" t="s">
        <v>8219</v>
      </c>
      <c r="B331">
        <v>82</v>
      </c>
      <c r="E331" t="s">
        <v>8221</v>
      </c>
      <c r="F331">
        <v>3</v>
      </c>
      <c r="L331" t="s">
        <v>8219</v>
      </c>
      <c r="M331">
        <v>237</v>
      </c>
      <c r="O331" t="s">
        <v>8221</v>
      </c>
      <c r="P331">
        <v>14</v>
      </c>
    </row>
    <row r="332" spans="1:16" x14ac:dyDescent="0.45">
      <c r="A332" t="s">
        <v>8219</v>
      </c>
      <c r="B332">
        <v>48</v>
      </c>
      <c r="E332" t="s">
        <v>8221</v>
      </c>
      <c r="F332">
        <v>5</v>
      </c>
      <c r="L332" t="s">
        <v>8219</v>
      </c>
      <c r="M332">
        <v>237</v>
      </c>
      <c r="O332" t="s">
        <v>8221</v>
      </c>
      <c r="P332">
        <v>14</v>
      </c>
    </row>
    <row r="333" spans="1:16" x14ac:dyDescent="0.45">
      <c r="A333" t="s">
        <v>8219</v>
      </c>
      <c r="B333">
        <v>105</v>
      </c>
      <c r="E333" t="s">
        <v>8221</v>
      </c>
      <c r="F333">
        <v>12</v>
      </c>
      <c r="L333" t="s">
        <v>8219</v>
      </c>
      <c r="M333">
        <v>237</v>
      </c>
      <c r="O333" t="s">
        <v>8221</v>
      </c>
      <c r="P333">
        <v>14</v>
      </c>
    </row>
    <row r="334" spans="1:16" x14ac:dyDescent="0.45">
      <c r="A334" t="s">
        <v>8219</v>
      </c>
      <c r="B334">
        <v>28</v>
      </c>
      <c r="E334" t="s">
        <v>8221</v>
      </c>
      <c r="F334">
        <v>2</v>
      </c>
      <c r="L334" t="s">
        <v>8219</v>
      </c>
      <c r="M334">
        <v>236</v>
      </c>
      <c r="O334" t="s">
        <v>8221</v>
      </c>
      <c r="P334">
        <v>14</v>
      </c>
    </row>
    <row r="335" spans="1:16" x14ac:dyDescent="0.45">
      <c r="A335" t="s">
        <v>8219</v>
      </c>
      <c r="B335">
        <v>1107</v>
      </c>
      <c r="E335" t="s">
        <v>8221</v>
      </c>
      <c r="F335">
        <v>5</v>
      </c>
      <c r="L335" t="s">
        <v>8219</v>
      </c>
      <c r="M335">
        <v>236</v>
      </c>
      <c r="O335" t="s">
        <v>8221</v>
      </c>
      <c r="P335">
        <v>14</v>
      </c>
    </row>
    <row r="336" spans="1:16" x14ac:dyDescent="0.45">
      <c r="A336" t="s">
        <v>8219</v>
      </c>
      <c r="B336">
        <v>1013</v>
      </c>
      <c r="E336" t="s">
        <v>8221</v>
      </c>
      <c r="F336">
        <v>21</v>
      </c>
      <c r="L336" t="s">
        <v>8219</v>
      </c>
      <c r="M336">
        <v>236</v>
      </c>
      <c r="O336" t="s">
        <v>8221</v>
      </c>
      <c r="P336">
        <v>14</v>
      </c>
    </row>
    <row r="337" spans="1:16" x14ac:dyDescent="0.45">
      <c r="A337" t="s">
        <v>8219</v>
      </c>
      <c r="B337">
        <v>274</v>
      </c>
      <c r="E337" t="s">
        <v>8221</v>
      </c>
      <c r="F337">
        <v>0</v>
      </c>
      <c r="L337" t="s">
        <v>8219</v>
      </c>
      <c r="M337">
        <v>235</v>
      </c>
      <c r="O337" t="s">
        <v>8221</v>
      </c>
      <c r="P337">
        <v>14</v>
      </c>
    </row>
    <row r="338" spans="1:16" x14ac:dyDescent="0.45">
      <c r="A338" t="s">
        <v>8219</v>
      </c>
      <c r="B338">
        <v>87</v>
      </c>
      <c r="E338" t="s">
        <v>8221</v>
      </c>
      <c r="F338">
        <v>45</v>
      </c>
      <c r="L338" t="s">
        <v>8219</v>
      </c>
      <c r="M338">
        <v>235</v>
      </c>
      <c r="O338" t="s">
        <v>8221</v>
      </c>
      <c r="P338">
        <v>14</v>
      </c>
    </row>
    <row r="339" spans="1:16" x14ac:dyDescent="0.45">
      <c r="A339" t="s">
        <v>8219</v>
      </c>
      <c r="B339">
        <v>99</v>
      </c>
      <c r="E339" t="s">
        <v>8221</v>
      </c>
      <c r="F339">
        <v>29</v>
      </c>
      <c r="L339" t="s">
        <v>8219</v>
      </c>
      <c r="M339">
        <v>234</v>
      </c>
      <c r="O339" t="s">
        <v>8221</v>
      </c>
      <c r="P339">
        <v>14</v>
      </c>
    </row>
    <row r="340" spans="1:16" x14ac:dyDescent="0.45">
      <c r="A340" t="s">
        <v>8219</v>
      </c>
      <c r="B340">
        <v>276</v>
      </c>
      <c r="E340" t="s">
        <v>8221</v>
      </c>
      <c r="F340">
        <v>2</v>
      </c>
      <c r="L340" t="s">
        <v>8219</v>
      </c>
      <c r="M340">
        <v>234</v>
      </c>
      <c r="O340" t="s">
        <v>8221</v>
      </c>
      <c r="P340">
        <v>14</v>
      </c>
    </row>
    <row r="341" spans="1:16" x14ac:dyDescent="0.45">
      <c r="A341" t="s">
        <v>8219</v>
      </c>
      <c r="B341">
        <v>21</v>
      </c>
      <c r="E341" t="s">
        <v>8221</v>
      </c>
      <c r="F341">
        <v>30</v>
      </c>
      <c r="L341" t="s">
        <v>8219</v>
      </c>
      <c r="M341">
        <v>232</v>
      </c>
      <c r="O341" t="s">
        <v>8221</v>
      </c>
      <c r="P341">
        <v>14</v>
      </c>
    </row>
    <row r="342" spans="1:16" x14ac:dyDescent="0.45">
      <c r="A342" t="s">
        <v>8219</v>
      </c>
      <c r="B342">
        <v>41</v>
      </c>
      <c r="E342" t="s">
        <v>8221</v>
      </c>
      <c r="F342">
        <v>8</v>
      </c>
      <c r="L342" t="s">
        <v>8219</v>
      </c>
      <c r="M342">
        <v>229</v>
      </c>
      <c r="O342" t="s">
        <v>8221</v>
      </c>
      <c r="P342">
        <v>14</v>
      </c>
    </row>
    <row r="343" spans="1:16" x14ac:dyDescent="0.45">
      <c r="A343" t="s">
        <v>8219</v>
      </c>
      <c r="B343">
        <v>119</v>
      </c>
      <c r="E343" t="s">
        <v>8221</v>
      </c>
      <c r="F343">
        <v>1</v>
      </c>
      <c r="L343" t="s">
        <v>8219</v>
      </c>
      <c r="M343">
        <v>229</v>
      </c>
      <c r="O343" t="s">
        <v>8221</v>
      </c>
      <c r="P343">
        <v>14</v>
      </c>
    </row>
    <row r="344" spans="1:16" x14ac:dyDescent="0.45">
      <c r="A344" t="s">
        <v>8219</v>
      </c>
      <c r="B344">
        <v>153</v>
      </c>
      <c r="E344" t="s">
        <v>8221</v>
      </c>
      <c r="F344">
        <v>14</v>
      </c>
      <c r="L344" t="s">
        <v>8219</v>
      </c>
      <c r="M344">
        <v>227</v>
      </c>
      <c r="O344" t="s">
        <v>8221</v>
      </c>
      <c r="P344">
        <v>14</v>
      </c>
    </row>
    <row r="345" spans="1:16" x14ac:dyDescent="0.45">
      <c r="A345" t="s">
        <v>8219</v>
      </c>
      <c r="B345">
        <v>100</v>
      </c>
      <c r="E345" t="s">
        <v>8221</v>
      </c>
      <c r="F345">
        <v>24</v>
      </c>
      <c r="L345" t="s">
        <v>8219</v>
      </c>
      <c r="M345">
        <v>226</v>
      </c>
      <c r="O345" t="s">
        <v>8221</v>
      </c>
      <c r="P345">
        <v>14</v>
      </c>
    </row>
    <row r="346" spans="1:16" x14ac:dyDescent="0.45">
      <c r="A346" t="s">
        <v>8219</v>
      </c>
      <c r="B346">
        <v>143</v>
      </c>
      <c r="E346" t="s">
        <v>8221</v>
      </c>
      <c r="F346">
        <v>2</v>
      </c>
      <c r="L346" t="s">
        <v>8219</v>
      </c>
      <c r="M346">
        <v>226</v>
      </c>
      <c r="O346" t="s">
        <v>8221</v>
      </c>
      <c r="P346">
        <v>14</v>
      </c>
    </row>
    <row r="347" spans="1:16" x14ac:dyDescent="0.45">
      <c r="A347" t="s">
        <v>8219</v>
      </c>
      <c r="B347">
        <v>140</v>
      </c>
      <c r="E347" t="s">
        <v>8221</v>
      </c>
      <c r="F347">
        <v>21</v>
      </c>
      <c r="L347" t="s">
        <v>8219</v>
      </c>
      <c r="M347">
        <v>226</v>
      </c>
      <c r="O347" t="s">
        <v>8221</v>
      </c>
      <c r="P347">
        <v>14</v>
      </c>
    </row>
    <row r="348" spans="1:16" x14ac:dyDescent="0.45">
      <c r="A348" t="s">
        <v>8219</v>
      </c>
      <c r="B348">
        <v>35</v>
      </c>
      <c r="E348" t="s">
        <v>8221</v>
      </c>
      <c r="F348">
        <v>7</v>
      </c>
      <c r="L348" t="s">
        <v>8219</v>
      </c>
      <c r="M348">
        <v>224</v>
      </c>
      <c r="O348" t="s">
        <v>8221</v>
      </c>
      <c r="P348">
        <v>14</v>
      </c>
    </row>
    <row r="349" spans="1:16" x14ac:dyDescent="0.45">
      <c r="A349" t="s">
        <v>8219</v>
      </c>
      <c r="B349">
        <v>149</v>
      </c>
      <c r="E349" t="s">
        <v>8221</v>
      </c>
      <c r="F349">
        <v>0</v>
      </c>
      <c r="L349" t="s">
        <v>8219</v>
      </c>
      <c r="M349">
        <v>223</v>
      </c>
      <c r="O349" t="s">
        <v>8221</v>
      </c>
      <c r="P349">
        <v>14</v>
      </c>
    </row>
    <row r="350" spans="1:16" x14ac:dyDescent="0.45">
      <c r="A350" t="s">
        <v>8219</v>
      </c>
      <c r="B350">
        <v>130</v>
      </c>
      <c r="E350" t="s">
        <v>8221</v>
      </c>
      <c r="F350">
        <v>4</v>
      </c>
      <c r="L350" t="s">
        <v>8219</v>
      </c>
      <c r="M350">
        <v>222</v>
      </c>
      <c r="O350" t="s">
        <v>8221</v>
      </c>
      <c r="P350">
        <v>14</v>
      </c>
    </row>
    <row r="351" spans="1:16" x14ac:dyDescent="0.45">
      <c r="A351" t="s">
        <v>8219</v>
      </c>
      <c r="B351">
        <v>120</v>
      </c>
      <c r="E351" t="s">
        <v>8221</v>
      </c>
      <c r="F351">
        <v>32</v>
      </c>
      <c r="L351" t="s">
        <v>8219</v>
      </c>
      <c r="M351">
        <v>222</v>
      </c>
      <c r="O351" t="s">
        <v>8221</v>
      </c>
      <c r="P351">
        <v>13</v>
      </c>
    </row>
    <row r="352" spans="1:16" x14ac:dyDescent="0.45">
      <c r="A352" t="s">
        <v>8219</v>
      </c>
      <c r="B352">
        <v>265</v>
      </c>
      <c r="E352" t="s">
        <v>8221</v>
      </c>
      <c r="F352">
        <v>4</v>
      </c>
      <c r="L352" t="s">
        <v>8219</v>
      </c>
      <c r="M352">
        <v>221</v>
      </c>
      <c r="O352" t="s">
        <v>8221</v>
      </c>
      <c r="P352">
        <v>13</v>
      </c>
    </row>
    <row r="353" spans="1:16" x14ac:dyDescent="0.45">
      <c r="A353" t="s">
        <v>8219</v>
      </c>
      <c r="B353">
        <v>71</v>
      </c>
      <c r="E353" t="s">
        <v>8221</v>
      </c>
      <c r="F353">
        <v>9</v>
      </c>
      <c r="L353" t="s">
        <v>8219</v>
      </c>
      <c r="M353">
        <v>221</v>
      </c>
      <c r="O353" t="s">
        <v>8221</v>
      </c>
      <c r="P353">
        <v>13</v>
      </c>
    </row>
    <row r="354" spans="1:16" x14ac:dyDescent="0.45">
      <c r="A354" t="s">
        <v>8219</v>
      </c>
      <c r="B354">
        <v>13</v>
      </c>
      <c r="E354" t="s">
        <v>8221</v>
      </c>
      <c r="F354">
        <v>17</v>
      </c>
      <c r="L354" t="s">
        <v>8219</v>
      </c>
      <c r="M354">
        <v>221</v>
      </c>
      <c r="O354" t="s">
        <v>8221</v>
      </c>
      <c r="P354">
        <v>13</v>
      </c>
    </row>
    <row r="355" spans="1:16" x14ac:dyDescent="0.45">
      <c r="A355" t="s">
        <v>8219</v>
      </c>
      <c r="B355">
        <v>169</v>
      </c>
      <c r="E355" t="s">
        <v>8221</v>
      </c>
      <c r="F355">
        <v>5</v>
      </c>
      <c r="L355" t="s">
        <v>8219</v>
      </c>
      <c r="M355">
        <v>220</v>
      </c>
      <c r="O355" t="s">
        <v>8221</v>
      </c>
      <c r="P355">
        <v>13</v>
      </c>
    </row>
    <row r="356" spans="1:16" x14ac:dyDescent="0.45">
      <c r="A356" t="s">
        <v>8219</v>
      </c>
      <c r="B356">
        <v>57</v>
      </c>
      <c r="E356" t="s">
        <v>8221</v>
      </c>
      <c r="F356">
        <v>53</v>
      </c>
      <c r="L356" t="s">
        <v>8219</v>
      </c>
      <c r="M356">
        <v>218</v>
      </c>
      <c r="O356" t="s">
        <v>8221</v>
      </c>
      <c r="P356">
        <v>13</v>
      </c>
    </row>
    <row r="357" spans="1:16" x14ac:dyDescent="0.45">
      <c r="A357" t="s">
        <v>8219</v>
      </c>
      <c r="B357">
        <v>229</v>
      </c>
      <c r="E357" t="s">
        <v>8221</v>
      </c>
      <c r="F357">
        <v>7</v>
      </c>
      <c r="L357" t="s">
        <v>8219</v>
      </c>
      <c r="M357">
        <v>218</v>
      </c>
      <c r="O357" t="s">
        <v>8221</v>
      </c>
      <c r="P357">
        <v>13</v>
      </c>
    </row>
    <row r="358" spans="1:16" x14ac:dyDescent="0.45">
      <c r="A358" t="s">
        <v>8219</v>
      </c>
      <c r="B358">
        <v>108</v>
      </c>
      <c r="E358" t="s">
        <v>8221</v>
      </c>
      <c r="F358">
        <v>72</v>
      </c>
      <c r="L358" t="s">
        <v>8219</v>
      </c>
      <c r="M358">
        <v>217</v>
      </c>
      <c r="O358" t="s">
        <v>8221</v>
      </c>
      <c r="P358">
        <v>13</v>
      </c>
    </row>
    <row r="359" spans="1:16" x14ac:dyDescent="0.45">
      <c r="A359" t="s">
        <v>8219</v>
      </c>
      <c r="B359">
        <v>108</v>
      </c>
      <c r="E359" t="s">
        <v>8221</v>
      </c>
      <c r="F359">
        <v>0</v>
      </c>
      <c r="L359" t="s">
        <v>8219</v>
      </c>
      <c r="M359">
        <v>217</v>
      </c>
      <c r="O359" t="s">
        <v>8221</v>
      </c>
      <c r="P359">
        <v>13</v>
      </c>
    </row>
    <row r="360" spans="1:16" x14ac:dyDescent="0.45">
      <c r="A360" t="s">
        <v>8219</v>
      </c>
      <c r="B360">
        <v>41</v>
      </c>
      <c r="E360" t="s">
        <v>8221</v>
      </c>
      <c r="F360">
        <v>2</v>
      </c>
      <c r="L360" t="s">
        <v>8219</v>
      </c>
      <c r="M360">
        <v>216</v>
      </c>
      <c r="O360" t="s">
        <v>8221</v>
      </c>
      <c r="P360">
        <v>13</v>
      </c>
    </row>
    <row r="361" spans="1:16" x14ac:dyDescent="0.45">
      <c r="A361" t="s">
        <v>8219</v>
      </c>
      <c r="B361">
        <v>139</v>
      </c>
      <c r="E361" t="s">
        <v>8221</v>
      </c>
      <c r="F361">
        <v>8</v>
      </c>
      <c r="L361" t="s">
        <v>8219</v>
      </c>
      <c r="M361">
        <v>215</v>
      </c>
      <c r="O361" t="s">
        <v>8221</v>
      </c>
      <c r="P361">
        <v>13</v>
      </c>
    </row>
    <row r="362" spans="1:16" x14ac:dyDescent="0.45">
      <c r="A362" t="s">
        <v>8219</v>
      </c>
      <c r="B362">
        <v>19</v>
      </c>
      <c r="E362" t="s">
        <v>8221</v>
      </c>
      <c r="F362">
        <v>2</v>
      </c>
      <c r="L362" t="s">
        <v>8219</v>
      </c>
      <c r="M362">
        <v>213</v>
      </c>
      <c r="O362" t="s">
        <v>8221</v>
      </c>
      <c r="P362">
        <v>13</v>
      </c>
    </row>
    <row r="363" spans="1:16" x14ac:dyDescent="0.45">
      <c r="A363" t="s">
        <v>8219</v>
      </c>
      <c r="B363">
        <v>94</v>
      </c>
      <c r="E363" t="s">
        <v>8221</v>
      </c>
      <c r="F363">
        <v>0</v>
      </c>
      <c r="L363" t="s">
        <v>8219</v>
      </c>
      <c r="M363">
        <v>213</v>
      </c>
      <c r="O363" t="s">
        <v>8221</v>
      </c>
      <c r="P363">
        <v>13</v>
      </c>
    </row>
    <row r="364" spans="1:16" x14ac:dyDescent="0.45">
      <c r="A364" t="s">
        <v>8219</v>
      </c>
      <c r="B364">
        <v>23</v>
      </c>
      <c r="E364" t="s">
        <v>8221</v>
      </c>
      <c r="F364">
        <v>3</v>
      </c>
      <c r="L364" t="s">
        <v>8219</v>
      </c>
      <c r="M364">
        <v>211</v>
      </c>
      <c r="O364" t="s">
        <v>8221</v>
      </c>
      <c r="P364">
        <v>13</v>
      </c>
    </row>
    <row r="365" spans="1:16" x14ac:dyDescent="0.45">
      <c r="A365" t="s">
        <v>8219</v>
      </c>
      <c r="B365">
        <v>15</v>
      </c>
      <c r="E365" t="s">
        <v>8221</v>
      </c>
      <c r="F365">
        <v>4</v>
      </c>
      <c r="L365" t="s">
        <v>8219</v>
      </c>
      <c r="M365">
        <v>211</v>
      </c>
      <c r="O365" t="s">
        <v>8221</v>
      </c>
      <c r="P365">
        <v>13</v>
      </c>
    </row>
    <row r="366" spans="1:16" x14ac:dyDescent="0.45">
      <c r="A366" t="s">
        <v>8219</v>
      </c>
      <c r="B366">
        <v>62</v>
      </c>
      <c r="E366" t="s">
        <v>8221</v>
      </c>
      <c r="F366">
        <v>3</v>
      </c>
      <c r="L366" t="s">
        <v>8219</v>
      </c>
      <c r="M366">
        <v>211</v>
      </c>
      <c r="O366" t="s">
        <v>8221</v>
      </c>
      <c r="P366">
        <v>13</v>
      </c>
    </row>
    <row r="367" spans="1:16" x14ac:dyDescent="0.45">
      <c r="A367" t="s">
        <v>8219</v>
      </c>
      <c r="B367">
        <v>74</v>
      </c>
      <c r="E367" t="s">
        <v>8221</v>
      </c>
      <c r="F367">
        <v>6</v>
      </c>
      <c r="L367" t="s">
        <v>8219</v>
      </c>
      <c r="M367">
        <v>210</v>
      </c>
      <c r="O367" t="s">
        <v>8221</v>
      </c>
      <c r="P367">
        <v>13</v>
      </c>
    </row>
    <row r="368" spans="1:16" x14ac:dyDescent="0.45">
      <c r="A368" t="s">
        <v>8219</v>
      </c>
      <c r="B368">
        <v>97</v>
      </c>
      <c r="E368" t="s">
        <v>8221</v>
      </c>
      <c r="F368">
        <v>0</v>
      </c>
      <c r="L368" t="s">
        <v>8219</v>
      </c>
      <c r="M368">
        <v>209</v>
      </c>
      <c r="O368" t="s">
        <v>8221</v>
      </c>
      <c r="P368">
        <v>13</v>
      </c>
    </row>
    <row r="369" spans="1:16" x14ac:dyDescent="0.45">
      <c r="A369" t="s">
        <v>8219</v>
      </c>
      <c r="B369">
        <v>55</v>
      </c>
      <c r="E369" t="s">
        <v>8221</v>
      </c>
      <c r="F369">
        <v>0</v>
      </c>
      <c r="L369" t="s">
        <v>8219</v>
      </c>
      <c r="M369">
        <v>208</v>
      </c>
      <c r="O369" t="s">
        <v>8221</v>
      </c>
      <c r="P369">
        <v>13</v>
      </c>
    </row>
    <row r="370" spans="1:16" x14ac:dyDescent="0.45">
      <c r="A370" t="s">
        <v>8219</v>
      </c>
      <c r="B370">
        <v>44</v>
      </c>
      <c r="E370" t="s">
        <v>8221</v>
      </c>
      <c r="F370">
        <v>0</v>
      </c>
      <c r="L370" t="s">
        <v>8219</v>
      </c>
      <c r="M370">
        <v>207</v>
      </c>
      <c r="O370" t="s">
        <v>8221</v>
      </c>
      <c r="P370">
        <v>13</v>
      </c>
    </row>
    <row r="371" spans="1:16" x14ac:dyDescent="0.45">
      <c r="A371" t="s">
        <v>8219</v>
      </c>
      <c r="B371">
        <v>110</v>
      </c>
      <c r="E371" t="s">
        <v>8221</v>
      </c>
      <c r="F371">
        <v>8</v>
      </c>
      <c r="L371" t="s">
        <v>8219</v>
      </c>
      <c r="M371">
        <v>207</v>
      </c>
      <c r="O371" t="s">
        <v>8221</v>
      </c>
      <c r="P371">
        <v>13</v>
      </c>
    </row>
    <row r="372" spans="1:16" x14ac:dyDescent="0.45">
      <c r="A372" t="s">
        <v>8219</v>
      </c>
      <c r="B372">
        <v>59</v>
      </c>
      <c r="E372" t="s">
        <v>8221</v>
      </c>
      <c r="F372">
        <v>5</v>
      </c>
      <c r="L372" t="s">
        <v>8219</v>
      </c>
      <c r="M372">
        <v>206</v>
      </c>
      <c r="O372" t="s">
        <v>8221</v>
      </c>
      <c r="P372">
        <v>13</v>
      </c>
    </row>
    <row r="373" spans="1:16" x14ac:dyDescent="0.45">
      <c r="A373" t="s">
        <v>8219</v>
      </c>
      <c r="B373">
        <v>62</v>
      </c>
      <c r="E373" t="s">
        <v>8221</v>
      </c>
      <c r="F373">
        <v>0</v>
      </c>
      <c r="L373" t="s">
        <v>8219</v>
      </c>
      <c r="M373">
        <v>206</v>
      </c>
      <c r="O373" t="s">
        <v>8221</v>
      </c>
      <c r="P373">
        <v>12</v>
      </c>
    </row>
    <row r="374" spans="1:16" x14ac:dyDescent="0.45">
      <c r="A374" t="s">
        <v>8219</v>
      </c>
      <c r="B374">
        <v>105</v>
      </c>
      <c r="E374" t="s">
        <v>8221</v>
      </c>
      <c r="F374">
        <v>2</v>
      </c>
      <c r="L374" t="s">
        <v>8219</v>
      </c>
      <c r="M374">
        <v>206</v>
      </c>
      <c r="O374" t="s">
        <v>8221</v>
      </c>
      <c r="P374">
        <v>12</v>
      </c>
    </row>
    <row r="375" spans="1:16" x14ac:dyDescent="0.45">
      <c r="A375" t="s">
        <v>8219</v>
      </c>
      <c r="B375">
        <v>26</v>
      </c>
      <c r="E375" t="s">
        <v>8221</v>
      </c>
      <c r="F375">
        <v>24</v>
      </c>
      <c r="L375" t="s">
        <v>8219</v>
      </c>
      <c r="M375">
        <v>206</v>
      </c>
      <c r="O375" t="s">
        <v>8221</v>
      </c>
      <c r="P375">
        <v>12</v>
      </c>
    </row>
    <row r="376" spans="1:16" x14ac:dyDescent="0.45">
      <c r="A376" t="s">
        <v>8219</v>
      </c>
      <c r="B376">
        <v>49</v>
      </c>
      <c r="E376" t="s">
        <v>8221</v>
      </c>
      <c r="F376">
        <v>0</v>
      </c>
      <c r="L376" t="s">
        <v>8219</v>
      </c>
      <c r="M376">
        <v>206</v>
      </c>
      <c r="O376" t="s">
        <v>8221</v>
      </c>
      <c r="P376">
        <v>12</v>
      </c>
    </row>
    <row r="377" spans="1:16" x14ac:dyDescent="0.45">
      <c r="A377" t="s">
        <v>8219</v>
      </c>
      <c r="B377">
        <v>68</v>
      </c>
      <c r="E377" t="s">
        <v>8221</v>
      </c>
      <c r="F377">
        <v>9</v>
      </c>
      <c r="L377" t="s">
        <v>8219</v>
      </c>
      <c r="M377">
        <v>205</v>
      </c>
      <c r="O377" t="s">
        <v>8221</v>
      </c>
      <c r="P377">
        <v>12</v>
      </c>
    </row>
    <row r="378" spans="1:16" x14ac:dyDescent="0.45">
      <c r="A378" t="s">
        <v>8219</v>
      </c>
      <c r="B378">
        <v>22</v>
      </c>
      <c r="E378" t="s">
        <v>8221</v>
      </c>
      <c r="F378">
        <v>0</v>
      </c>
      <c r="L378" t="s">
        <v>8219</v>
      </c>
      <c r="M378">
        <v>205</v>
      </c>
      <c r="O378" t="s">
        <v>8221</v>
      </c>
      <c r="P378">
        <v>12</v>
      </c>
    </row>
    <row r="379" spans="1:16" x14ac:dyDescent="0.45">
      <c r="A379" t="s">
        <v>8219</v>
      </c>
      <c r="B379">
        <v>18</v>
      </c>
      <c r="E379" t="s">
        <v>8221</v>
      </c>
      <c r="F379">
        <v>1</v>
      </c>
      <c r="L379" t="s">
        <v>8219</v>
      </c>
      <c r="M379">
        <v>205</v>
      </c>
      <c r="O379" t="s">
        <v>8221</v>
      </c>
      <c r="P379">
        <v>12</v>
      </c>
    </row>
    <row r="380" spans="1:16" x14ac:dyDescent="0.45">
      <c r="A380" t="s">
        <v>8219</v>
      </c>
      <c r="B380">
        <v>19</v>
      </c>
      <c r="E380" t="s">
        <v>8221</v>
      </c>
      <c r="F380">
        <v>10</v>
      </c>
      <c r="L380" t="s">
        <v>8219</v>
      </c>
      <c r="M380">
        <v>205</v>
      </c>
      <c r="O380" t="s">
        <v>8221</v>
      </c>
      <c r="P380">
        <v>12</v>
      </c>
    </row>
    <row r="381" spans="1:16" x14ac:dyDescent="0.45">
      <c r="A381" t="s">
        <v>8219</v>
      </c>
      <c r="B381">
        <v>99</v>
      </c>
      <c r="E381" t="s">
        <v>8221</v>
      </c>
      <c r="F381">
        <v>1</v>
      </c>
      <c r="L381" t="s">
        <v>8219</v>
      </c>
      <c r="M381">
        <v>204</v>
      </c>
      <c r="O381" t="s">
        <v>8221</v>
      </c>
      <c r="P381">
        <v>12</v>
      </c>
    </row>
    <row r="382" spans="1:16" x14ac:dyDescent="0.45">
      <c r="A382" t="s">
        <v>8219</v>
      </c>
      <c r="B382">
        <v>27</v>
      </c>
      <c r="E382" t="s">
        <v>8221</v>
      </c>
      <c r="F382">
        <v>0</v>
      </c>
      <c r="L382" t="s">
        <v>8219</v>
      </c>
      <c r="M382">
        <v>204</v>
      </c>
      <c r="O382" t="s">
        <v>8221</v>
      </c>
      <c r="P382">
        <v>12</v>
      </c>
    </row>
    <row r="383" spans="1:16" x14ac:dyDescent="0.45">
      <c r="A383" t="s">
        <v>8219</v>
      </c>
      <c r="B383">
        <v>25</v>
      </c>
      <c r="E383" t="s">
        <v>8221</v>
      </c>
      <c r="F383">
        <v>20</v>
      </c>
      <c r="L383" t="s">
        <v>8219</v>
      </c>
      <c r="M383">
        <v>203</v>
      </c>
      <c r="O383" t="s">
        <v>8221</v>
      </c>
      <c r="P383">
        <v>12</v>
      </c>
    </row>
    <row r="384" spans="1:16" x14ac:dyDescent="0.45">
      <c r="A384" t="s">
        <v>8219</v>
      </c>
      <c r="B384">
        <v>14</v>
      </c>
      <c r="E384" t="s">
        <v>8221</v>
      </c>
      <c r="F384">
        <v>30</v>
      </c>
      <c r="L384" t="s">
        <v>8219</v>
      </c>
      <c r="M384">
        <v>202</v>
      </c>
      <c r="O384" t="s">
        <v>8221</v>
      </c>
      <c r="P384">
        <v>12</v>
      </c>
    </row>
    <row r="385" spans="1:16" x14ac:dyDescent="0.45">
      <c r="A385" t="s">
        <v>8219</v>
      </c>
      <c r="B385">
        <v>35</v>
      </c>
      <c r="E385" t="s">
        <v>8221</v>
      </c>
      <c r="F385">
        <v>6</v>
      </c>
      <c r="L385" t="s">
        <v>8219</v>
      </c>
      <c r="M385">
        <v>202</v>
      </c>
      <c r="O385" t="s">
        <v>8221</v>
      </c>
      <c r="P385">
        <v>12</v>
      </c>
    </row>
    <row r="386" spans="1:16" x14ac:dyDescent="0.45">
      <c r="A386" t="s">
        <v>8219</v>
      </c>
      <c r="B386">
        <v>10</v>
      </c>
      <c r="E386" t="s">
        <v>8221</v>
      </c>
      <c r="F386">
        <v>15</v>
      </c>
      <c r="L386" t="s">
        <v>8219</v>
      </c>
      <c r="M386">
        <v>202</v>
      </c>
      <c r="O386" t="s">
        <v>8221</v>
      </c>
      <c r="P386">
        <v>12</v>
      </c>
    </row>
    <row r="387" spans="1:16" x14ac:dyDescent="0.45">
      <c r="A387" t="s">
        <v>8219</v>
      </c>
      <c r="B387">
        <v>29</v>
      </c>
      <c r="E387" t="s">
        <v>8221</v>
      </c>
      <c r="F387">
        <v>5</v>
      </c>
      <c r="L387" t="s">
        <v>8219</v>
      </c>
      <c r="M387">
        <v>202</v>
      </c>
      <c r="O387" t="s">
        <v>8221</v>
      </c>
      <c r="P387">
        <v>12</v>
      </c>
    </row>
    <row r="388" spans="1:16" x14ac:dyDescent="0.45">
      <c r="A388" t="s">
        <v>8219</v>
      </c>
      <c r="B388">
        <v>44</v>
      </c>
      <c r="E388" t="s">
        <v>8221</v>
      </c>
      <c r="F388">
        <v>0</v>
      </c>
      <c r="L388" t="s">
        <v>8219</v>
      </c>
      <c r="M388">
        <v>200</v>
      </c>
      <c r="O388" t="s">
        <v>8221</v>
      </c>
      <c r="P388">
        <v>12</v>
      </c>
    </row>
    <row r="389" spans="1:16" x14ac:dyDescent="0.45">
      <c r="A389" t="s">
        <v>8219</v>
      </c>
      <c r="B389">
        <v>17</v>
      </c>
      <c r="E389" t="s">
        <v>8221</v>
      </c>
      <c r="F389">
        <v>0</v>
      </c>
      <c r="L389" t="s">
        <v>8219</v>
      </c>
      <c r="M389">
        <v>200</v>
      </c>
      <c r="O389" t="s">
        <v>8221</v>
      </c>
      <c r="P389">
        <v>12</v>
      </c>
    </row>
    <row r="390" spans="1:16" x14ac:dyDescent="0.45">
      <c r="A390" t="s">
        <v>8219</v>
      </c>
      <c r="B390">
        <v>34</v>
      </c>
      <c r="E390" t="s">
        <v>8221</v>
      </c>
      <c r="F390">
        <v>28</v>
      </c>
      <c r="L390" t="s">
        <v>8219</v>
      </c>
      <c r="M390">
        <v>199</v>
      </c>
      <c r="O390" t="s">
        <v>8221</v>
      </c>
      <c r="P390">
        <v>12</v>
      </c>
    </row>
    <row r="391" spans="1:16" x14ac:dyDescent="0.45">
      <c r="A391" t="s">
        <v>8219</v>
      </c>
      <c r="B391">
        <v>14</v>
      </c>
      <c r="E391" t="s">
        <v>8221</v>
      </c>
      <c r="F391">
        <v>0</v>
      </c>
      <c r="L391" t="s">
        <v>8219</v>
      </c>
      <c r="M391">
        <v>199</v>
      </c>
      <c r="O391" t="s">
        <v>8221</v>
      </c>
      <c r="P391">
        <v>12</v>
      </c>
    </row>
    <row r="392" spans="1:16" x14ac:dyDescent="0.45">
      <c r="A392" t="s">
        <v>8219</v>
      </c>
      <c r="B392">
        <v>156</v>
      </c>
      <c r="E392" t="s">
        <v>8221</v>
      </c>
      <c r="F392">
        <v>5</v>
      </c>
      <c r="L392" t="s">
        <v>8219</v>
      </c>
      <c r="M392">
        <v>199</v>
      </c>
      <c r="O392" t="s">
        <v>8221</v>
      </c>
      <c r="P392">
        <v>12</v>
      </c>
    </row>
    <row r="393" spans="1:16" x14ac:dyDescent="0.45">
      <c r="A393" t="s">
        <v>8219</v>
      </c>
      <c r="B393">
        <v>128</v>
      </c>
      <c r="E393" t="s">
        <v>8221</v>
      </c>
      <c r="F393">
        <v>7</v>
      </c>
      <c r="L393" t="s">
        <v>8219</v>
      </c>
      <c r="M393">
        <v>197</v>
      </c>
      <c r="O393" t="s">
        <v>8221</v>
      </c>
      <c r="P393">
        <v>12</v>
      </c>
    </row>
    <row r="394" spans="1:16" x14ac:dyDescent="0.45">
      <c r="A394" t="s">
        <v>8219</v>
      </c>
      <c r="B394">
        <v>60</v>
      </c>
      <c r="E394" t="s">
        <v>8221</v>
      </c>
      <c r="F394">
        <v>30</v>
      </c>
      <c r="L394" t="s">
        <v>8219</v>
      </c>
      <c r="M394">
        <v>197</v>
      </c>
      <c r="O394" t="s">
        <v>8221</v>
      </c>
      <c r="P394">
        <v>12</v>
      </c>
    </row>
    <row r="395" spans="1:16" x14ac:dyDescent="0.45">
      <c r="A395" t="s">
        <v>8219</v>
      </c>
      <c r="B395">
        <v>32</v>
      </c>
      <c r="E395" t="s">
        <v>8221</v>
      </c>
      <c r="F395">
        <v>2</v>
      </c>
      <c r="L395" t="s">
        <v>8219</v>
      </c>
      <c r="M395">
        <v>196</v>
      </c>
      <c r="O395" t="s">
        <v>8221</v>
      </c>
      <c r="P395">
        <v>12</v>
      </c>
    </row>
    <row r="396" spans="1:16" x14ac:dyDescent="0.45">
      <c r="A396" t="s">
        <v>8219</v>
      </c>
      <c r="B396">
        <v>53</v>
      </c>
      <c r="E396" t="s">
        <v>8221</v>
      </c>
      <c r="F396">
        <v>30</v>
      </c>
      <c r="L396" t="s">
        <v>8219</v>
      </c>
      <c r="M396">
        <v>196</v>
      </c>
      <c r="O396" t="s">
        <v>8221</v>
      </c>
      <c r="P396">
        <v>12</v>
      </c>
    </row>
    <row r="397" spans="1:16" x14ac:dyDescent="0.45">
      <c r="A397" t="s">
        <v>8219</v>
      </c>
      <c r="B397">
        <v>184</v>
      </c>
      <c r="E397" t="s">
        <v>8221</v>
      </c>
      <c r="F397">
        <v>2</v>
      </c>
      <c r="L397" t="s">
        <v>8219</v>
      </c>
      <c r="M397">
        <v>196</v>
      </c>
      <c r="O397" t="s">
        <v>8221</v>
      </c>
      <c r="P397">
        <v>12</v>
      </c>
    </row>
    <row r="398" spans="1:16" x14ac:dyDescent="0.45">
      <c r="A398" t="s">
        <v>8219</v>
      </c>
      <c r="B398">
        <v>90</v>
      </c>
      <c r="E398" t="s">
        <v>8221</v>
      </c>
      <c r="F398">
        <v>0</v>
      </c>
      <c r="L398" t="s">
        <v>8219</v>
      </c>
      <c r="M398">
        <v>194</v>
      </c>
      <c r="O398" t="s">
        <v>8221</v>
      </c>
      <c r="P398">
        <v>12</v>
      </c>
    </row>
    <row r="399" spans="1:16" x14ac:dyDescent="0.45">
      <c r="A399" t="s">
        <v>8219</v>
      </c>
      <c r="B399">
        <v>71</v>
      </c>
      <c r="E399" t="s">
        <v>8221</v>
      </c>
      <c r="F399">
        <v>2</v>
      </c>
      <c r="L399" t="s">
        <v>8219</v>
      </c>
      <c r="M399">
        <v>194</v>
      </c>
      <c r="O399" t="s">
        <v>8221</v>
      </c>
      <c r="P399">
        <v>12</v>
      </c>
    </row>
    <row r="400" spans="1:16" x14ac:dyDescent="0.45">
      <c r="A400" t="s">
        <v>8219</v>
      </c>
      <c r="B400">
        <v>87</v>
      </c>
      <c r="E400" t="s">
        <v>8221</v>
      </c>
      <c r="F400">
        <v>1</v>
      </c>
      <c r="L400" t="s">
        <v>8219</v>
      </c>
      <c r="M400">
        <v>193</v>
      </c>
      <c r="O400" t="s">
        <v>8221</v>
      </c>
      <c r="P400">
        <v>12</v>
      </c>
    </row>
    <row r="401" spans="1:16" x14ac:dyDescent="0.45">
      <c r="A401" t="s">
        <v>8219</v>
      </c>
      <c r="B401">
        <v>28</v>
      </c>
      <c r="E401" t="s">
        <v>8221</v>
      </c>
      <c r="F401">
        <v>2</v>
      </c>
      <c r="L401" t="s">
        <v>8219</v>
      </c>
      <c r="M401">
        <v>193</v>
      </c>
      <c r="O401" t="s">
        <v>8221</v>
      </c>
      <c r="P401">
        <v>12</v>
      </c>
    </row>
    <row r="402" spans="1:16" x14ac:dyDescent="0.45">
      <c r="A402" t="s">
        <v>8219</v>
      </c>
      <c r="B402">
        <v>56</v>
      </c>
      <c r="E402" t="s">
        <v>8221</v>
      </c>
      <c r="F402">
        <v>14</v>
      </c>
      <c r="L402" t="s">
        <v>8219</v>
      </c>
      <c r="M402">
        <v>193</v>
      </c>
      <c r="O402" t="s">
        <v>8221</v>
      </c>
      <c r="P402">
        <v>12</v>
      </c>
    </row>
    <row r="403" spans="1:16" x14ac:dyDescent="0.45">
      <c r="A403" t="s">
        <v>8219</v>
      </c>
      <c r="B403">
        <v>51</v>
      </c>
      <c r="E403" t="s">
        <v>8221</v>
      </c>
      <c r="F403">
        <v>31</v>
      </c>
      <c r="L403" t="s">
        <v>8219</v>
      </c>
      <c r="M403">
        <v>191</v>
      </c>
      <c r="O403" t="s">
        <v>8221</v>
      </c>
      <c r="P403">
        <v>12</v>
      </c>
    </row>
    <row r="404" spans="1:16" x14ac:dyDescent="0.45">
      <c r="A404" t="s">
        <v>8219</v>
      </c>
      <c r="B404">
        <v>75</v>
      </c>
      <c r="E404" t="s">
        <v>8221</v>
      </c>
      <c r="F404">
        <v>16</v>
      </c>
      <c r="L404" t="s">
        <v>8219</v>
      </c>
      <c r="M404">
        <v>191</v>
      </c>
      <c r="O404" t="s">
        <v>8221</v>
      </c>
      <c r="P404">
        <v>11</v>
      </c>
    </row>
    <row r="405" spans="1:16" x14ac:dyDescent="0.45">
      <c r="A405" t="s">
        <v>8219</v>
      </c>
      <c r="B405">
        <v>38</v>
      </c>
      <c r="E405" t="s">
        <v>8221</v>
      </c>
      <c r="F405">
        <v>12</v>
      </c>
      <c r="L405" t="s">
        <v>8219</v>
      </c>
      <c r="M405">
        <v>191</v>
      </c>
      <c r="O405" t="s">
        <v>8221</v>
      </c>
      <c r="P405">
        <v>11</v>
      </c>
    </row>
    <row r="406" spans="1:16" x14ac:dyDescent="0.45">
      <c r="A406" t="s">
        <v>8219</v>
      </c>
      <c r="B406">
        <v>18</v>
      </c>
      <c r="E406" t="s">
        <v>8221</v>
      </c>
      <c r="F406">
        <v>96</v>
      </c>
      <c r="L406" t="s">
        <v>8219</v>
      </c>
      <c r="M406">
        <v>191</v>
      </c>
      <c r="O406" t="s">
        <v>8221</v>
      </c>
      <c r="P406">
        <v>11</v>
      </c>
    </row>
    <row r="407" spans="1:16" x14ac:dyDescent="0.45">
      <c r="A407" t="s">
        <v>8219</v>
      </c>
      <c r="B407">
        <v>54</v>
      </c>
      <c r="E407" t="s">
        <v>8221</v>
      </c>
      <c r="F407">
        <v>16</v>
      </c>
      <c r="L407" t="s">
        <v>8219</v>
      </c>
      <c r="M407">
        <v>191</v>
      </c>
      <c r="O407" t="s">
        <v>8221</v>
      </c>
      <c r="P407">
        <v>11</v>
      </c>
    </row>
    <row r="408" spans="1:16" x14ac:dyDescent="0.45">
      <c r="A408" t="s">
        <v>8219</v>
      </c>
      <c r="B408">
        <v>71</v>
      </c>
      <c r="E408" t="s">
        <v>8221</v>
      </c>
      <c r="F408">
        <v>5</v>
      </c>
      <c r="L408" t="s">
        <v>8219</v>
      </c>
      <c r="M408">
        <v>190</v>
      </c>
      <c r="O408" t="s">
        <v>8221</v>
      </c>
      <c r="P408">
        <v>11</v>
      </c>
    </row>
    <row r="409" spans="1:16" x14ac:dyDescent="0.45">
      <c r="A409" t="s">
        <v>8219</v>
      </c>
      <c r="B409">
        <v>57</v>
      </c>
      <c r="E409" t="s">
        <v>8221</v>
      </c>
      <c r="F409">
        <v>0</v>
      </c>
      <c r="L409" t="s">
        <v>8219</v>
      </c>
      <c r="M409">
        <v>190</v>
      </c>
      <c r="O409" t="s">
        <v>8221</v>
      </c>
      <c r="P409">
        <v>11</v>
      </c>
    </row>
    <row r="410" spans="1:16" x14ac:dyDescent="0.45">
      <c r="A410" t="s">
        <v>8219</v>
      </c>
      <c r="B410">
        <v>43</v>
      </c>
      <c r="E410" t="s">
        <v>8221</v>
      </c>
      <c r="F410">
        <v>8</v>
      </c>
      <c r="L410" t="s">
        <v>8219</v>
      </c>
      <c r="M410">
        <v>189</v>
      </c>
      <c r="O410" t="s">
        <v>8221</v>
      </c>
      <c r="P410">
        <v>11</v>
      </c>
    </row>
    <row r="411" spans="1:16" x14ac:dyDescent="0.45">
      <c r="A411" t="s">
        <v>8219</v>
      </c>
      <c r="B411">
        <v>52</v>
      </c>
      <c r="E411" t="s">
        <v>8221</v>
      </c>
      <c r="F411">
        <v>7</v>
      </c>
      <c r="L411" t="s">
        <v>8219</v>
      </c>
      <c r="M411">
        <v>189</v>
      </c>
      <c r="O411" t="s">
        <v>8221</v>
      </c>
      <c r="P411">
        <v>11</v>
      </c>
    </row>
    <row r="412" spans="1:16" x14ac:dyDescent="0.45">
      <c r="A412" t="s">
        <v>8219</v>
      </c>
      <c r="B412">
        <v>27</v>
      </c>
      <c r="E412" t="s">
        <v>8221</v>
      </c>
      <c r="F412">
        <v>24</v>
      </c>
      <c r="L412" t="s">
        <v>8219</v>
      </c>
      <c r="M412">
        <v>188</v>
      </c>
      <c r="O412" t="s">
        <v>8221</v>
      </c>
      <c r="P412">
        <v>11</v>
      </c>
    </row>
    <row r="413" spans="1:16" x14ac:dyDescent="0.45">
      <c r="A413" t="s">
        <v>8219</v>
      </c>
      <c r="B413">
        <v>12</v>
      </c>
      <c r="E413" t="s">
        <v>8221</v>
      </c>
      <c r="F413">
        <v>121</v>
      </c>
      <c r="L413" t="s">
        <v>8219</v>
      </c>
      <c r="M413">
        <v>188</v>
      </c>
      <c r="O413" t="s">
        <v>8221</v>
      </c>
      <c r="P413">
        <v>11</v>
      </c>
    </row>
    <row r="414" spans="1:16" x14ac:dyDescent="0.45">
      <c r="A414" t="s">
        <v>8219</v>
      </c>
      <c r="B414">
        <v>33</v>
      </c>
      <c r="E414" t="s">
        <v>8221</v>
      </c>
      <c r="F414">
        <v>196</v>
      </c>
      <c r="L414" t="s">
        <v>8219</v>
      </c>
      <c r="M414">
        <v>188</v>
      </c>
      <c r="O414" t="s">
        <v>8221</v>
      </c>
      <c r="P414">
        <v>11</v>
      </c>
    </row>
    <row r="415" spans="1:16" x14ac:dyDescent="0.45">
      <c r="A415" t="s">
        <v>8219</v>
      </c>
      <c r="B415">
        <v>96</v>
      </c>
      <c r="E415" t="s">
        <v>8221</v>
      </c>
      <c r="F415">
        <v>5</v>
      </c>
      <c r="L415" t="s">
        <v>8219</v>
      </c>
      <c r="M415">
        <v>187</v>
      </c>
      <c r="O415" t="s">
        <v>8221</v>
      </c>
      <c r="P415">
        <v>11</v>
      </c>
    </row>
    <row r="416" spans="1:16" x14ac:dyDescent="0.45">
      <c r="A416" t="s">
        <v>8219</v>
      </c>
      <c r="B416">
        <v>28</v>
      </c>
      <c r="E416" t="s">
        <v>8221</v>
      </c>
      <c r="F416">
        <v>73</v>
      </c>
      <c r="L416" t="s">
        <v>8219</v>
      </c>
      <c r="M416">
        <v>186</v>
      </c>
      <c r="O416" t="s">
        <v>8221</v>
      </c>
      <c r="P416">
        <v>11</v>
      </c>
    </row>
    <row r="417" spans="1:16" x14ac:dyDescent="0.45">
      <c r="A417" t="s">
        <v>8219</v>
      </c>
      <c r="B417">
        <v>43</v>
      </c>
      <c r="E417" t="s">
        <v>8221</v>
      </c>
      <c r="F417">
        <v>93</v>
      </c>
      <c r="L417" t="s">
        <v>8219</v>
      </c>
      <c r="M417">
        <v>186</v>
      </c>
      <c r="O417" t="s">
        <v>8221</v>
      </c>
      <c r="P417">
        <v>11</v>
      </c>
    </row>
    <row r="418" spans="1:16" x14ac:dyDescent="0.45">
      <c r="A418" t="s">
        <v>8219</v>
      </c>
      <c r="B418">
        <v>205</v>
      </c>
      <c r="E418" t="s">
        <v>8221</v>
      </c>
      <c r="F418">
        <v>17</v>
      </c>
      <c r="L418" t="s">
        <v>8219</v>
      </c>
      <c r="M418">
        <v>186</v>
      </c>
      <c r="O418" t="s">
        <v>8221</v>
      </c>
      <c r="P418">
        <v>11</v>
      </c>
    </row>
    <row r="419" spans="1:16" x14ac:dyDescent="0.45">
      <c r="A419" t="s">
        <v>8219</v>
      </c>
      <c r="B419">
        <v>23</v>
      </c>
      <c r="E419" t="s">
        <v>8221</v>
      </c>
      <c r="F419">
        <v>7</v>
      </c>
      <c r="L419" t="s">
        <v>8219</v>
      </c>
      <c r="M419">
        <v>185</v>
      </c>
      <c r="O419" t="s">
        <v>8221</v>
      </c>
      <c r="P419">
        <v>11</v>
      </c>
    </row>
    <row r="420" spans="1:16" x14ac:dyDescent="0.45">
      <c r="A420" t="s">
        <v>8219</v>
      </c>
      <c r="B420">
        <v>19</v>
      </c>
      <c r="E420" t="s">
        <v>8221</v>
      </c>
      <c r="F420">
        <v>17</v>
      </c>
      <c r="L420" t="s">
        <v>8219</v>
      </c>
      <c r="M420">
        <v>185</v>
      </c>
      <c r="O420" t="s">
        <v>8221</v>
      </c>
      <c r="P420">
        <v>11</v>
      </c>
    </row>
    <row r="421" spans="1:16" x14ac:dyDescent="0.45">
      <c r="A421" t="s">
        <v>8219</v>
      </c>
      <c r="B421">
        <v>14</v>
      </c>
      <c r="E421" t="s">
        <v>8221</v>
      </c>
      <c r="F421">
        <v>171</v>
      </c>
      <c r="L421" t="s">
        <v>8219</v>
      </c>
      <c r="M421">
        <v>184</v>
      </c>
      <c r="O421" t="s">
        <v>8221</v>
      </c>
      <c r="P421">
        <v>11</v>
      </c>
    </row>
    <row r="422" spans="1:16" x14ac:dyDescent="0.45">
      <c r="A422" t="s">
        <v>8219</v>
      </c>
      <c r="B422">
        <v>38</v>
      </c>
      <c r="E422" t="s">
        <v>8221</v>
      </c>
      <c r="F422">
        <v>188</v>
      </c>
      <c r="L422" t="s">
        <v>8219</v>
      </c>
      <c r="M422">
        <v>184</v>
      </c>
      <c r="O422" t="s">
        <v>8221</v>
      </c>
      <c r="P422">
        <v>11</v>
      </c>
    </row>
    <row r="423" spans="1:16" x14ac:dyDescent="0.45">
      <c r="A423" t="s">
        <v>8219</v>
      </c>
      <c r="B423">
        <v>78</v>
      </c>
      <c r="E423" t="s">
        <v>8221</v>
      </c>
      <c r="F423">
        <v>110</v>
      </c>
      <c r="L423" t="s">
        <v>8219</v>
      </c>
      <c r="M423">
        <v>184</v>
      </c>
      <c r="O423" t="s">
        <v>8221</v>
      </c>
      <c r="P423">
        <v>11</v>
      </c>
    </row>
    <row r="424" spans="1:16" x14ac:dyDescent="0.45">
      <c r="A424" t="s">
        <v>8219</v>
      </c>
      <c r="B424">
        <v>69</v>
      </c>
      <c r="E424" t="s">
        <v>8221</v>
      </c>
      <c r="F424">
        <v>37</v>
      </c>
      <c r="L424" t="s">
        <v>8219</v>
      </c>
      <c r="M424">
        <v>184</v>
      </c>
      <c r="O424" t="s">
        <v>8221</v>
      </c>
      <c r="P424">
        <v>10</v>
      </c>
    </row>
    <row r="425" spans="1:16" x14ac:dyDescent="0.45">
      <c r="A425" t="s">
        <v>8219</v>
      </c>
      <c r="B425">
        <v>33</v>
      </c>
      <c r="E425" t="s">
        <v>8221</v>
      </c>
      <c r="F425">
        <v>9</v>
      </c>
      <c r="L425" t="s">
        <v>8219</v>
      </c>
      <c r="M425">
        <v>183</v>
      </c>
      <c r="O425" t="s">
        <v>8221</v>
      </c>
      <c r="P425">
        <v>10</v>
      </c>
    </row>
    <row r="426" spans="1:16" x14ac:dyDescent="0.45">
      <c r="A426" t="s">
        <v>8219</v>
      </c>
      <c r="B426">
        <v>54</v>
      </c>
      <c r="E426" t="s">
        <v>8221</v>
      </c>
      <c r="F426">
        <v>29</v>
      </c>
      <c r="L426" t="s">
        <v>8219</v>
      </c>
      <c r="M426">
        <v>183</v>
      </c>
      <c r="O426" t="s">
        <v>8221</v>
      </c>
      <c r="P426">
        <v>10</v>
      </c>
    </row>
    <row r="427" spans="1:16" x14ac:dyDescent="0.45">
      <c r="A427" t="s">
        <v>8219</v>
      </c>
      <c r="B427">
        <v>99</v>
      </c>
      <c r="E427" t="s">
        <v>8221</v>
      </c>
      <c r="F427">
        <v>6</v>
      </c>
      <c r="L427" t="s">
        <v>8219</v>
      </c>
      <c r="M427">
        <v>183</v>
      </c>
      <c r="O427" t="s">
        <v>8221</v>
      </c>
      <c r="P427">
        <v>10</v>
      </c>
    </row>
    <row r="428" spans="1:16" x14ac:dyDescent="0.45">
      <c r="A428" t="s">
        <v>8219</v>
      </c>
      <c r="B428">
        <v>49</v>
      </c>
      <c r="E428" t="s">
        <v>8221</v>
      </c>
      <c r="F428">
        <v>30</v>
      </c>
      <c r="L428" t="s">
        <v>8219</v>
      </c>
      <c r="M428">
        <v>183</v>
      </c>
      <c r="O428" t="s">
        <v>8221</v>
      </c>
      <c r="P428">
        <v>10</v>
      </c>
    </row>
    <row r="429" spans="1:16" x14ac:dyDescent="0.45">
      <c r="A429" t="s">
        <v>8219</v>
      </c>
      <c r="B429">
        <v>11</v>
      </c>
      <c r="E429" t="s">
        <v>8221</v>
      </c>
      <c r="F429">
        <v>81</v>
      </c>
      <c r="L429" t="s">
        <v>8219</v>
      </c>
      <c r="M429">
        <v>182</v>
      </c>
      <c r="O429" t="s">
        <v>8221</v>
      </c>
      <c r="P429">
        <v>10</v>
      </c>
    </row>
    <row r="430" spans="1:16" x14ac:dyDescent="0.45">
      <c r="A430" t="s">
        <v>8219</v>
      </c>
      <c r="B430">
        <v>38</v>
      </c>
      <c r="E430" t="s">
        <v>8221</v>
      </c>
      <c r="F430">
        <v>4</v>
      </c>
      <c r="L430" t="s">
        <v>8219</v>
      </c>
      <c r="M430">
        <v>182</v>
      </c>
      <c r="O430" t="s">
        <v>8221</v>
      </c>
      <c r="P430">
        <v>10</v>
      </c>
    </row>
    <row r="431" spans="1:16" x14ac:dyDescent="0.45">
      <c r="A431" t="s">
        <v>8219</v>
      </c>
      <c r="B431">
        <v>16</v>
      </c>
      <c r="E431" t="s">
        <v>8221</v>
      </c>
      <c r="F431">
        <v>11</v>
      </c>
      <c r="L431" t="s">
        <v>8219</v>
      </c>
      <c r="M431">
        <v>182</v>
      </c>
      <c r="O431" t="s">
        <v>8221</v>
      </c>
      <c r="P431">
        <v>10</v>
      </c>
    </row>
    <row r="432" spans="1:16" x14ac:dyDescent="0.45">
      <c r="A432" t="s">
        <v>8219</v>
      </c>
      <c r="B432">
        <v>32</v>
      </c>
      <c r="E432" t="s">
        <v>8221</v>
      </c>
      <c r="F432">
        <v>14</v>
      </c>
      <c r="L432" t="s">
        <v>8219</v>
      </c>
      <c r="M432">
        <v>181</v>
      </c>
      <c r="O432" t="s">
        <v>8221</v>
      </c>
      <c r="P432">
        <v>10</v>
      </c>
    </row>
    <row r="433" spans="1:16" x14ac:dyDescent="0.45">
      <c r="A433" t="s">
        <v>8219</v>
      </c>
      <c r="B433">
        <v>20</v>
      </c>
      <c r="E433" t="s">
        <v>8221</v>
      </c>
      <c r="F433">
        <v>5</v>
      </c>
      <c r="L433" t="s">
        <v>8219</v>
      </c>
      <c r="M433">
        <v>181</v>
      </c>
      <c r="O433" t="s">
        <v>8221</v>
      </c>
      <c r="P433">
        <v>10</v>
      </c>
    </row>
    <row r="434" spans="1:16" x14ac:dyDescent="0.45">
      <c r="A434" t="s">
        <v>8219</v>
      </c>
      <c r="B434">
        <v>154</v>
      </c>
      <c r="E434" t="s">
        <v>8221</v>
      </c>
      <c r="F434">
        <v>45</v>
      </c>
      <c r="L434" t="s">
        <v>8219</v>
      </c>
      <c r="M434">
        <v>181</v>
      </c>
      <c r="O434" t="s">
        <v>8221</v>
      </c>
      <c r="P434">
        <v>10</v>
      </c>
    </row>
    <row r="435" spans="1:16" x14ac:dyDescent="0.45">
      <c r="A435" t="s">
        <v>8219</v>
      </c>
      <c r="B435">
        <v>41</v>
      </c>
      <c r="E435" t="s">
        <v>8221</v>
      </c>
      <c r="F435">
        <v>8</v>
      </c>
      <c r="L435" t="s">
        <v>8219</v>
      </c>
      <c r="M435">
        <v>180</v>
      </c>
      <c r="O435" t="s">
        <v>8221</v>
      </c>
      <c r="P435">
        <v>10</v>
      </c>
    </row>
    <row r="436" spans="1:16" x14ac:dyDescent="0.45">
      <c r="A436" t="s">
        <v>8219</v>
      </c>
      <c r="B436">
        <v>75</v>
      </c>
      <c r="E436" t="s">
        <v>8221</v>
      </c>
      <c r="F436">
        <v>3</v>
      </c>
      <c r="L436" t="s">
        <v>8219</v>
      </c>
      <c r="M436">
        <v>180</v>
      </c>
      <c r="O436" t="s">
        <v>8221</v>
      </c>
      <c r="P436">
        <v>10</v>
      </c>
    </row>
    <row r="437" spans="1:16" x14ac:dyDescent="0.45">
      <c r="A437" t="s">
        <v>8219</v>
      </c>
      <c r="B437">
        <v>40</v>
      </c>
      <c r="E437" t="s">
        <v>8221</v>
      </c>
      <c r="F437">
        <v>24</v>
      </c>
      <c r="L437" t="s">
        <v>8219</v>
      </c>
      <c r="M437">
        <v>179</v>
      </c>
      <c r="O437" t="s">
        <v>8221</v>
      </c>
      <c r="P437">
        <v>10</v>
      </c>
    </row>
    <row r="438" spans="1:16" x14ac:dyDescent="0.45">
      <c r="A438" t="s">
        <v>8219</v>
      </c>
      <c r="B438">
        <v>46</v>
      </c>
      <c r="E438" t="s">
        <v>8221</v>
      </c>
      <c r="F438">
        <v>18</v>
      </c>
      <c r="L438" t="s">
        <v>8219</v>
      </c>
      <c r="M438">
        <v>179</v>
      </c>
      <c r="O438" t="s">
        <v>8221</v>
      </c>
      <c r="P438">
        <v>10</v>
      </c>
    </row>
    <row r="439" spans="1:16" x14ac:dyDescent="0.45">
      <c r="A439" t="s">
        <v>8219</v>
      </c>
      <c r="B439">
        <v>62</v>
      </c>
      <c r="E439" t="s">
        <v>8221</v>
      </c>
      <c r="F439">
        <v>12</v>
      </c>
      <c r="L439" t="s">
        <v>8219</v>
      </c>
      <c r="M439">
        <v>179</v>
      </c>
      <c r="O439" t="s">
        <v>8221</v>
      </c>
      <c r="P439">
        <v>10</v>
      </c>
    </row>
    <row r="440" spans="1:16" x14ac:dyDescent="0.45">
      <c r="A440" t="s">
        <v>8219</v>
      </c>
      <c r="B440">
        <v>61</v>
      </c>
      <c r="E440" t="s">
        <v>8221</v>
      </c>
      <c r="F440">
        <v>123</v>
      </c>
      <c r="L440" t="s">
        <v>8219</v>
      </c>
      <c r="M440">
        <v>179</v>
      </c>
      <c r="O440" t="s">
        <v>8221</v>
      </c>
      <c r="P440">
        <v>10</v>
      </c>
    </row>
    <row r="441" spans="1:16" x14ac:dyDescent="0.45">
      <c r="A441" t="s">
        <v>8219</v>
      </c>
      <c r="B441">
        <v>96</v>
      </c>
      <c r="E441" t="s">
        <v>8221</v>
      </c>
      <c r="F441">
        <v>96</v>
      </c>
      <c r="L441" t="s">
        <v>8219</v>
      </c>
      <c r="M441">
        <v>178</v>
      </c>
      <c r="O441" t="s">
        <v>8221</v>
      </c>
      <c r="P441">
        <v>10</v>
      </c>
    </row>
    <row r="442" spans="1:16" x14ac:dyDescent="0.45">
      <c r="A442" t="s">
        <v>8219</v>
      </c>
      <c r="B442">
        <v>190</v>
      </c>
      <c r="E442" t="s">
        <v>8221</v>
      </c>
      <c r="F442">
        <v>31</v>
      </c>
      <c r="L442" t="s">
        <v>8219</v>
      </c>
      <c r="M442">
        <v>177</v>
      </c>
      <c r="O442" t="s">
        <v>8221</v>
      </c>
      <c r="P442">
        <v>10</v>
      </c>
    </row>
    <row r="443" spans="1:16" x14ac:dyDescent="0.45">
      <c r="A443" t="s">
        <v>8219</v>
      </c>
      <c r="B443">
        <v>94</v>
      </c>
      <c r="E443" t="s">
        <v>8221</v>
      </c>
      <c r="F443">
        <v>4</v>
      </c>
      <c r="L443" t="s">
        <v>8219</v>
      </c>
      <c r="M443">
        <v>176</v>
      </c>
      <c r="O443" t="s">
        <v>8221</v>
      </c>
      <c r="P443">
        <v>10</v>
      </c>
    </row>
    <row r="444" spans="1:16" x14ac:dyDescent="0.45">
      <c r="A444" t="s">
        <v>8219</v>
      </c>
      <c r="B444">
        <v>39</v>
      </c>
      <c r="E444" t="s">
        <v>8221</v>
      </c>
      <c r="F444">
        <v>3</v>
      </c>
      <c r="L444" t="s">
        <v>8219</v>
      </c>
      <c r="M444">
        <v>176</v>
      </c>
      <c r="O444" t="s">
        <v>8221</v>
      </c>
      <c r="P444">
        <v>10</v>
      </c>
    </row>
    <row r="445" spans="1:16" x14ac:dyDescent="0.45">
      <c r="A445" t="s">
        <v>8219</v>
      </c>
      <c r="B445">
        <v>127</v>
      </c>
      <c r="E445" t="s">
        <v>8221</v>
      </c>
      <c r="F445">
        <v>179</v>
      </c>
      <c r="L445" t="s">
        <v>8219</v>
      </c>
      <c r="M445">
        <v>176</v>
      </c>
      <c r="O445" t="s">
        <v>8221</v>
      </c>
      <c r="P445">
        <v>10</v>
      </c>
    </row>
    <row r="446" spans="1:16" x14ac:dyDescent="0.45">
      <c r="A446" t="s">
        <v>8219</v>
      </c>
      <c r="B446">
        <v>159</v>
      </c>
      <c r="E446" t="s">
        <v>8221</v>
      </c>
      <c r="F446">
        <v>3</v>
      </c>
      <c r="L446" t="s">
        <v>8219</v>
      </c>
      <c r="M446">
        <v>176</v>
      </c>
      <c r="O446" t="s">
        <v>8221</v>
      </c>
      <c r="P446">
        <v>10</v>
      </c>
    </row>
    <row r="447" spans="1:16" x14ac:dyDescent="0.45">
      <c r="A447" t="s">
        <v>8219</v>
      </c>
      <c r="B447">
        <v>177</v>
      </c>
      <c r="E447" t="s">
        <v>8221</v>
      </c>
      <c r="F447">
        <v>23</v>
      </c>
      <c r="L447" t="s">
        <v>8219</v>
      </c>
      <c r="M447">
        <v>175</v>
      </c>
      <c r="O447" t="s">
        <v>8221</v>
      </c>
      <c r="P447">
        <v>10</v>
      </c>
    </row>
    <row r="448" spans="1:16" x14ac:dyDescent="0.45">
      <c r="A448" t="s">
        <v>8219</v>
      </c>
      <c r="B448">
        <v>47</v>
      </c>
      <c r="E448" t="s">
        <v>8221</v>
      </c>
      <c r="F448">
        <v>23</v>
      </c>
      <c r="L448" t="s">
        <v>8219</v>
      </c>
      <c r="M448">
        <v>175</v>
      </c>
      <c r="O448" t="s">
        <v>8221</v>
      </c>
      <c r="P448">
        <v>10</v>
      </c>
    </row>
    <row r="449" spans="1:16" x14ac:dyDescent="0.45">
      <c r="A449" t="s">
        <v>8219</v>
      </c>
      <c r="B449">
        <v>1</v>
      </c>
      <c r="E449" t="s">
        <v>8221</v>
      </c>
      <c r="F449">
        <v>41</v>
      </c>
      <c r="L449" t="s">
        <v>8219</v>
      </c>
      <c r="M449">
        <v>174</v>
      </c>
      <c r="O449" t="s">
        <v>8221</v>
      </c>
      <c r="P449">
        <v>10</v>
      </c>
    </row>
    <row r="450" spans="1:16" x14ac:dyDescent="0.45">
      <c r="A450" t="s">
        <v>8219</v>
      </c>
      <c r="B450">
        <v>16</v>
      </c>
      <c r="E450" t="s">
        <v>8221</v>
      </c>
      <c r="F450">
        <v>0</v>
      </c>
      <c r="L450" t="s">
        <v>8219</v>
      </c>
      <c r="M450">
        <v>174</v>
      </c>
      <c r="O450" t="s">
        <v>8221</v>
      </c>
      <c r="P450">
        <v>10</v>
      </c>
    </row>
    <row r="451" spans="1:16" x14ac:dyDescent="0.45">
      <c r="A451" t="s">
        <v>8219</v>
      </c>
      <c r="B451">
        <v>115</v>
      </c>
      <c r="E451" t="s">
        <v>8221</v>
      </c>
      <c r="F451">
        <v>32</v>
      </c>
      <c r="L451" t="s">
        <v>8219</v>
      </c>
      <c r="M451">
        <v>174</v>
      </c>
      <c r="O451" t="s">
        <v>8221</v>
      </c>
      <c r="P451">
        <v>9</v>
      </c>
    </row>
    <row r="452" spans="1:16" x14ac:dyDescent="0.45">
      <c r="A452" t="s">
        <v>8219</v>
      </c>
      <c r="B452">
        <v>133</v>
      </c>
      <c r="E452" t="s">
        <v>8221</v>
      </c>
      <c r="F452">
        <v>2</v>
      </c>
      <c r="L452" t="s">
        <v>8219</v>
      </c>
      <c r="M452">
        <v>173</v>
      </c>
      <c r="O452" t="s">
        <v>8221</v>
      </c>
      <c r="P452">
        <v>9</v>
      </c>
    </row>
    <row r="453" spans="1:16" x14ac:dyDescent="0.45">
      <c r="A453" t="s">
        <v>8219</v>
      </c>
      <c r="B453">
        <v>70</v>
      </c>
      <c r="E453" t="s">
        <v>8221</v>
      </c>
      <c r="F453">
        <v>7</v>
      </c>
      <c r="L453" t="s">
        <v>8219</v>
      </c>
      <c r="M453">
        <v>173</v>
      </c>
      <c r="O453" t="s">
        <v>8221</v>
      </c>
      <c r="P453">
        <v>9</v>
      </c>
    </row>
    <row r="454" spans="1:16" x14ac:dyDescent="0.45">
      <c r="A454" t="s">
        <v>8219</v>
      </c>
      <c r="B454">
        <v>62</v>
      </c>
      <c r="E454" t="s">
        <v>8221</v>
      </c>
      <c r="F454">
        <v>4</v>
      </c>
      <c r="L454" t="s">
        <v>8219</v>
      </c>
      <c r="M454">
        <v>172</v>
      </c>
      <c r="O454" t="s">
        <v>8221</v>
      </c>
      <c r="P454">
        <v>9</v>
      </c>
    </row>
    <row r="455" spans="1:16" x14ac:dyDescent="0.45">
      <c r="A455" t="s">
        <v>8219</v>
      </c>
      <c r="B455">
        <v>10</v>
      </c>
      <c r="E455" t="s">
        <v>8221</v>
      </c>
      <c r="F455">
        <v>196</v>
      </c>
      <c r="L455" t="s">
        <v>8219</v>
      </c>
      <c r="M455">
        <v>171</v>
      </c>
      <c r="O455" t="s">
        <v>8221</v>
      </c>
      <c r="P455">
        <v>9</v>
      </c>
    </row>
    <row r="456" spans="1:16" x14ac:dyDescent="0.45">
      <c r="A456" t="s">
        <v>8219</v>
      </c>
      <c r="B456">
        <v>499</v>
      </c>
      <c r="E456" t="s">
        <v>8221</v>
      </c>
      <c r="F456">
        <v>11</v>
      </c>
      <c r="L456" t="s">
        <v>8219</v>
      </c>
      <c r="M456">
        <v>170</v>
      </c>
      <c r="O456" t="s">
        <v>8221</v>
      </c>
      <c r="P456">
        <v>9</v>
      </c>
    </row>
    <row r="457" spans="1:16" x14ac:dyDescent="0.45">
      <c r="A457" t="s">
        <v>8219</v>
      </c>
      <c r="B457">
        <v>47</v>
      </c>
      <c r="E457" t="s">
        <v>8221</v>
      </c>
      <c r="F457">
        <v>9</v>
      </c>
      <c r="L457" t="s">
        <v>8219</v>
      </c>
      <c r="M457">
        <v>170</v>
      </c>
      <c r="O457" t="s">
        <v>8221</v>
      </c>
      <c r="P457">
        <v>9</v>
      </c>
    </row>
    <row r="458" spans="1:16" x14ac:dyDescent="0.45">
      <c r="A458" t="s">
        <v>8219</v>
      </c>
      <c r="B458">
        <v>28</v>
      </c>
      <c r="E458" t="s">
        <v>8221</v>
      </c>
      <c r="F458">
        <v>5</v>
      </c>
      <c r="L458" t="s">
        <v>8219</v>
      </c>
      <c r="M458">
        <v>170</v>
      </c>
      <c r="O458" t="s">
        <v>8221</v>
      </c>
      <c r="P458">
        <v>9</v>
      </c>
    </row>
    <row r="459" spans="1:16" x14ac:dyDescent="0.45">
      <c r="A459" t="s">
        <v>8219</v>
      </c>
      <c r="B459">
        <v>24</v>
      </c>
      <c r="E459" t="s">
        <v>8221</v>
      </c>
      <c r="F459">
        <v>8</v>
      </c>
      <c r="L459" t="s">
        <v>8219</v>
      </c>
      <c r="M459">
        <v>169</v>
      </c>
      <c r="O459" t="s">
        <v>8221</v>
      </c>
      <c r="P459">
        <v>9</v>
      </c>
    </row>
    <row r="460" spans="1:16" x14ac:dyDescent="0.45">
      <c r="A460" t="s">
        <v>8219</v>
      </c>
      <c r="B460">
        <v>76</v>
      </c>
      <c r="E460" t="s">
        <v>8221</v>
      </c>
      <c r="F460">
        <v>229</v>
      </c>
      <c r="L460" t="s">
        <v>8219</v>
      </c>
      <c r="M460">
        <v>169</v>
      </c>
      <c r="O460" t="s">
        <v>8221</v>
      </c>
      <c r="P460">
        <v>9</v>
      </c>
    </row>
    <row r="461" spans="1:16" x14ac:dyDescent="0.45">
      <c r="A461" t="s">
        <v>8219</v>
      </c>
      <c r="B461">
        <v>98</v>
      </c>
      <c r="E461" t="s">
        <v>8221</v>
      </c>
      <c r="F461">
        <v>40</v>
      </c>
      <c r="L461" t="s">
        <v>8219</v>
      </c>
      <c r="M461">
        <v>169</v>
      </c>
      <c r="O461" t="s">
        <v>8221</v>
      </c>
      <c r="P461">
        <v>9</v>
      </c>
    </row>
    <row r="462" spans="1:16" x14ac:dyDescent="0.45">
      <c r="A462" t="s">
        <v>8219</v>
      </c>
      <c r="B462">
        <v>30</v>
      </c>
      <c r="E462" t="s">
        <v>8221</v>
      </c>
      <c r="F462">
        <v>123</v>
      </c>
      <c r="L462" t="s">
        <v>8219</v>
      </c>
      <c r="M462">
        <v>169</v>
      </c>
      <c r="O462" t="s">
        <v>8221</v>
      </c>
      <c r="P462">
        <v>9</v>
      </c>
    </row>
    <row r="463" spans="1:16" x14ac:dyDescent="0.45">
      <c r="A463" t="s">
        <v>8219</v>
      </c>
      <c r="B463">
        <v>478</v>
      </c>
      <c r="E463" t="s">
        <v>8221</v>
      </c>
      <c r="F463">
        <v>5</v>
      </c>
      <c r="L463" t="s">
        <v>8219</v>
      </c>
      <c r="M463">
        <v>169</v>
      </c>
      <c r="O463" t="s">
        <v>8221</v>
      </c>
      <c r="P463">
        <v>9</v>
      </c>
    </row>
    <row r="464" spans="1:16" x14ac:dyDescent="0.45">
      <c r="A464" t="s">
        <v>8219</v>
      </c>
      <c r="B464">
        <v>74</v>
      </c>
      <c r="E464" t="s">
        <v>8221</v>
      </c>
      <c r="F464">
        <v>148</v>
      </c>
      <c r="L464" t="s">
        <v>8219</v>
      </c>
      <c r="M464">
        <v>168</v>
      </c>
      <c r="O464" t="s">
        <v>8221</v>
      </c>
      <c r="P464">
        <v>9</v>
      </c>
    </row>
    <row r="465" spans="1:16" x14ac:dyDescent="0.45">
      <c r="A465" t="s">
        <v>8219</v>
      </c>
      <c r="B465">
        <v>131</v>
      </c>
      <c r="E465" t="s">
        <v>8221</v>
      </c>
      <c r="F465">
        <v>10</v>
      </c>
      <c r="L465" t="s">
        <v>8219</v>
      </c>
      <c r="M465">
        <v>168</v>
      </c>
      <c r="O465" t="s">
        <v>8221</v>
      </c>
      <c r="P465">
        <v>9</v>
      </c>
    </row>
    <row r="466" spans="1:16" x14ac:dyDescent="0.45">
      <c r="A466" t="s">
        <v>8219</v>
      </c>
      <c r="B466">
        <v>61</v>
      </c>
      <c r="E466" t="s">
        <v>8221</v>
      </c>
      <c r="F466">
        <v>4</v>
      </c>
      <c r="L466" t="s">
        <v>8219</v>
      </c>
      <c r="M466">
        <v>168</v>
      </c>
      <c r="O466" t="s">
        <v>8221</v>
      </c>
      <c r="P466">
        <v>9</v>
      </c>
    </row>
    <row r="467" spans="1:16" x14ac:dyDescent="0.45">
      <c r="A467" t="s">
        <v>8219</v>
      </c>
      <c r="B467">
        <v>1071</v>
      </c>
      <c r="E467" t="s">
        <v>8221</v>
      </c>
      <c r="F467">
        <v>21</v>
      </c>
      <c r="L467" t="s">
        <v>8219</v>
      </c>
      <c r="M467">
        <v>168</v>
      </c>
      <c r="O467" t="s">
        <v>8221</v>
      </c>
      <c r="P467">
        <v>9</v>
      </c>
    </row>
    <row r="468" spans="1:16" x14ac:dyDescent="0.45">
      <c r="A468" t="s">
        <v>8219</v>
      </c>
      <c r="B468">
        <v>122</v>
      </c>
      <c r="E468" t="s">
        <v>8221</v>
      </c>
      <c r="F468">
        <v>2</v>
      </c>
      <c r="L468" t="s">
        <v>8219</v>
      </c>
      <c r="M468">
        <v>167</v>
      </c>
      <c r="O468" t="s">
        <v>8221</v>
      </c>
      <c r="P468">
        <v>9</v>
      </c>
    </row>
    <row r="469" spans="1:16" x14ac:dyDescent="0.45">
      <c r="A469" t="s">
        <v>8219</v>
      </c>
      <c r="B469">
        <v>111</v>
      </c>
      <c r="E469" t="s">
        <v>8221</v>
      </c>
      <c r="F469">
        <v>0</v>
      </c>
      <c r="L469" t="s">
        <v>8219</v>
      </c>
      <c r="M469">
        <v>167</v>
      </c>
      <c r="O469" t="s">
        <v>8221</v>
      </c>
      <c r="P469">
        <v>9</v>
      </c>
    </row>
    <row r="470" spans="1:16" x14ac:dyDescent="0.45">
      <c r="A470" t="s">
        <v>8219</v>
      </c>
      <c r="B470">
        <v>255</v>
      </c>
      <c r="E470" t="s">
        <v>8221</v>
      </c>
      <c r="F470">
        <v>4</v>
      </c>
      <c r="L470" t="s">
        <v>8219</v>
      </c>
      <c r="M470">
        <v>167</v>
      </c>
      <c r="O470" t="s">
        <v>8221</v>
      </c>
      <c r="P470">
        <v>9</v>
      </c>
    </row>
    <row r="471" spans="1:16" x14ac:dyDescent="0.45">
      <c r="A471" t="s">
        <v>8219</v>
      </c>
      <c r="B471">
        <v>141</v>
      </c>
      <c r="E471" t="s">
        <v>8221</v>
      </c>
      <c r="F471">
        <v>1</v>
      </c>
      <c r="L471" t="s">
        <v>8219</v>
      </c>
      <c r="M471">
        <v>167</v>
      </c>
      <c r="O471" t="s">
        <v>8221</v>
      </c>
      <c r="P471">
        <v>9</v>
      </c>
    </row>
    <row r="472" spans="1:16" x14ac:dyDescent="0.45">
      <c r="A472" t="s">
        <v>8219</v>
      </c>
      <c r="B472">
        <v>159</v>
      </c>
      <c r="E472" t="s">
        <v>8221</v>
      </c>
      <c r="F472">
        <v>30</v>
      </c>
      <c r="L472" t="s">
        <v>8219</v>
      </c>
      <c r="M472">
        <v>167</v>
      </c>
      <c r="O472" t="s">
        <v>8221</v>
      </c>
      <c r="P472">
        <v>9</v>
      </c>
    </row>
    <row r="473" spans="1:16" x14ac:dyDescent="0.45">
      <c r="A473" t="s">
        <v>8219</v>
      </c>
      <c r="B473">
        <v>99</v>
      </c>
      <c r="E473" t="s">
        <v>8221</v>
      </c>
      <c r="F473">
        <v>3</v>
      </c>
      <c r="L473" t="s">
        <v>8219</v>
      </c>
      <c r="M473">
        <v>167</v>
      </c>
      <c r="O473" t="s">
        <v>8221</v>
      </c>
      <c r="P473">
        <v>9</v>
      </c>
    </row>
    <row r="474" spans="1:16" x14ac:dyDescent="0.45">
      <c r="A474" t="s">
        <v>8219</v>
      </c>
      <c r="B474">
        <v>96</v>
      </c>
      <c r="E474" t="s">
        <v>8221</v>
      </c>
      <c r="F474">
        <v>975</v>
      </c>
      <c r="L474" t="s">
        <v>8219</v>
      </c>
      <c r="M474">
        <v>167</v>
      </c>
      <c r="O474" t="s">
        <v>8221</v>
      </c>
      <c r="P474">
        <v>9</v>
      </c>
    </row>
    <row r="475" spans="1:16" x14ac:dyDescent="0.45">
      <c r="A475" t="s">
        <v>8219</v>
      </c>
      <c r="B475">
        <v>27</v>
      </c>
      <c r="E475" t="s">
        <v>8221</v>
      </c>
      <c r="F475">
        <v>167</v>
      </c>
      <c r="L475" t="s">
        <v>8219</v>
      </c>
      <c r="M475">
        <v>166</v>
      </c>
      <c r="O475" t="s">
        <v>8221</v>
      </c>
      <c r="P475">
        <v>9</v>
      </c>
    </row>
    <row r="476" spans="1:16" x14ac:dyDescent="0.45">
      <c r="A476" t="s">
        <v>8219</v>
      </c>
      <c r="B476">
        <v>166</v>
      </c>
      <c r="E476" t="s">
        <v>8221</v>
      </c>
      <c r="F476">
        <v>5</v>
      </c>
      <c r="L476" t="s">
        <v>8219</v>
      </c>
      <c r="M476">
        <v>165</v>
      </c>
      <c r="O476" t="s">
        <v>8221</v>
      </c>
      <c r="P476">
        <v>9</v>
      </c>
    </row>
    <row r="477" spans="1:16" x14ac:dyDescent="0.45">
      <c r="A477" t="s">
        <v>8219</v>
      </c>
      <c r="B477">
        <v>76</v>
      </c>
      <c r="E477" t="s">
        <v>8221</v>
      </c>
      <c r="F477">
        <v>18</v>
      </c>
      <c r="L477" t="s">
        <v>8219</v>
      </c>
      <c r="M477">
        <v>165</v>
      </c>
      <c r="O477" t="s">
        <v>8221</v>
      </c>
      <c r="P477">
        <v>9</v>
      </c>
    </row>
    <row r="478" spans="1:16" x14ac:dyDescent="0.45">
      <c r="A478" t="s">
        <v>8219</v>
      </c>
      <c r="B478">
        <v>211</v>
      </c>
      <c r="E478" t="s">
        <v>8221</v>
      </c>
      <c r="F478">
        <v>98</v>
      </c>
      <c r="L478" t="s">
        <v>8219</v>
      </c>
      <c r="M478">
        <v>165</v>
      </c>
      <c r="O478" t="s">
        <v>8221</v>
      </c>
      <c r="P478">
        <v>9</v>
      </c>
    </row>
    <row r="479" spans="1:16" x14ac:dyDescent="0.45">
      <c r="A479" t="s">
        <v>8219</v>
      </c>
      <c r="B479">
        <v>21</v>
      </c>
      <c r="E479" t="s">
        <v>8221</v>
      </c>
      <c r="F479">
        <v>4</v>
      </c>
      <c r="L479" t="s">
        <v>8219</v>
      </c>
      <c r="M479">
        <v>163</v>
      </c>
      <c r="O479" t="s">
        <v>8221</v>
      </c>
      <c r="P479">
        <v>9</v>
      </c>
    </row>
    <row r="480" spans="1:16" x14ac:dyDescent="0.45">
      <c r="A480" t="s">
        <v>8219</v>
      </c>
      <c r="B480">
        <v>61</v>
      </c>
      <c r="E480" t="s">
        <v>8221</v>
      </c>
      <c r="F480">
        <v>3</v>
      </c>
      <c r="L480" t="s">
        <v>8219</v>
      </c>
      <c r="M480">
        <v>163</v>
      </c>
      <c r="O480" t="s">
        <v>8221</v>
      </c>
      <c r="P480">
        <v>9</v>
      </c>
    </row>
    <row r="481" spans="1:16" x14ac:dyDescent="0.45">
      <c r="A481" t="s">
        <v>8219</v>
      </c>
      <c r="B481">
        <v>30</v>
      </c>
      <c r="E481" t="s">
        <v>8221</v>
      </c>
      <c r="F481">
        <v>1</v>
      </c>
      <c r="L481" t="s">
        <v>8219</v>
      </c>
      <c r="M481">
        <v>163</v>
      </c>
      <c r="O481" t="s">
        <v>8221</v>
      </c>
      <c r="P481">
        <v>9</v>
      </c>
    </row>
    <row r="482" spans="1:16" x14ac:dyDescent="0.45">
      <c r="A482" t="s">
        <v>8219</v>
      </c>
      <c r="B482">
        <v>375</v>
      </c>
      <c r="E482" t="s">
        <v>8221</v>
      </c>
      <c r="F482">
        <v>0</v>
      </c>
      <c r="L482" t="s">
        <v>8219</v>
      </c>
      <c r="M482">
        <v>163</v>
      </c>
      <c r="O482" t="s">
        <v>8221</v>
      </c>
      <c r="P482">
        <v>9</v>
      </c>
    </row>
    <row r="483" spans="1:16" x14ac:dyDescent="0.45">
      <c r="A483" t="s">
        <v>8219</v>
      </c>
      <c r="B483">
        <v>111</v>
      </c>
      <c r="E483" t="s">
        <v>8221</v>
      </c>
      <c r="F483">
        <v>9</v>
      </c>
      <c r="L483" t="s">
        <v>8219</v>
      </c>
      <c r="M483">
        <v>163</v>
      </c>
      <c r="O483" t="s">
        <v>8221</v>
      </c>
      <c r="P483">
        <v>9</v>
      </c>
    </row>
    <row r="484" spans="1:16" x14ac:dyDescent="0.45">
      <c r="A484" t="s">
        <v>8219</v>
      </c>
      <c r="B484">
        <v>123</v>
      </c>
      <c r="E484" t="s">
        <v>8221</v>
      </c>
      <c r="F484">
        <v>2</v>
      </c>
      <c r="L484" t="s">
        <v>8219</v>
      </c>
      <c r="M484">
        <v>162</v>
      </c>
      <c r="O484" t="s">
        <v>8221</v>
      </c>
      <c r="P484">
        <v>9</v>
      </c>
    </row>
    <row r="485" spans="1:16" x14ac:dyDescent="0.45">
      <c r="A485" t="s">
        <v>8219</v>
      </c>
      <c r="B485">
        <v>70</v>
      </c>
      <c r="E485" t="s">
        <v>8221</v>
      </c>
      <c r="F485">
        <v>0</v>
      </c>
      <c r="L485" t="s">
        <v>8219</v>
      </c>
      <c r="M485">
        <v>162</v>
      </c>
      <c r="O485" t="s">
        <v>8221</v>
      </c>
      <c r="P485">
        <v>9</v>
      </c>
    </row>
    <row r="486" spans="1:16" x14ac:dyDescent="0.45">
      <c r="A486" t="s">
        <v>8219</v>
      </c>
      <c r="B486">
        <v>85</v>
      </c>
      <c r="E486" t="s">
        <v>8221</v>
      </c>
      <c r="F486">
        <v>147</v>
      </c>
      <c r="L486" t="s">
        <v>8219</v>
      </c>
      <c r="M486">
        <v>160</v>
      </c>
      <c r="O486" t="s">
        <v>8221</v>
      </c>
      <c r="P486">
        <v>9</v>
      </c>
    </row>
    <row r="487" spans="1:16" x14ac:dyDescent="0.45">
      <c r="A487" t="s">
        <v>8219</v>
      </c>
      <c r="B487">
        <v>86</v>
      </c>
      <c r="E487" t="s">
        <v>8221</v>
      </c>
      <c r="F487">
        <v>49</v>
      </c>
      <c r="L487" t="s">
        <v>8219</v>
      </c>
      <c r="M487">
        <v>160</v>
      </c>
      <c r="O487" t="s">
        <v>8221</v>
      </c>
      <c r="P487">
        <v>8</v>
      </c>
    </row>
    <row r="488" spans="1:16" x14ac:dyDescent="0.45">
      <c r="A488" t="s">
        <v>8219</v>
      </c>
      <c r="B488">
        <v>13</v>
      </c>
      <c r="E488" t="s">
        <v>8221</v>
      </c>
      <c r="F488">
        <v>1</v>
      </c>
      <c r="L488" t="s">
        <v>8219</v>
      </c>
      <c r="M488">
        <v>159</v>
      </c>
      <c r="O488" t="s">
        <v>8221</v>
      </c>
      <c r="P488">
        <v>8</v>
      </c>
    </row>
    <row r="489" spans="1:16" x14ac:dyDescent="0.45">
      <c r="A489" t="s">
        <v>8219</v>
      </c>
      <c r="B489">
        <v>33</v>
      </c>
      <c r="E489" t="s">
        <v>8221</v>
      </c>
      <c r="F489">
        <v>2</v>
      </c>
      <c r="L489" t="s">
        <v>8219</v>
      </c>
      <c r="M489">
        <v>159</v>
      </c>
      <c r="O489" t="s">
        <v>8221</v>
      </c>
      <c r="P489">
        <v>8</v>
      </c>
    </row>
    <row r="490" spans="1:16" x14ac:dyDescent="0.45">
      <c r="A490" t="s">
        <v>8219</v>
      </c>
      <c r="B490">
        <v>15</v>
      </c>
      <c r="E490" t="s">
        <v>8221</v>
      </c>
      <c r="F490">
        <v>7</v>
      </c>
      <c r="L490" t="s">
        <v>8219</v>
      </c>
      <c r="M490">
        <v>159</v>
      </c>
      <c r="O490" t="s">
        <v>8221</v>
      </c>
      <c r="P490">
        <v>8</v>
      </c>
    </row>
    <row r="491" spans="1:16" x14ac:dyDescent="0.45">
      <c r="A491" t="s">
        <v>8219</v>
      </c>
      <c r="B491">
        <v>273</v>
      </c>
      <c r="E491" t="s">
        <v>8221</v>
      </c>
      <c r="F491">
        <v>4</v>
      </c>
      <c r="L491" t="s">
        <v>8219</v>
      </c>
      <c r="M491">
        <v>159</v>
      </c>
      <c r="O491" t="s">
        <v>8221</v>
      </c>
      <c r="P491">
        <v>8</v>
      </c>
    </row>
    <row r="492" spans="1:16" x14ac:dyDescent="0.45">
      <c r="A492" t="s">
        <v>8219</v>
      </c>
      <c r="B492">
        <v>714</v>
      </c>
      <c r="E492" t="s">
        <v>8221</v>
      </c>
      <c r="F492">
        <v>27</v>
      </c>
      <c r="L492" t="s">
        <v>8219</v>
      </c>
      <c r="M492">
        <v>159</v>
      </c>
      <c r="O492" t="s">
        <v>8221</v>
      </c>
      <c r="P492">
        <v>8</v>
      </c>
    </row>
    <row r="493" spans="1:16" x14ac:dyDescent="0.45">
      <c r="A493" t="s">
        <v>8219</v>
      </c>
      <c r="B493">
        <v>170</v>
      </c>
      <c r="E493" t="s">
        <v>8221</v>
      </c>
      <c r="F493">
        <v>94</v>
      </c>
      <c r="L493" t="s">
        <v>8219</v>
      </c>
      <c r="M493">
        <v>159</v>
      </c>
      <c r="O493" t="s">
        <v>8221</v>
      </c>
      <c r="P493">
        <v>8</v>
      </c>
    </row>
    <row r="494" spans="1:16" x14ac:dyDescent="0.45">
      <c r="A494" t="s">
        <v>8219</v>
      </c>
      <c r="B494">
        <v>512</v>
      </c>
      <c r="E494" t="s">
        <v>8221</v>
      </c>
      <c r="F494">
        <v>29</v>
      </c>
      <c r="L494" t="s">
        <v>8219</v>
      </c>
      <c r="M494">
        <v>159</v>
      </c>
      <c r="O494" t="s">
        <v>8221</v>
      </c>
      <c r="P494">
        <v>8</v>
      </c>
    </row>
    <row r="495" spans="1:16" x14ac:dyDescent="0.45">
      <c r="A495" t="s">
        <v>8219</v>
      </c>
      <c r="B495">
        <v>314</v>
      </c>
      <c r="E495" t="s">
        <v>8221</v>
      </c>
      <c r="F495">
        <v>7</v>
      </c>
      <c r="L495" t="s">
        <v>8219</v>
      </c>
      <c r="M495">
        <v>158</v>
      </c>
      <c r="O495" t="s">
        <v>8221</v>
      </c>
      <c r="P495">
        <v>8</v>
      </c>
    </row>
    <row r="496" spans="1:16" x14ac:dyDescent="0.45">
      <c r="A496" t="s">
        <v>8219</v>
      </c>
      <c r="B496">
        <v>167</v>
      </c>
      <c r="E496" t="s">
        <v>8221</v>
      </c>
      <c r="F496">
        <v>22</v>
      </c>
      <c r="L496" t="s">
        <v>8219</v>
      </c>
      <c r="M496">
        <v>158</v>
      </c>
      <c r="O496" t="s">
        <v>8221</v>
      </c>
      <c r="P496">
        <v>8</v>
      </c>
    </row>
    <row r="497" spans="1:16" x14ac:dyDescent="0.45">
      <c r="A497" t="s">
        <v>8219</v>
      </c>
      <c r="B497">
        <v>9</v>
      </c>
      <c r="E497" t="s">
        <v>8221</v>
      </c>
      <c r="F497">
        <v>1</v>
      </c>
      <c r="L497" t="s">
        <v>8219</v>
      </c>
      <c r="M497">
        <v>158</v>
      </c>
      <c r="O497" t="s">
        <v>8221</v>
      </c>
      <c r="P497">
        <v>8</v>
      </c>
    </row>
    <row r="498" spans="1:16" x14ac:dyDescent="0.45">
      <c r="A498" t="s">
        <v>8219</v>
      </c>
      <c r="B498">
        <v>103</v>
      </c>
      <c r="E498" t="s">
        <v>8221</v>
      </c>
      <c r="F498">
        <v>10</v>
      </c>
      <c r="L498" t="s">
        <v>8219</v>
      </c>
      <c r="M498">
        <v>158</v>
      </c>
      <c r="O498" t="s">
        <v>8221</v>
      </c>
      <c r="P498">
        <v>8</v>
      </c>
    </row>
    <row r="499" spans="1:16" x14ac:dyDescent="0.45">
      <c r="A499" t="s">
        <v>8219</v>
      </c>
      <c r="B499">
        <v>111</v>
      </c>
      <c r="E499" t="s">
        <v>8221</v>
      </c>
      <c r="F499">
        <v>6</v>
      </c>
      <c r="L499" t="s">
        <v>8219</v>
      </c>
      <c r="M499">
        <v>158</v>
      </c>
      <c r="O499" t="s">
        <v>8221</v>
      </c>
      <c r="P499">
        <v>8</v>
      </c>
    </row>
    <row r="500" spans="1:16" x14ac:dyDescent="0.45">
      <c r="A500" t="s">
        <v>8219</v>
      </c>
      <c r="B500">
        <v>271</v>
      </c>
      <c r="E500" t="s">
        <v>8221</v>
      </c>
      <c r="F500">
        <v>24</v>
      </c>
      <c r="L500" t="s">
        <v>8219</v>
      </c>
      <c r="M500">
        <v>158</v>
      </c>
      <c r="O500" t="s">
        <v>8221</v>
      </c>
      <c r="P500">
        <v>8</v>
      </c>
    </row>
    <row r="501" spans="1:16" x14ac:dyDescent="0.45">
      <c r="A501" t="s">
        <v>8219</v>
      </c>
      <c r="B501">
        <v>101</v>
      </c>
      <c r="E501" t="s">
        <v>8221</v>
      </c>
      <c r="F501">
        <v>15</v>
      </c>
      <c r="L501" t="s">
        <v>8219</v>
      </c>
      <c r="M501">
        <v>157</v>
      </c>
      <c r="O501" t="s">
        <v>8221</v>
      </c>
      <c r="P501">
        <v>8</v>
      </c>
    </row>
    <row r="502" spans="1:16" x14ac:dyDescent="0.45">
      <c r="A502" t="s">
        <v>8219</v>
      </c>
      <c r="B502">
        <v>57</v>
      </c>
      <c r="E502" t="s">
        <v>8221</v>
      </c>
      <c r="F502">
        <v>37</v>
      </c>
      <c r="L502" t="s">
        <v>8219</v>
      </c>
      <c r="M502">
        <v>157</v>
      </c>
      <c r="O502" t="s">
        <v>8221</v>
      </c>
      <c r="P502">
        <v>8</v>
      </c>
    </row>
    <row r="503" spans="1:16" x14ac:dyDescent="0.45">
      <c r="A503" t="s">
        <v>8219</v>
      </c>
      <c r="B503">
        <v>62</v>
      </c>
      <c r="E503" t="s">
        <v>8221</v>
      </c>
      <c r="F503">
        <v>20</v>
      </c>
      <c r="L503" t="s">
        <v>8219</v>
      </c>
      <c r="M503">
        <v>156</v>
      </c>
      <c r="O503" t="s">
        <v>8221</v>
      </c>
      <c r="P503">
        <v>8</v>
      </c>
    </row>
    <row r="504" spans="1:16" x14ac:dyDescent="0.45">
      <c r="A504" t="s">
        <v>8219</v>
      </c>
      <c r="B504">
        <v>32</v>
      </c>
      <c r="E504" t="s">
        <v>8221</v>
      </c>
      <c r="F504">
        <v>7</v>
      </c>
      <c r="L504" t="s">
        <v>8219</v>
      </c>
      <c r="M504">
        <v>156</v>
      </c>
      <c r="O504" t="s">
        <v>8221</v>
      </c>
      <c r="P504">
        <v>8</v>
      </c>
    </row>
    <row r="505" spans="1:16" x14ac:dyDescent="0.45">
      <c r="A505" t="s">
        <v>8219</v>
      </c>
      <c r="B505">
        <v>141</v>
      </c>
      <c r="E505" t="s">
        <v>8221</v>
      </c>
      <c r="F505">
        <v>0</v>
      </c>
      <c r="L505" t="s">
        <v>8219</v>
      </c>
      <c r="M505">
        <v>154</v>
      </c>
      <c r="O505" t="s">
        <v>8221</v>
      </c>
      <c r="P505">
        <v>8</v>
      </c>
    </row>
    <row r="506" spans="1:16" x14ac:dyDescent="0.45">
      <c r="A506" t="s">
        <v>8219</v>
      </c>
      <c r="B506">
        <v>75</v>
      </c>
      <c r="E506" t="s">
        <v>8221</v>
      </c>
      <c r="F506">
        <v>21</v>
      </c>
      <c r="L506" t="s">
        <v>8219</v>
      </c>
      <c r="M506">
        <v>153</v>
      </c>
      <c r="O506" t="s">
        <v>8221</v>
      </c>
      <c r="P506">
        <v>8</v>
      </c>
    </row>
    <row r="507" spans="1:16" x14ac:dyDescent="0.45">
      <c r="A507" t="s">
        <v>8219</v>
      </c>
      <c r="B507">
        <v>46</v>
      </c>
      <c r="E507" t="s">
        <v>8221</v>
      </c>
      <c r="F507">
        <v>3</v>
      </c>
      <c r="L507" t="s">
        <v>8219</v>
      </c>
      <c r="M507">
        <v>152</v>
      </c>
      <c r="O507" t="s">
        <v>8221</v>
      </c>
      <c r="P507">
        <v>8</v>
      </c>
    </row>
    <row r="508" spans="1:16" x14ac:dyDescent="0.45">
      <c r="A508" t="s">
        <v>8219</v>
      </c>
      <c r="B508">
        <v>103</v>
      </c>
      <c r="E508" t="s">
        <v>8221</v>
      </c>
      <c r="F508">
        <v>11</v>
      </c>
      <c r="L508" t="s">
        <v>8219</v>
      </c>
      <c r="M508">
        <v>151</v>
      </c>
      <c r="O508" t="s">
        <v>8221</v>
      </c>
      <c r="P508">
        <v>8</v>
      </c>
    </row>
    <row r="509" spans="1:16" x14ac:dyDescent="0.45">
      <c r="A509" t="s">
        <v>8219</v>
      </c>
      <c r="B509">
        <v>6</v>
      </c>
      <c r="E509" t="s">
        <v>8221</v>
      </c>
      <c r="F509">
        <v>1</v>
      </c>
      <c r="L509" t="s">
        <v>8219</v>
      </c>
      <c r="M509">
        <v>151</v>
      </c>
      <c r="O509" t="s">
        <v>8221</v>
      </c>
      <c r="P509">
        <v>8</v>
      </c>
    </row>
    <row r="510" spans="1:16" x14ac:dyDescent="0.45">
      <c r="A510" t="s">
        <v>8219</v>
      </c>
      <c r="B510">
        <v>83</v>
      </c>
      <c r="E510" t="s">
        <v>8221</v>
      </c>
      <c r="F510">
        <v>312</v>
      </c>
      <c r="L510" t="s">
        <v>8219</v>
      </c>
      <c r="M510">
        <v>151</v>
      </c>
      <c r="O510" t="s">
        <v>8221</v>
      </c>
      <c r="P510">
        <v>8</v>
      </c>
    </row>
    <row r="511" spans="1:16" x14ac:dyDescent="0.45">
      <c r="A511" t="s">
        <v>8219</v>
      </c>
      <c r="B511">
        <v>108</v>
      </c>
      <c r="E511" t="s">
        <v>8221</v>
      </c>
      <c r="F511">
        <v>1</v>
      </c>
      <c r="L511" t="s">
        <v>8219</v>
      </c>
      <c r="M511">
        <v>150</v>
      </c>
      <c r="O511" t="s">
        <v>8221</v>
      </c>
      <c r="P511">
        <v>8</v>
      </c>
    </row>
    <row r="512" spans="1:16" x14ac:dyDescent="0.45">
      <c r="A512" t="s">
        <v>8219</v>
      </c>
      <c r="B512">
        <v>25</v>
      </c>
      <c r="E512" t="s">
        <v>8221</v>
      </c>
      <c r="F512">
        <v>3</v>
      </c>
      <c r="L512" t="s">
        <v>8219</v>
      </c>
      <c r="M512">
        <v>150</v>
      </c>
      <c r="O512" t="s">
        <v>8221</v>
      </c>
      <c r="P512">
        <v>8</v>
      </c>
    </row>
    <row r="513" spans="1:16" x14ac:dyDescent="0.45">
      <c r="A513" t="s">
        <v>8219</v>
      </c>
      <c r="B513">
        <v>549</v>
      </c>
      <c r="E513" t="s">
        <v>8221</v>
      </c>
      <c r="F513">
        <v>4</v>
      </c>
      <c r="L513" t="s">
        <v>8219</v>
      </c>
      <c r="M513">
        <v>150</v>
      </c>
      <c r="O513" t="s">
        <v>8221</v>
      </c>
      <c r="P513">
        <v>8</v>
      </c>
    </row>
    <row r="514" spans="1:16" x14ac:dyDescent="0.45">
      <c r="A514" t="s">
        <v>8219</v>
      </c>
      <c r="B514">
        <v>222</v>
      </c>
      <c r="E514" t="s">
        <v>8221</v>
      </c>
      <c r="F514">
        <v>10</v>
      </c>
      <c r="L514" t="s">
        <v>8219</v>
      </c>
      <c r="M514">
        <v>150</v>
      </c>
      <c r="O514" t="s">
        <v>8221</v>
      </c>
      <c r="P514">
        <v>8</v>
      </c>
    </row>
    <row r="515" spans="1:16" x14ac:dyDescent="0.45">
      <c r="A515" t="s">
        <v>8219</v>
      </c>
      <c r="B515">
        <v>183</v>
      </c>
      <c r="E515" t="s">
        <v>8221</v>
      </c>
      <c r="F515">
        <v>8</v>
      </c>
      <c r="L515" t="s">
        <v>8219</v>
      </c>
      <c r="M515">
        <v>150</v>
      </c>
      <c r="O515" t="s">
        <v>8221</v>
      </c>
      <c r="P515">
        <v>8</v>
      </c>
    </row>
    <row r="516" spans="1:16" x14ac:dyDescent="0.45">
      <c r="A516" t="s">
        <v>8219</v>
      </c>
      <c r="B516">
        <v>89</v>
      </c>
      <c r="E516" t="s">
        <v>8221</v>
      </c>
      <c r="F516">
        <v>3</v>
      </c>
      <c r="L516" t="s">
        <v>8219</v>
      </c>
      <c r="M516">
        <v>149</v>
      </c>
      <c r="O516" t="s">
        <v>8221</v>
      </c>
      <c r="P516">
        <v>8</v>
      </c>
    </row>
    <row r="517" spans="1:16" x14ac:dyDescent="0.45">
      <c r="A517" t="s">
        <v>8219</v>
      </c>
      <c r="B517">
        <v>253</v>
      </c>
      <c r="E517" t="s">
        <v>8221</v>
      </c>
      <c r="F517">
        <v>1</v>
      </c>
      <c r="L517" t="s">
        <v>8219</v>
      </c>
      <c r="M517">
        <v>149</v>
      </c>
      <c r="O517" t="s">
        <v>8221</v>
      </c>
      <c r="P517">
        <v>8</v>
      </c>
    </row>
    <row r="518" spans="1:16" x14ac:dyDescent="0.45">
      <c r="A518" t="s">
        <v>8219</v>
      </c>
      <c r="B518">
        <v>140</v>
      </c>
      <c r="E518" t="s">
        <v>8221</v>
      </c>
      <c r="F518">
        <v>0</v>
      </c>
      <c r="L518" t="s">
        <v>8219</v>
      </c>
      <c r="M518">
        <v>149</v>
      </c>
      <c r="O518" t="s">
        <v>8221</v>
      </c>
      <c r="P518">
        <v>8</v>
      </c>
    </row>
    <row r="519" spans="1:16" x14ac:dyDescent="0.45">
      <c r="A519" t="s">
        <v>8219</v>
      </c>
      <c r="B519">
        <v>103</v>
      </c>
      <c r="E519" t="s">
        <v>8221</v>
      </c>
      <c r="F519">
        <v>5</v>
      </c>
      <c r="L519" t="s">
        <v>8219</v>
      </c>
      <c r="M519">
        <v>149</v>
      </c>
      <c r="O519" t="s">
        <v>8221</v>
      </c>
      <c r="P519">
        <v>8</v>
      </c>
    </row>
    <row r="520" spans="1:16" x14ac:dyDescent="0.45">
      <c r="A520" t="s">
        <v>8219</v>
      </c>
      <c r="B520">
        <v>138</v>
      </c>
      <c r="E520" t="s">
        <v>8221</v>
      </c>
      <c r="F520">
        <v>0</v>
      </c>
      <c r="L520" t="s">
        <v>8219</v>
      </c>
      <c r="M520">
        <v>148</v>
      </c>
      <c r="O520" t="s">
        <v>8221</v>
      </c>
      <c r="P520">
        <v>8</v>
      </c>
    </row>
    <row r="521" spans="1:16" x14ac:dyDescent="0.45">
      <c r="A521" t="s">
        <v>8219</v>
      </c>
      <c r="B521">
        <v>191</v>
      </c>
      <c r="E521" t="s">
        <v>8221</v>
      </c>
      <c r="F521">
        <v>3</v>
      </c>
      <c r="L521" t="s">
        <v>8219</v>
      </c>
      <c r="M521">
        <v>148</v>
      </c>
      <c r="O521" t="s">
        <v>8221</v>
      </c>
      <c r="P521">
        <v>8</v>
      </c>
    </row>
    <row r="522" spans="1:16" x14ac:dyDescent="0.45">
      <c r="A522" t="s">
        <v>8219</v>
      </c>
      <c r="B522">
        <v>45</v>
      </c>
      <c r="E522" t="s">
        <v>8221</v>
      </c>
      <c r="F522">
        <v>7</v>
      </c>
      <c r="L522" t="s">
        <v>8219</v>
      </c>
      <c r="M522">
        <v>147</v>
      </c>
      <c r="O522" t="s">
        <v>8221</v>
      </c>
      <c r="P522">
        <v>8</v>
      </c>
    </row>
    <row r="523" spans="1:16" x14ac:dyDescent="0.45">
      <c r="A523" t="s">
        <v>8219</v>
      </c>
      <c r="B523">
        <v>17</v>
      </c>
      <c r="E523" t="s">
        <v>8221</v>
      </c>
      <c r="F523">
        <v>0</v>
      </c>
      <c r="L523" t="s">
        <v>8219</v>
      </c>
      <c r="M523">
        <v>147</v>
      </c>
      <c r="O523" t="s">
        <v>8221</v>
      </c>
      <c r="P523">
        <v>8</v>
      </c>
    </row>
    <row r="524" spans="1:16" x14ac:dyDescent="0.45">
      <c r="A524" t="s">
        <v>8219</v>
      </c>
      <c r="B524">
        <v>31</v>
      </c>
      <c r="E524" t="s">
        <v>8221</v>
      </c>
      <c r="F524">
        <v>2</v>
      </c>
      <c r="L524" t="s">
        <v>8219</v>
      </c>
      <c r="M524">
        <v>147</v>
      </c>
      <c r="O524" t="s">
        <v>8221</v>
      </c>
      <c r="P524">
        <v>8</v>
      </c>
    </row>
    <row r="525" spans="1:16" x14ac:dyDescent="0.45">
      <c r="A525" t="s">
        <v>8219</v>
      </c>
      <c r="B525">
        <v>50</v>
      </c>
      <c r="E525" t="s">
        <v>8221</v>
      </c>
      <c r="F525">
        <v>23</v>
      </c>
      <c r="L525" t="s">
        <v>8219</v>
      </c>
      <c r="M525">
        <v>147</v>
      </c>
      <c r="O525" t="s">
        <v>8221</v>
      </c>
      <c r="P525">
        <v>7</v>
      </c>
    </row>
    <row r="526" spans="1:16" x14ac:dyDescent="0.45">
      <c r="A526" t="s">
        <v>8219</v>
      </c>
      <c r="B526">
        <v>59</v>
      </c>
      <c r="E526" t="s">
        <v>8221</v>
      </c>
      <c r="F526">
        <v>1</v>
      </c>
      <c r="L526" t="s">
        <v>8219</v>
      </c>
      <c r="M526">
        <v>147</v>
      </c>
      <c r="O526" t="s">
        <v>8221</v>
      </c>
      <c r="P526">
        <v>7</v>
      </c>
    </row>
    <row r="527" spans="1:16" x14ac:dyDescent="0.45">
      <c r="A527" t="s">
        <v>8219</v>
      </c>
      <c r="B527">
        <v>81</v>
      </c>
      <c r="E527" t="s">
        <v>8221</v>
      </c>
      <c r="F527">
        <v>2</v>
      </c>
      <c r="L527" t="s">
        <v>8219</v>
      </c>
      <c r="M527">
        <v>147</v>
      </c>
      <c r="O527" t="s">
        <v>8221</v>
      </c>
      <c r="P527">
        <v>7</v>
      </c>
    </row>
    <row r="528" spans="1:16" x14ac:dyDescent="0.45">
      <c r="A528" t="s">
        <v>8219</v>
      </c>
      <c r="B528">
        <v>508</v>
      </c>
      <c r="E528" t="s">
        <v>8221</v>
      </c>
      <c r="F528">
        <v>3</v>
      </c>
      <c r="L528" t="s">
        <v>8219</v>
      </c>
      <c r="M528">
        <v>146</v>
      </c>
      <c r="O528" t="s">
        <v>8221</v>
      </c>
      <c r="P528">
        <v>7</v>
      </c>
    </row>
    <row r="529" spans="1:16" x14ac:dyDescent="0.45">
      <c r="A529" t="s">
        <v>8219</v>
      </c>
      <c r="B529">
        <v>74</v>
      </c>
      <c r="E529" t="s">
        <v>8221</v>
      </c>
      <c r="F529">
        <v>0</v>
      </c>
      <c r="L529" t="s">
        <v>8219</v>
      </c>
      <c r="M529">
        <v>146</v>
      </c>
      <c r="O529" t="s">
        <v>8221</v>
      </c>
      <c r="P529">
        <v>7</v>
      </c>
    </row>
    <row r="530" spans="1:16" x14ac:dyDescent="0.45">
      <c r="A530" t="s">
        <v>8219</v>
      </c>
      <c r="B530">
        <v>141</v>
      </c>
      <c r="E530" t="s">
        <v>8221</v>
      </c>
      <c r="F530">
        <v>13</v>
      </c>
      <c r="L530" t="s">
        <v>8219</v>
      </c>
      <c r="M530">
        <v>146</v>
      </c>
      <c r="O530" t="s">
        <v>8221</v>
      </c>
      <c r="P530">
        <v>7</v>
      </c>
    </row>
    <row r="531" spans="1:16" x14ac:dyDescent="0.45">
      <c r="A531" t="s">
        <v>8219</v>
      </c>
      <c r="B531">
        <v>711</v>
      </c>
      <c r="E531" t="s">
        <v>8221</v>
      </c>
      <c r="F531">
        <v>1</v>
      </c>
      <c r="L531" t="s">
        <v>8219</v>
      </c>
      <c r="M531">
        <v>145</v>
      </c>
      <c r="O531" t="s">
        <v>8221</v>
      </c>
      <c r="P531">
        <v>7</v>
      </c>
    </row>
    <row r="532" spans="1:16" x14ac:dyDescent="0.45">
      <c r="A532" t="s">
        <v>8219</v>
      </c>
      <c r="B532">
        <v>141</v>
      </c>
      <c r="E532" t="s">
        <v>8221</v>
      </c>
      <c r="F532">
        <v>1</v>
      </c>
      <c r="L532" t="s">
        <v>8219</v>
      </c>
      <c r="M532">
        <v>145</v>
      </c>
      <c r="O532" t="s">
        <v>8221</v>
      </c>
      <c r="P532">
        <v>7</v>
      </c>
    </row>
    <row r="533" spans="1:16" x14ac:dyDescent="0.45">
      <c r="A533" t="s">
        <v>8219</v>
      </c>
      <c r="B533">
        <v>109</v>
      </c>
      <c r="E533" t="s">
        <v>8221</v>
      </c>
      <c r="F533">
        <v>1</v>
      </c>
      <c r="L533" t="s">
        <v>8219</v>
      </c>
      <c r="M533">
        <v>145</v>
      </c>
      <c r="O533" t="s">
        <v>8221</v>
      </c>
      <c r="P533">
        <v>7</v>
      </c>
    </row>
    <row r="534" spans="1:16" x14ac:dyDescent="0.45">
      <c r="A534" t="s">
        <v>8219</v>
      </c>
      <c r="B534">
        <v>361</v>
      </c>
      <c r="E534" t="s">
        <v>8221</v>
      </c>
      <c r="F534">
        <v>6</v>
      </c>
      <c r="L534" t="s">
        <v>8219</v>
      </c>
      <c r="M534">
        <v>145</v>
      </c>
      <c r="O534" t="s">
        <v>8221</v>
      </c>
      <c r="P534">
        <v>7</v>
      </c>
    </row>
    <row r="535" spans="1:16" x14ac:dyDescent="0.45">
      <c r="A535" t="s">
        <v>8219</v>
      </c>
      <c r="B535">
        <v>176</v>
      </c>
      <c r="E535" t="s">
        <v>8221</v>
      </c>
      <c r="F535">
        <v>39</v>
      </c>
      <c r="L535" t="s">
        <v>8219</v>
      </c>
      <c r="M535">
        <v>145</v>
      </c>
      <c r="O535" t="s">
        <v>8221</v>
      </c>
      <c r="P535">
        <v>7</v>
      </c>
    </row>
    <row r="536" spans="1:16" x14ac:dyDescent="0.45">
      <c r="A536" t="s">
        <v>8219</v>
      </c>
      <c r="B536">
        <v>670</v>
      </c>
      <c r="E536" t="s">
        <v>8221</v>
      </c>
      <c r="F536">
        <v>4</v>
      </c>
      <c r="L536" t="s">
        <v>8219</v>
      </c>
      <c r="M536">
        <v>145</v>
      </c>
      <c r="O536" t="s">
        <v>8221</v>
      </c>
      <c r="P536">
        <v>7</v>
      </c>
    </row>
    <row r="537" spans="1:16" x14ac:dyDescent="0.45">
      <c r="A537" t="s">
        <v>8219</v>
      </c>
      <c r="B537">
        <v>96</v>
      </c>
      <c r="E537" t="s">
        <v>8221</v>
      </c>
      <c r="F537">
        <v>1</v>
      </c>
      <c r="L537" t="s">
        <v>8219</v>
      </c>
      <c r="M537">
        <v>144</v>
      </c>
      <c r="O537" t="s">
        <v>8221</v>
      </c>
      <c r="P537">
        <v>7</v>
      </c>
    </row>
    <row r="538" spans="1:16" x14ac:dyDescent="0.45">
      <c r="A538" t="s">
        <v>8219</v>
      </c>
      <c r="B538">
        <v>74</v>
      </c>
      <c r="E538" t="s">
        <v>8221</v>
      </c>
      <c r="F538">
        <v>0</v>
      </c>
      <c r="L538" t="s">
        <v>8219</v>
      </c>
      <c r="M538">
        <v>144</v>
      </c>
      <c r="O538" t="s">
        <v>8221</v>
      </c>
      <c r="P538">
        <v>7</v>
      </c>
    </row>
    <row r="539" spans="1:16" x14ac:dyDescent="0.45">
      <c r="A539" t="s">
        <v>8219</v>
      </c>
      <c r="B539">
        <v>52</v>
      </c>
      <c r="E539" t="s">
        <v>8221</v>
      </c>
      <c r="F539">
        <v>0</v>
      </c>
      <c r="L539" t="s">
        <v>8219</v>
      </c>
      <c r="M539">
        <v>143</v>
      </c>
      <c r="O539" t="s">
        <v>8221</v>
      </c>
      <c r="P539">
        <v>7</v>
      </c>
    </row>
    <row r="540" spans="1:16" x14ac:dyDescent="0.45">
      <c r="A540" t="s">
        <v>8219</v>
      </c>
      <c r="B540">
        <v>105</v>
      </c>
      <c r="E540" t="s">
        <v>8221</v>
      </c>
      <c r="F540">
        <v>0</v>
      </c>
      <c r="L540" t="s">
        <v>8219</v>
      </c>
      <c r="M540">
        <v>143</v>
      </c>
      <c r="O540" t="s">
        <v>8221</v>
      </c>
      <c r="P540">
        <v>7</v>
      </c>
    </row>
    <row r="541" spans="1:16" x14ac:dyDescent="0.45">
      <c r="A541" t="s">
        <v>8219</v>
      </c>
      <c r="B541">
        <v>41</v>
      </c>
      <c r="E541" t="s">
        <v>8221</v>
      </c>
      <c r="F541">
        <v>8</v>
      </c>
      <c r="L541" t="s">
        <v>8219</v>
      </c>
      <c r="M541">
        <v>142</v>
      </c>
      <c r="O541" t="s">
        <v>8221</v>
      </c>
      <c r="P541">
        <v>7</v>
      </c>
    </row>
    <row r="542" spans="1:16" x14ac:dyDescent="0.45">
      <c r="A542" t="s">
        <v>8219</v>
      </c>
      <c r="B542">
        <v>34</v>
      </c>
      <c r="E542" t="s">
        <v>8221</v>
      </c>
      <c r="F542">
        <v>0</v>
      </c>
      <c r="L542" t="s">
        <v>8219</v>
      </c>
      <c r="M542">
        <v>142</v>
      </c>
      <c r="O542" t="s">
        <v>8221</v>
      </c>
      <c r="P542">
        <v>7</v>
      </c>
    </row>
    <row r="543" spans="1:16" x14ac:dyDescent="0.45">
      <c r="A543" t="s">
        <v>8219</v>
      </c>
      <c r="B543">
        <v>66</v>
      </c>
      <c r="E543" t="s">
        <v>8221</v>
      </c>
      <c r="F543">
        <v>1</v>
      </c>
      <c r="L543" t="s">
        <v>8219</v>
      </c>
      <c r="M543">
        <v>141</v>
      </c>
      <c r="O543" t="s">
        <v>8221</v>
      </c>
      <c r="P543">
        <v>7</v>
      </c>
    </row>
    <row r="544" spans="1:16" x14ac:dyDescent="0.45">
      <c r="A544" t="s">
        <v>8219</v>
      </c>
      <c r="B544">
        <v>50</v>
      </c>
      <c r="E544" t="s">
        <v>8221</v>
      </c>
      <c r="F544">
        <v>12</v>
      </c>
      <c r="L544" t="s">
        <v>8219</v>
      </c>
      <c r="M544">
        <v>141</v>
      </c>
      <c r="O544" t="s">
        <v>8221</v>
      </c>
      <c r="P544">
        <v>7</v>
      </c>
    </row>
    <row r="545" spans="1:16" x14ac:dyDescent="0.45">
      <c r="A545" t="s">
        <v>8219</v>
      </c>
      <c r="B545">
        <v>159</v>
      </c>
      <c r="E545" t="s">
        <v>8221</v>
      </c>
      <c r="F545">
        <v>0</v>
      </c>
      <c r="L545" t="s">
        <v>8219</v>
      </c>
      <c r="M545">
        <v>141</v>
      </c>
      <c r="O545" t="s">
        <v>8221</v>
      </c>
      <c r="P545">
        <v>7</v>
      </c>
    </row>
    <row r="546" spans="1:16" x14ac:dyDescent="0.45">
      <c r="A546" t="s">
        <v>8219</v>
      </c>
      <c r="B546">
        <v>182</v>
      </c>
      <c r="E546" t="s">
        <v>8221</v>
      </c>
      <c r="F546">
        <v>3</v>
      </c>
      <c r="L546" t="s">
        <v>8219</v>
      </c>
      <c r="M546">
        <v>141</v>
      </c>
      <c r="O546" t="s">
        <v>8221</v>
      </c>
      <c r="P546">
        <v>7</v>
      </c>
    </row>
    <row r="547" spans="1:16" x14ac:dyDescent="0.45">
      <c r="A547" t="s">
        <v>8219</v>
      </c>
      <c r="B547">
        <v>206</v>
      </c>
      <c r="E547" t="s">
        <v>8221</v>
      </c>
      <c r="F547">
        <v>2</v>
      </c>
      <c r="L547" t="s">
        <v>8219</v>
      </c>
      <c r="M547">
        <v>141</v>
      </c>
      <c r="O547" t="s">
        <v>8221</v>
      </c>
      <c r="P547">
        <v>7</v>
      </c>
    </row>
    <row r="548" spans="1:16" x14ac:dyDescent="0.45">
      <c r="A548" t="s">
        <v>8219</v>
      </c>
      <c r="B548">
        <v>169</v>
      </c>
      <c r="E548" t="s">
        <v>8221</v>
      </c>
      <c r="F548">
        <v>6</v>
      </c>
      <c r="L548" t="s">
        <v>8219</v>
      </c>
      <c r="M548">
        <v>141</v>
      </c>
      <c r="O548" t="s">
        <v>8221</v>
      </c>
      <c r="P548">
        <v>7</v>
      </c>
    </row>
    <row r="549" spans="1:16" x14ac:dyDescent="0.45">
      <c r="A549" t="s">
        <v>8219</v>
      </c>
      <c r="B549">
        <v>31</v>
      </c>
      <c r="E549" t="s">
        <v>8221</v>
      </c>
      <c r="F549">
        <v>0</v>
      </c>
      <c r="L549" t="s">
        <v>8219</v>
      </c>
      <c r="M549">
        <v>140</v>
      </c>
      <c r="O549" t="s">
        <v>8221</v>
      </c>
      <c r="P549">
        <v>7</v>
      </c>
    </row>
    <row r="550" spans="1:16" x14ac:dyDescent="0.45">
      <c r="A550" t="s">
        <v>8219</v>
      </c>
      <c r="B550">
        <v>28</v>
      </c>
      <c r="E550" t="s">
        <v>8221</v>
      </c>
      <c r="F550">
        <v>15</v>
      </c>
      <c r="L550" t="s">
        <v>8219</v>
      </c>
      <c r="M550">
        <v>140</v>
      </c>
      <c r="O550" t="s">
        <v>8221</v>
      </c>
      <c r="P550">
        <v>7</v>
      </c>
    </row>
    <row r="551" spans="1:16" x14ac:dyDescent="0.45">
      <c r="A551" t="s">
        <v>8219</v>
      </c>
      <c r="B551">
        <v>54</v>
      </c>
      <c r="E551" t="s">
        <v>8221</v>
      </c>
      <c r="F551">
        <v>1</v>
      </c>
      <c r="L551" t="s">
        <v>8219</v>
      </c>
      <c r="M551">
        <v>140</v>
      </c>
      <c r="O551" t="s">
        <v>8221</v>
      </c>
      <c r="P551">
        <v>7</v>
      </c>
    </row>
    <row r="552" spans="1:16" x14ac:dyDescent="0.45">
      <c r="A552" t="s">
        <v>8219</v>
      </c>
      <c r="B552">
        <v>467</v>
      </c>
      <c r="E552" t="s">
        <v>8221</v>
      </c>
      <c r="F552">
        <v>3</v>
      </c>
      <c r="L552" t="s">
        <v>8219</v>
      </c>
      <c r="M552">
        <v>140</v>
      </c>
      <c r="O552" t="s">
        <v>8221</v>
      </c>
      <c r="P552">
        <v>7</v>
      </c>
    </row>
    <row r="553" spans="1:16" x14ac:dyDescent="0.45">
      <c r="A553" t="s">
        <v>8219</v>
      </c>
      <c r="B553">
        <v>389</v>
      </c>
      <c r="E553" t="s">
        <v>8221</v>
      </c>
      <c r="F553">
        <v>8</v>
      </c>
      <c r="L553" t="s">
        <v>8219</v>
      </c>
      <c r="M553">
        <v>139</v>
      </c>
      <c r="O553" t="s">
        <v>8221</v>
      </c>
      <c r="P553">
        <v>7</v>
      </c>
    </row>
    <row r="554" spans="1:16" x14ac:dyDescent="0.45">
      <c r="A554" t="s">
        <v>8219</v>
      </c>
      <c r="B554">
        <v>68</v>
      </c>
      <c r="E554" t="s">
        <v>8221</v>
      </c>
      <c r="F554">
        <v>0</v>
      </c>
      <c r="L554" t="s">
        <v>8219</v>
      </c>
      <c r="M554">
        <v>139</v>
      </c>
      <c r="O554" t="s">
        <v>8221</v>
      </c>
      <c r="P554">
        <v>7</v>
      </c>
    </row>
    <row r="555" spans="1:16" x14ac:dyDescent="0.45">
      <c r="A555" t="s">
        <v>8219</v>
      </c>
      <c r="B555">
        <v>413</v>
      </c>
      <c r="E555" t="s">
        <v>8221</v>
      </c>
      <c r="F555">
        <v>3</v>
      </c>
      <c r="L555" t="s">
        <v>8219</v>
      </c>
      <c r="M555">
        <v>139</v>
      </c>
      <c r="O555" t="s">
        <v>8221</v>
      </c>
      <c r="P555">
        <v>7</v>
      </c>
    </row>
    <row r="556" spans="1:16" x14ac:dyDescent="0.45">
      <c r="A556" t="s">
        <v>8219</v>
      </c>
      <c r="B556">
        <v>190</v>
      </c>
      <c r="E556" t="s">
        <v>8221</v>
      </c>
      <c r="F556">
        <v>3</v>
      </c>
      <c r="L556" t="s">
        <v>8219</v>
      </c>
      <c r="M556">
        <v>138</v>
      </c>
      <c r="O556" t="s">
        <v>8221</v>
      </c>
      <c r="P556">
        <v>7</v>
      </c>
    </row>
    <row r="557" spans="1:16" x14ac:dyDescent="0.45">
      <c r="A557" t="s">
        <v>8219</v>
      </c>
      <c r="B557">
        <v>189</v>
      </c>
      <c r="E557" t="s">
        <v>8221</v>
      </c>
      <c r="F557">
        <v>0</v>
      </c>
      <c r="L557" t="s">
        <v>8219</v>
      </c>
      <c r="M557">
        <v>137</v>
      </c>
      <c r="O557" t="s">
        <v>8221</v>
      </c>
      <c r="P557">
        <v>7</v>
      </c>
    </row>
    <row r="558" spans="1:16" x14ac:dyDescent="0.45">
      <c r="A558" t="s">
        <v>8219</v>
      </c>
      <c r="B558">
        <v>130</v>
      </c>
      <c r="E558" t="s">
        <v>8221</v>
      </c>
      <c r="F558">
        <v>19</v>
      </c>
      <c r="L558" t="s">
        <v>8219</v>
      </c>
      <c r="M558">
        <v>137</v>
      </c>
      <c r="O558" t="s">
        <v>8221</v>
      </c>
      <c r="P558">
        <v>7</v>
      </c>
    </row>
    <row r="559" spans="1:16" x14ac:dyDescent="0.45">
      <c r="A559" t="s">
        <v>8219</v>
      </c>
      <c r="B559">
        <v>74</v>
      </c>
      <c r="E559" t="s">
        <v>8221</v>
      </c>
      <c r="F559">
        <v>0</v>
      </c>
      <c r="L559" t="s">
        <v>8219</v>
      </c>
      <c r="M559">
        <v>136</v>
      </c>
      <c r="O559" t="s">
        <v>8221</v>
      </c>
      <c r="P559">
        <v>7</v>
      </c>
    </row>
    <row r="560" spans="1:16" x14ac:dyDescent="0.45">
      <c r="A560" t="s">
        <v>8219</v>
      </c>
      <c r="B560">
        <v>274</v>
      </c>
      <c r="E560" t="s">
        <v>8221</v>
      </c>
      <c r="F560">
        <v>2</v>
      </c>
      <c r="L560" t="s">
        <v>8219</v>
      </c>
      <c r="M560">
        <v>136</v>
      </c>
      <c r="O560" t="s">
        <v>8221</v>
      </c>
      <c r="P560">
        <v>7</v>
      </c>
    </row>
    <row r="561" spans="1:16" x14ac:dyDescent="0.45">
      <c r="A561" t="s">
        <v>8219</v>
      </c>
      <c r="B561">
        <v>22</v>
      </c>
      <c r="E561" t="s">
        <v>8221</v>
      </c>
      <c r="F561">
        <v>0</v>
      </c>
      <c r="L561" t="s">
        <v>8219</v>
      </c>
      <c r="M561">
        <v>136</v>
      </c>
      <c r="O561" t="s">
        <v>8221</v>
      </c>
      <c r="P561">
        <v>7</v>
      </c>
    </row>
    <row r="562" spans="1:16" x14ac:dyDescent="0.45">
      <c r="A562" t="s">
        <v>8219</v>
      </c>
      <c r="B562">
        <v>31</v>
      </c>
      <c r="E562" t="s">
        <v>8221</v>
      </c>
      <c r="F562">
        <v>0</v>
      </c>
      <c r="L562" t="s">
        <v>8219</v>
      </c>
      <c r="M562">
        <v>135</v>
      </c>
      <c r="O562" t="s">
        <v>8221</v>
      </c>
      <c r="P562">
        <v>7</v>
      </c>
    </row>
    <row r="563" spans="1:16" x14ac:dyDescent="0.45">
      <c r="A563" t="s">
        <v>8219</v>
      </c>
      <c r="B563">
        <v>63</v>
      </c>
      <c r="E563" t="s">
        <v>8221</v>
      </c>
      <c r="F563">
        <v>25</v>
      </c>
      <c r="L563" t="s">
        <v>8219</v>
      </c>
      <c r="M563">
        <v>134</v>
      </c>
      <c r="O563" t="s">
        <v>8221</v>
      </c>
      <c r="P563">
        <v>7</v>
      </c>
    </row>
    <row r="564" spans="1:16" x14ac:dyDescent="0.45">
      <c r="A564" t="s">
        <v>8219</v>
      </c>
      <c r="B564">
        <v>20</v>
      </c>
      <c r="E564" t="s">
        <v>8221</v>
      </c>
      <c r="F564">
        <v>8</v>
      </c>
      <c r="L564" t="s">
        <v>8219</v>
      </c>
      <c r="M564">
        <v>134</v>
      </c>
      <c r="O564" t="s">
        <v>8221</v>
      </c>
      <c r="P564">
        <v>7</v>
      </c>
    </row>
    <row r="565" spans="1:16" x14ac:dyDescent="0.45">
      <c r="A565" t="s">
        <v>8219</v>
      </c>
      <c r="B565">
        <v>25</v>
      </c>
      <c r="E565" t="s">
        <v>8221</v>
      </c>
      <c r="F565">
        <v>16</v>
      </c>
      <c r="L565" t="s">
        <v>8219</v>
      </c>
      <c r="M565">
        <v>134</v>
      </c>
      <c r="O565" t="s">
        <v>8221</v>
      </c>
      <c r="P565">
        <v>7</v>
      </c>
    </row>
    <row r="566" spans="1:16" x14ac:dyDescent="0.45">
      <c r="A566" t="s">
        <v>8219</v>
      </c>
      <c r="B566">
        <v>61</v>
      </c>
      <c r="E566" t="s">
        <v>8221</v>
      </c>
      <c r="F566">
        <v>3</v>
      </c>
      <c r="L566" t="s">
        <v>8219</v>
      </c>
      <c r="M566">
        <v>134</v>
      </c>
      <c r="O566" t="s">
        <v>8221</v>
      </c>
      <c r="P566">
        <v>7</v>
      </c>
    </row>
    <row r="567" spans="1:16" x14ac:dyDescent="0.45">
      <c r="A567" t="s">
        <v>8219</v>
      </c>
      <c r="B567">
        <v>52</v>
      </c>
      <c r="E567" t="s">
        <v>8221</v>
      </c>
      <c r="F567">
        <v>3</v>
      </c>
      <c r="L567" t="s">
        <v>8219</v>
      </c>
      <c r="M567">
        <v>134</v>
      </c>
      <c r="O567" t="s">
        <v>8221</v>
      </c>
      <c r="P567">
        <v>7</v>
      </c>
    </row>
    <row r="568" spans="1:16" x14ac:dyDescent="0.45">
      <c r="A568" t="s">
        <v>8219</v>
      </c>
      <c r="B568">
        <v>86</v>
      </c>
      <c r="E568" t="s">
        <v>8221</v>
      </c>
      <c r="F568">
        <v>2</v>
      </c>
      <c r="L568" t="s">
        <v>8219</v>
      </c>
      <c r="M568">
        <v>134</v>
      </c>
      <c r="O568" t="s">
        <v>8221</v>
      </c>
      <c r="P568">
        <v>7</v>
      </c>
    </row>
    <row r="569" spans="1:16" x14ac:dyDescent="0.45">
      <c r="A569" t="s">
        <v>8219</v>
      </c>
      <c r="B569">
        <v>42</v>
      </c>
      <c r="E569" t="s">
        <v>8221</v>
      </c>
      <c r="F569">
        <v>1</v>
      </c>
      <c r="L569" t="s">
        <v>8219</v>
      </c>
      <c r="M569">
        <v>133</v>
      </c>
      <c r="O569" t="s">
        <v>8221</v>
      </c>
      <c r="P569">
        <v>7</v>
      </c>
    </row>
    <row r="570" spans="1:16" x14ac:dyDescent="0.45">
      <c r="A570" t="s">
        <v>8219</v>
      </c>
      <c r="B570">
        <v>52</v>
      </c>
      <c r="E570" t="s">
        <v>8221</v>
      </c>
      <c r="F570">
        <v>0</v>
      </c>
      <c r="L570" t="s">
        <v>8219</v>
      </c>
      <c r="M570">
        <v>133</v>
      </c>
      <c r="O570" t="s">
        <v>8221</v>
      </c>
      <c r="P570">
        <v>7</v>
      </c>
    </row>
    <row r="571" spans="1:16" x14ac:dyDescent="0.45">
      <c r="A571" t="s">
        <v>8219</v>
      </c>
      <c r="B571">
        <v>120</v>
      </c>
      <c r="E571" t="s">
        <v>8221</v>
      </c>
      <c r="F571">
        <v>1</v>
      </c>
      <c r="L571" t="s">
        <v>8219</v>
      </c>
      <c r="M571">
        <v>133</v>
      </c>
      <c r="O571" t="s">
        <v>8221</v>
      </c>
      <c r="P571">
        <v>7</v>
      </c>
    </row>
    <row r="572" spans="1:16" x14ac:dyDescent="0.45">
      <c r="A572" t="s">
        <v>8219</v>
      </c>
      <c r="B572">
        <v>22</v>
      </c>
      <c r="E572" t="s">
        <v>8221</v>
      </c>
      <c r="F572">
        <v>19</v>
      </c>
      <c r="L572" t="s">
        <v>8219</v>
      </c>
      <c r="M572">
        <v>133</v>
      </c>
      <c r="O572" t="s">
        <v>8221</v>
      </c>
      <c r="P572">
        <v>6</v>
      </c>
    </row>
    <row r="573" spans="1:16" x14ac:dyDescent="0.45">
      <c r="A573" t="s">
        <v>8219</v>
      </c>
      <c r="B573">
        <v>64</v>
      </c>
      <c r="E573" t="s">
        <v>8221</v>
      </c>
      <c r="F573">
        <v>9</v>
      </c>
      <c r="L573" t="s">
        <v>8219</v>
      </c>
      <c r="M573">
        <v>133</v>
      </c>
      <c r="O573" t="s">
        <v>8221</v>
      </c>
      <c r="P573">
        <v>6</v>
      </c>
    </row>
    <row r="574" spans="1:16" x14ac:dyDescent="0.45">
      <c r="A574" t="s">
        <v>8219</v>
      </c>
      <c r="B574">
        <v>23</v>
      </c>
      <c r="E574" t="s">
        <v>8221</v>
      </c>
      <c r="F574">
        <v>1</v>
      </c>
      <c r="L574" t="s">
        <v>8219</v>
      </c>
      <c r="M574">
        <v>132</v>
      </c>
      <c r="O574" t="s">
        <v>8221</v>
      </c>
      <c r="P574">
        <v>6</v>
      </c>
    </row>
    <row r="575" spans="1:16" x14ac:dyDescent="0.45">
      <c r="A575" t="s">
        <v>8219</v>
      </c>
      <c r="B575">
        <v>238</v>
      </c>
      <c r="E575" t="s">
        <v>8221</v>
      </c>
      <c r="F575">
        <v>0</v>
      </c>
      <c r="L575" t="s">
        <v>8219</v>
      </c>
      <c r="M575">
        <v>132</v>
      </c>
      <c r="O575" t="s">
        <v>8221</v>
      </c>
      <c r="P575">
        <v>6</v>
      </c>
    </row>
    <row r="576" spans="1:16" x14ac:dyDescent="0.45">
      <c r="A576" t="s">
        <v>8219</v>
      </c>
      <c r="B576">
        <v>33</v>
      </c>
      <c r="E576" t="s">
        <v>8221</v>
      </c>
      <c r="F576">
        <v>1</v>
      </c>
      <c r="L576" t="s">
        <v>8219</v>
      </c>
      <c r="M576">
        <v>131</v>
      </c>
      <c r="O576" t="s">
        <v>8221</v>
      </c>
      <c r="P576">
        <v>6</v>
      </c>
    </row>
    <row r="577" spans="1:16" x14ac:dyDescent="0.45">
      <c r="A577" t="s">
        <v>8219</v>
      </c>
      <c r="B577">
        <v>32</v>
      </c>
      <c r="E577" t="s">
        <v>8221</v>
      </c>
      <c r="F577">
        <v>5</v>
      </c>
      <c r="L577" t="s">
        <v>8219</v>
      </c>
      <c r="M577">
        <v>131</v>
      </c>
      <c r="O577" t="s">
        <v>8221</v>
      </c>
      <c r="P577">
        <v>6</v>
      </c>
    </row>
    <row r="578" spans="1:16" x14ac:dyDescent="0.45">
      <c r="A578" t="s">
        <v>8219</v>
      </c>
      <c r="B578">
        <v>24</v>
      </c>
      <c r="E578" t="s">
        <v>8221</v>
      </c>
      <c r="F578">
        <v>85</v>
      </c>
      <c r="L578" t="s">
        <v>8219</v>
      </c>
      <c r="M578">
        <v>131</v>
      </c>
      <c r="O578" t="s">
        <v>8221</v>
      </c>
      <c r="P578">
        <v>6</v>
      </c>
    </row>
    <row r="579" spans="1:16" x14ac:dyDescent="0.45">
      <c r="A579" t="s">
        <v>8219</v>
      </c>
      <c r="B579">
        <v>29</v>
      </c>
      <c r="E579" t="s">
        <v>8221</v>
      </c>
      <c r="F579">
        <v>3</v>
      </c>
      <c r="L579" t="s">
        <v>8219</v>
      </c>
      <c r="M579">
        <v>131</v>
      </c>
      <c r="O579" t="s">
        <v>8221</v>
      </c>
      <c r="P579">
        <v>6</v>
      </c>
    </row>
    <row r="580" spans="1:16" x14ac:dyDescent="0.45">
      <c r="A580" t="s">
        <v>8219</v>
      </c>
      <c r="B580">
        <v>50</v>
      </c>
      <c r="E580" t="s">
        <v>8221</v>
      </c>
      <c r="F580">
        <v>4</v>
      </c>
      <c r="L580" t="s">
        <v>8219</v>
      </c>
      <c r="M580">
        <v>130</v>
      </c>
      <c r="O580" t="s">
        <v>8221</v>
      </c>
      <c r="P580">
        <v>6</v>
      </c>
    </row>
    <row r="581" spans="1:16" x14ac:dyDescent="0.45">
      <c r="A581" t="s">
        <v>8219</v>
      </c>
      <c r="B581">
        <v>108</v>
      </c>
      <c r="E581" t="s">
        <v>8221</v>
      </c>
      <c r="F581">
        <v>3</v>
      </c>
      <c r="L581" t="s">
        <v>8219</v>
      </c>
      <c r="M581">
        <v>130</v>
      </c>
      <c r="O581" t="s">
        <v>8221</v>
      </c>
      <c r="P581">
        <v>6</v>
      </c>
    </row>
    <row r="582" spans="1:16" x14ac:dyDescent="0.45">
      <c r="A582" t="s">
        <v>8219</v>
      </c>
      <c r="B582">
        <v>139</v>
      </c>
      <c r="E582" t="s">
        <v>8221</v>
      </c>
      <c r="F582">
        <v>5</v>
      </c>
      <c r="L582" t="s">
        <v>8219</v>
      </c>
      <c r="M582">
        <v>130</v>
      </c>
      <c r="O582" t="s">
        <v>8221</v>
      </c>
      <c r="P582">
        <v>6</v>
      </c>
    </row>
    <row r="583" spans="1:16" x14ac:dyDescent="0.45">
      <c r="A583" t="s">
        <v>8219</v>
      </c>
      <c r="B583">
        <v>7</v>
      </c>
      <c r="E583" t="s">
        <v>8221</v>
      </c>
      <c r="F583">
        <v>17</v>
      </c>
      <c r="L583" t="s">
        <v>8219</v>
      </c>
      <c r="M583">
        <v>130</v>
      </c>
      <c r="O583" t="s">
        <v>8221</v>
      </c>
      <c r="P583">
        <v>6</v>
      </c>
    </row>
    <row r="584" spans="1:16" x14ac:dyDescent="0.45">
      <c r="A584" t="s">
        <v>8219</v>
      </c>
      <c r="B584">
        <v>149</v>
      </c>
      <c r="E584" t="s">
        <v>8221</v>
      </c>
      <c r="F584">
        <v>3</v>
      </c>
      <c r="L584" t="s">
        <v>8219</v>
      </c>
      <c r="M584">
        <v>130</v>
      </c>
      <c r="O584" t="s">
        <v>8221</v>
      </c>
      <c r="P584">
        <v>6</v>
      </c>
    </row>
    <row r="585" spans="1:16" x14ac:dyDescent="0.45">
      <c r="A585" t="s">
        <v>8219</v>
      </c>
      <c r="B585">
        <v>31</v>
      </c>
      <c r="E585" t="s">
        <v>8221</v>
      </c>
      <c r="F585">
        <v>2</v>
      </c>
      <c r="L585" t="s">
        <v>8219</v>
      </c>
      <c r="M585">
        <v>129</v>
      </c>
      <c r="O585" t="s">
        <v>8221</v>
      </c>
      <c r="P585">
        <v>6</v>
      </c>
    </row>
    <row r="586" spans="1:16" x14ac:dyDescent="0.45">
      <c r="A586" t="s">
        <v>8219</v>
      </c>
      <c r="B586">
        <v>26</v>
      </c>
      <c r="E586" t="s">
        <v>8221</v>
      </c>
      <c r="F586">
        <v>6</v>
      </c>
      <c r="L586" t="s">
        <v>8219</v>
      </c>
      <c r="M586">
        <v>128</v>
      </c>
      <c r="O586" t="s">
        <v>8221</v>
      </c>
      <c r="P586">
        <v>6</v>
      </c>
    </row>
    <row r="587" spans="1:16" x14ac:dyDescent="0.45">
      <c r="A587" t="s">
        <v>8219</v>
      </c>
      <c r="B587">
        <v>172</v>
      </c>
      <c r="E587" t="s">
        <v>8221</v>
      </c>
      <c r="F587">
        <v>0</v>
      </c>
      <c r="L587" t="s">
        <v>8219</v>
      </c>
      <c r="M587">
        <v>128</v>
      </c>
      <c r="O587" t="s">
        <v>8221</v>
      </c>
      <c r="P587">
        <v>6</v>
      </c>
    </row>
    <row r="588" spans="1:16" x14ac:dyDescent="0.45">
      <c r="A588" t="s">
        <v>8219</v>
      </c>
      <c r="B588">
        <v>78</v>
      </c>
      <c r="E588" t="s">
        <v>8221</v>
      </c>
      <c r="F588">
        <v>1</v>
      </c>
      <c r="L588" t="s">
        <v>8219</v>
      </c>
      <c r="M588">
        <v>128</v>
      </c>
      <c r="O588" t="s">
        <v>8221</v>
      </c>
      <c r="P588">
        <v>6</v>
      </c>
    </row>
    <row r="589" spans="1:16" x14ac:dyDescent="0.45">
      <c r="A589" t="s">
        <v>8219</v>
      </c>
      <c r="B589">
        <v>120</v>
      </c>
      <c r="E589" t="s">
        <v>8221</v>
      </c>
      <c r="F589">
        <v>3</v>
      </c>
      <c r="L589" t="s">
        <v>8219</v>
      </c>
      <c r="M589">
        <v>128</v>
      </c>
      <c r="O589" t="s">
        <v>8221</v>
      </c>
      <c r="P589">
        <v>6</v>
      </c>
    </row>
    <row r="590" spans="1:16" x14ac:dyDescent="0.45">
      <c r="A590" t="s">
        <v>8219</v>
      </c>
      <c r="B590">
        <v>227</v>
      </c>
      <c r="E590" t="s">
        <v>8221</v>
      </c>
      <c r="F590">
        <v>13</v>
      </c>
      <c r="L590" t="s">
        <v>8219</v>
      </c>
      <c r="M590">
        <v>128</v>
      </c>
      <c r="O590" t="s">
        <v>8221</v>
      </c>
      <c r="P590">
        <v>6</v>
      </c>
    </row>
    <row r="591" spans="1:16" x14ac:dyDescent="0.45">
      <c r="A591" t="s">
        <v>8219</v>
      </c>
      <c r="B591">
        <v>42</v>
      </c>
      <c r="E591" t="s">
        <v>8221</v>
      </c>
      <c r="F591">
        <v>1</v>
      </c>
      <c r="L591" t="s">
        <v>8219</v>
      </c>
      <c r="M591">
        <v>128</v>
      </c>
      <c r="O591" t="s">
        <v>8221</v>
      </c>
      <c r="P591">
        <v>6</v>
      </c>
    </row>
    <row r="592" spans="1:16" x14ac:dyDescent="0.45">
      <c r="A592" t="s">
        <v>8219</v>
      </c>
      <c r="B592">
        <v>64</v>
      </c>
      <c r="E592" t="s">
        <v>8221</v>
      </c>
      <c r="F592">
        <v>1</v>
      </c>
      <c r="L592" t="s">
        <v>8219</v>
      </c>
      <c r="M592">
        <v>128</v>
      </c>
      <c r="O592" t="s">
        <v>8221</v>
      </c>
      <c r="P592">
        <v>6</v>
      </c>
    </row>
    <row r="593" spans="1:16" x14ac:dyDescent="0.45">
      <c r="A593" t="s">
        <v>8219</v>
      </c>
      <c r="B593">
        <v>121</v>
      </c>
      <c r="E593" t="s">
        <v>8221</v>
      </c>
      <c r="F593">
        <v>9</v>
      </c>
      <c r="L593" t="s">
        <v>8219</v>
      </c>
      <c r="M593">
        <v>127</v>
      </c>
      <c r="O593" t="s">
        <v>8221</v>
      </c>
      <c r="P593">
        <v>6</v>
      </c>
    </row>
    <row r="594" spans="1:16" x14ac:dyDescent="0.45">
      <c r="A594" t="s">
        <v>8219</v>
      </c>
      <c r="B594">
        <v>87</v>
      </c>
      <c r="E594" t="s">
        <v>8221</v>
      </c>
      <c r="F594">
        <v>0</v>
      </c>
      <c r="L594" t="s">
        <v>8219</v>
      </c>
      <c r="M594">
        <v>126</v>
      </c>
      <c r="O594" t="s">
        <v>8221</v>
      </c>
      <c r="P594">
        <v>6</v>
      </c>
    </row>
    <row r="595" spans="1:16" x14ac:dyDescent="0.45">
      <c r="A595" t="s">
        <v>8219</v>
      </c>
      <c r="B595">
        <v>65</v>
      </c>
      <c r="E595" t="s">
        <v>8221</v>
      </c>
      <c r="F595">
        <v>2</v>
      </c>
      <c r="L595" t="s">
        <v>8219</v>
      </c>
      <c r="M595">
        <v>126</v>
      </c>
      <c r="O595" t="s">
        <v>8221</v>
      </c>
      <c r="P595">
        <v>6</v>
      </c>
    </row>
    <row r="596" spans="1:16" x14ac:dyDescent="0.45">
      <c r="A596" t="s">
        <v>8219</v>
      </c>
      <c r="B596">
        <v>49</v>
      </c>
      <c r="E596" t="s">
        <v>8221</v>
      </c>
      <c r="F596">
        <v>1</v>
      </c>
      <c r="L596" t="s">
        <v>8219</v>
      </c>
      <c r="M596">
        <v>126</v>
      </c>
      <c r="O596" t="s">
        <v>8221</v>
      </c>
      <c r="P596">
        <v>6</v>
      </c>
    </row>
    <row r="597" spans="1:16" x14ac:dyDescent="0.45">
      <c r="A597" t="s">
        <v>8219</v>
      </c>
      <c r="B597">
        <v>19</v>
      </c>
      <c r="E597" t="s">
        <v>8221</v>
      </c>
      <c r="F597">
        <v>10</v>
      </c>
      <c r="L597" t="s">
        <v>8219</v>
      </c>
      <c r="M597">
        <v>125</v>
      </c>
      <c r="O597" t="s">
        <v>8221</v>
      </c>
      <c r="P597">
        <v>6</v>
      </c>
    </row>
    <row r="598" spans="1:16" x14ac:dyDescent="0.45">
      <c r="A598" t="s">
        <v>8219</v>
      </c>
      <c r="B598">
        <v>81</v>
      </c>
      <c r="E598" t="s">
        <v>8221</v>
      </c>
      <c r="F598">
        <v>3</v>
      </c>
      <c r="L598" t="s">
        <v>8219</v>
      </c>
      <c r="M598">
        <v>125</v>
      </c>
      <c r="O598" t="s">
        <v>8221</v>
      </c>
      <c r="P598">
        <v>6</v>
      </c>
    </row>
    <row r="599" spans="1:16" x14ac:dyDescent="0.45">
      <c r="A599" t="s">
        <v>8219</v>
      </c>
      <c r="B599">
        <v>264</v>
      </c>
      <c r="E599" t="s">
        <v>8221</v>
      </c>
      <c r="F599">
        <v>2</v>
      </c>
      <c r="L599" t="s">
        <v>8219</v>
      </c>
      <c r="M599">
        <v>125</v>
      </c>
      <c r="O599" t="s">
        <v>8221</v>
      </c>
      <c r="P599">
        <v>6</v>
      </c>
    </row>
    <row r="600" spans="1:16" x14ac:dyDescent="0.45">
      <c r="A600" t="s">
        <v>8219</v>
      </c>
      <c r="B600">
        <v>25</v>
      </c>
      <c r="E600" t="s">
        <v>8221</v>
      </c>
      <c r="F600">
        <v>2</v>
      </c>
      <c r="L600" t="s">
        <v>8219</v>
      </c>
      <c r="M600">
        <v>124</v>
      </c>
      <c r="O600" t="s">
        <v>8221</v>
      </c>
      <c r="P600">
        <v>6</v>
      </c>
    </row>
    <row r="601" spans="1:16" x14ac:dyDescent="0.45">
      <c r="A601" t="s">
        <v>8219</v>
      </c>
      <c r="B601">
        <v>5</v>
      </c>
      <c r="E601" t="s">
        <v>8221</v>
      </c>
      <c r="F601">
        <v>1</v>
      </c>
      <c r="L601" t="s">
        <v>8219</v>
      </c>
      <c r="M601">
        <v>123</v>
      </c>
      <c r="O601" t="s">
        <v>8221</v>
      </c>
      <c r="P601">
        <v>6</v>
      </c>
    </row>
    <row r="602" spans="1:16" x14ac:dyDescent="0.45">
      <c r="A602" t="s">
        <v>8219</v>
      </c>
      <c r="B602">
        <v>144</v>
      </c>
      <c r="E602" t="s">
        <v>8221</v>
      </c>
      <c r="F602">
        <v>14</v>
      </c>
      <c r="L602" t="s">
        <v>8219</v>
      </c>
      <c r="M602">
        <v>123</v>
      </c>
      <c r="O602" t="s">
        <v>8221</v>
      </c>
      <c r="P602">
        <v>6</v>
      </c>
    </row>
    <row r="603" spans="1:16" x14ac:dyDescent="0.45">
      <c r="A603" t="s">
        <v>8219</v>
      </c>
      <c r="B603">
        <v>92</v>
      </c>
      <c r="E603" t="s">
        <v>8221</v>
      </c>
      <c r="F603">
        <v>0</v>
      </c>
      <c r="L603" t="s">
        <v>8219</v>
      </c>
      <c r="M603">
        <v>123</v>
      </c>
      <c r="O603" t="s">
        <v>8221</v>
      </c>
      <c r="P603">
        <v>6</v>
      </c>
    </row>
    <row r="604" spans="1:16" x14ac:dyDescent="0.45">
      <c r="A604" t="s">
        <v>8219</v>
      </c>
      <c r="B604">
        <v>147</v>
      </c>
      <c r="E604" t="s">
        <v>8221</v>
      </c>
      <c r="F604">
        <v>0</v>
      </c>
      <c r="L604" t="s">
        <v>8219</v>
      </c>
      <c r="M604">
        <v>123</v>
      </c>
      <c r="O604" t="s">
        <v>8221</v>
      </c>
      <c r="P604">
        <v>6</v>
      </c>
    </row>
    <row r="605" spans="1:16" x14ac:dyDescent="0.45">
      <c r="A605" t="s">
        <v>8219</v>
      </c>
      <c r="B605">
        <v>90</v>
      </c>
      <c r="E605" t="s">
        <v>8221</v>
      </c>
      <c r="F605">
        <v>4</v>
      </c>
      <c r="L605" t="s">
        <v>8219</v>
      </c>
      <c r="M605">
        <v>122</v>
      </c>
      <c r="O605" t="s">
        <v>8221</v>
      </c>
      <c r="P605">
        <v>6</v>
      </c>
    </row>
    <row r="606" spans="1:16" x14ac:dyDescent="0.45">
      <c r="A606" t="s">
        <v>8219</v>
      </c>
      <c r="B606">
        <v>87</v>
      </c>
      <c r="E606" t="s">
        <v>8221</v>
      </c>
      <c r="F606">
        <v>3</v>
      </c>
      <c r="L606" t="s">
        <v>8219</v>
      </c>
      <c r="M606">
        <v>122</v>
      </c>
      <c r="O606" t="s">
        <v>8221</v>
      </c>
      <c r="P606">
        <v>6</v>
      </c>
    </row>
    <row r="607" spans="1:16" x14ac:dyDescent="0.45">
      <c r="A607" t="s">
        <v>8219</v>
      </c>
      <c r="B607">
        <v>406</v>
      </c>
      <c r="E607" t="s">
        <v>8221</v>
      </c>
      <c r="F607">
        <v>0</v>
      </c>
      <c r="L607" t="s">
        <v>8219</v>
      </c>
      <c r="M607">
        <v>122</v>
      </c>
      <c r="O607" t="s">
        <v>8221</v>
      </c>
      <c r="P607">
        <v>6</v>
      </c>
    </row>
    <row r="608" spans="1:16" x14ac:dyDescent="0.45">
      <c r="A608" t="s">
        <v>8219</v>
      </c>
      <c r="B608">
        <v>20</v>
      </c>
      <c r="E608" t="s">
        <v>8221</v>
      </c>
      <c r="F608">
        <v>5</v>
      </c>
      <c r="L608" t="s">
        <v>8219</v>
      </c>
      <c r="M608">
        <v>121</v>
      </c>
      <c r="O608" t="s">
        <v>8221</v>
      </c>
      <c r="P608">
        <v>6</v>
      </c>
    </row>
    <row r="609" spans="1:16" x14ac:dyDescent="0.45">
      <c r="A609" t="s">
        <v>8219</v>
      </c>
      <c r="B609">
        <v>70</v>
      </c>
      <c r="E609" t="s">
        <v>8221</v>
      </c>
      <c r="F609">
        <v>47</v>
      </c>
      <c r="L609" t="s">
        <v>8219</v>
      </c>
      <c r="M609">
        <v>121</v>
      </c>
      <c r="O609" t="s">
        <v>8221</v>
      </c>
      <c r="P609">
        <v>6</v>
      </c>
    </row>
    <row r="610" spans="1:16" x14ac:dyDescent="0.45">
      <c r="A610" t="s">
        <v>8219</v>
      </c>
      <c r="B610">
        <v>16</v>
      </c>
      <c r="E610" t="s">
        <v>8221</v>
      </c>
      <c r="F610">
        <v>0</v>
      </c>
      <c r="L610" t="s">
        <v>8219</v>
      </c>
      <c r="M610">
        <v>120</v>
      </c>
      <c r="O610" t="s">
        <v>8221</v>
      </c>
      <c r="P610">
        <v>6</v>
      </c>
    </row>
    <row r="611" spans="1:16" x14ac:dyDescent="0.45">
      <c r="A611" t="s">
        <v>8219</v>
      </c>
      <c r="B611">
        <v>52</v>
      </c>
      <c r="E611" t="s">
        <v>8221</v>
      </c>
      <c r="F611">
        <v>10</v>
      </c>
      <c r="L611" t="s">
        <v>8219</v>
      </c>
      <c r="M611">
        <v>120</v>
      </c>
      <c r="O611" t="s">
        <v>8221</v>
      </c>
      <c r="P611">
        <v>6</v>
      </c>
    </row>
    <row r="612" spans="1:16" x14ac:dyDescent="0.45">
      <c r="A612" t="s">
        <v>8219</v>
      </c>
      <c r="B612">
        <v>66</v>
      </c>
      <c r="E612" t="s">
        <v>8221</v>
      </c>
      <c r="F612">
        <v>11</v>
      </c>
      <c r="L612" t="s">
        <v>8219</v>
      </c>
      <c r="M612">
        <v>120</v>
      </c>
      <c r="O612" t="s">
        <v>8221</v>
      </c>
      <c r="P612">
        <v>6</v>
      </c>
    </row>
    <row r="613" spans="1:16" x14ac:dyDescent="0.45">
      <c r="A613" t="s">
        <v>8219</v>
      </c>
      <c r="B613">
        <v>109</v>
      </c>
      <c r="E613" t="s">
        <v>8221</v>
      </c>
      <c r="F613">
        <v>2</v>
      </c>
      <c r="L613" t="s">
        <v>8219</v>
      </c>
      <c r="M613">
        <v>120</v>
      </c>
      <c r="O613" t="s">
        <v>8221</v>
      </c>
      <c r="P613">
        <v>6</v>
      </c>
    </row>
    <row r="614" spans="1:16" x14ac:dyDescent="0.45">
      <c r="A614" t="s">
        <v>8219</v>
      </c>
      <c r="B614">
        <v>168</v>
      </c>
      <c r="E614" t="s">
        <v>8221</v>
      </c>
      <c r="F614">
        <v>2</v>
      </c>
      <c r="L614" t="s">
        <v>8219</v>
      </c>
      <c r="M614">
        <v>120</v>
      </c>
      <c r="O614" t="s">
        <v>8221</v>
      </c>
      <c r="P614">
        <v>6</v>
      </c>
    </row>
    <row r="615" spans="1:16" x14ac:dyDescent="0.45">
      <c r="A615" t="s">
        <v>8219</v>
      </c>
      <c r="B615">
        <v>31</v>
      </c>
      <c r="E615" t="s">
        <v>8221</v>
      </c>
      <c r="F615">
        <v>22</v>
      </c>
      <c r="L615" t="s">
        <v>8219</v>
      </c>
      <c r="M615">
        <v>120</v>
      </c>
      <c r="O615" t="s">
        <v>8221</v>
      </c>
      <c r="P615">
        <v>6</v>
      </c>
    </row>
    <row r="616" spans="1:16" x14ac:dyDescent="0.45">
      <c r="A616" t="s">
        <v>8219</v>
      </c>
      <c r="B616">
        <v>133</v>
      </c>
      <c r="E616" t="s">
        <v>8221</v>
      </c>
      <c r="F616">
        <v>8</v>
      </c>
      <c r="L616" t="s">
        <v>8219</v>
      </c>
      <c r="M616">
        <v>120</v>
      </c>
      <c r="O616" t="s">
        <v>8221</v>
      </c>
      <c r="P616">
        <v>6</v>
      </c>
    </row>
    <row r="617" spans="1:16" x14ac:dyDescent="0.45">
      <c r="A617" t="s">
        <v>8219</v>
      </c>
      <c r="B617">
        <v>151</v>
      </c>
      <c r="E617" t="s">
        <v>8221</v>
      </c>
      <c r="F617">
        <v>6</v>
      </c>
      <c r="L617" t="s">
        <v>8219</v>
      </c>
      <c r="M617">
        <v>120</v>
      </c>
      <c r="O617" t="s">
        <v>8221</v>
      </c>
      <c r="P617">
        <v>6</v>
      </c>
    </row>
    <row r="618" spans="1:16" x14ac:dyDescent="0.45">
      <c r="A618" t="s">
        <v>8219</v>
      </c>
      <c r="B618">
        <v>5</v>
      </c>
      <c r="E618" t="s">
        <v>8221</v>
      </c>
      <c r="F618">
        <v>1</v>
      </c>
      <c r="L618" t="s">
        <v>8219</v>
      </c>
      <c r="M618">
        <v>120</v>
      </c>
      <c r="O618" t="s">
        <v>8221</v>
      </c>
      <c r="P618">
        <v>6</v>
      </c>
    </row>
    <row r="619" spans="1:16" x14ac:dyDescent="0.45">
      <c r="A619" t="s">
        <v>8219</v>
      </c>
      <c r="B619">
        <v>73</v>
      </c>
      <c r="E619" t="s">
        <v>8221</v>
      </c>
      <c r="F619">
        <v>3</v>
      </c>
      <c r="L619" t="s">
        <v>8219</v>
      </c>
      <c r="M619">
        <v>119</v>
      </c>
      <c r="O619" t="s">
        <v>8221</v>
      </c>
      <c r="P619">
        <v>6</v>
      </c>
    </row>
    <row r="620" spans="1:16" x14ac:dyDescent="0.45">
      <c r="A620" t="s">
        <v>8219</v>
      </c>
      <c r="B620">
        <v>148</v>
      </c>
      <c r="E620" t="s">
        <v>8221</v>
      </c>
      <c r="F620">
        <v>0</v>
      </c>
      <c r="L620" t="s">
        <v>8219</v>
      </c>
      <c r="M620">
        <v>119</v>
      </c>
      <c r="O620" t="s">
        <v>8221</v>
      </c>
      <c r="P620">
        <v>6</v>
      </c>
    </row>
    <row r="621" spans="1:16" x14ac:dyDescent="0.45">
      <c r="A621" t="s">
        <v>8219</v>
      </c>
      <c r="B621">
        <v>93</v>
      </c>
      <c r="E621" t="s">
        <v>8221</v>
      </c>
      <c r="F621">
        <v>0</v>
      </c>
      <c r="L621" t="s">
        <v>8219</v>
      </c>
      <c r="M621">
        <v>119</v>
      </c>
      <c r="O621" t="s">
        <v>8221</v>
      </c>
      <c r="P621">
        <v>6</v>
      </c>
    </row>
    <row r="622" spans="1:16" x14ac:dyDescent="0.45">
      <c r="A622" t="s">
        <v>8219</v>
      </c>
      <c r="B622">
        <v>63</v>
      </c>
      <c r="E622" t="s">
        <v>8221</v>
      </c>
      <c r="F622">
        <v>0</v>
      </c>
      <c r="L622" t="s">
        <v>8219</v>
      </c>
      <c r="M622">
        <v>119</v>
      </c>
      <c r="O622" t="s">
        <v>8221</v>
      </c>
      <c r="P622">
        <v>5</v>
      </c>
    </row>
    <row r="623" spans="1:16" x14ac:dyDescent="0.45">
      <c r="A623" t="s">
        <v>8219</v>
      </c>
      <c r="B623">
        <v>134</v>
      </c>
      <c r="E623" t="s">
        <v>8221</v>
      </c>
      <c r="F623">
        <v>0</v>
      </c>
      <c r="L623" t="s">
        <v>8219</v>
      </c>
      <c r="M623">
        <v>119</v>
      </c>
      <c r="O623" t="s">
        <v>8221</v>
      </c>
      <c r="P623">
        <v>5</v>
      </c>
    </row>
    <row r="624" spans="1:16" x14ac:dyDescent="0.45">
      <c r="A624" t="s">
        <v>8219</v>
      </c>
      <c r="B624">
        <v>14</v>
      </c>
      <c r="E624" t="s">
        <v>8221</v>
      </c>
      <c r="F624">
        <v>0</v>
      </c>
      <c r="L624" t="s">
        <v>8219</v>
      </c>
      <c r="M624">
        <v>119</v>
      </c>
      <c r="O624" t="s">
        <v>8221</v>
      </c>
      <c r="P624">
        <v>5</v>
      </c>
    </row>
    <row r="625" spans="1:16" x14ac:dyDescent="0.45">
      <c r="A625" t="s">
        <v>8219</v>
      </c>
      <c r="B625">
        <v>78</v>
      </c>
      <c r="E625" t="s">
        <v>8221</v>
      </c>
      <c r="F625">
        <v>3</v>
      </c>
      <c r="L625" t="s">
        <v>8219</v>
      </c>
      <c r="M625">
        <v>118</v>
      </c>
      <c r="O625" t="s">
        <v>8221</v>
      </c>
      <c r="P625">
        <v>5</v>
      </c>
    </row>
    <row r="626" spans="1:16" x14ac:dyDescent="0.45">
      <c r="A626" t="s">
        <v>8219</v>
      </c>
      <c r="B626">
        <v>112</v>
      </c>
      <c r="E626" t="s">
        <v>8221</v>
      </c>
      <c r="F626">
        <v>0</v>
      </c>
      <c r="L626" t="s">
        <v>8219</v>
      </c>
      <c r="M626">
        <v>118</v>
      </c>
      <c r="O626" t="s">
        <v>8221</v>
      </c>
      <c r="P626">
        <v>5</v>
      </c>
    </row>
    <row r="627" spans="1:16" x14ac:dyDescent="0.45">
      <c r="A627" t="s">
        <v>8219</v>
      </c>
      <c r="B627">
        <v>34</v>
      </c>
      <c r="E627" t="s">
        <v>8221</v>
      </c>
      <c r="F627">
        <v>0</v>
      </c>
      <c r="L627" t="s">
        <v>8219</v>
      </c>
      <c r="M627">
        <v>118</v>
      </c>
      <c r="O627" t="s">
        <v>8221</v>
      </c>
      <c r="P627">
        <v>5</v>
      </c>
    </row>
    <row r="628" spans="1:16" x14ac:dyDescent="0.45">
      <c r="A628" t="s">
        <v>8219</v>
      </c>
      <c r="B628">
        <v>19</v>
      </c>
      <c r="E628" t="s">
        <v>8221</v>
      </c>
      <c r="F628">
        <v>1</v>
      </c>
      <c r="L628" t="s">
        <v>8219</v>
      </c>
      <c r="M628">
        <v>117</v>
      </c>
      <c r="O628" t="s">
        <v>8221</v>
      </c>
      <c r="P628">
        <v>5</v>
      </c>
    </row>
    <row r="629" spans="1:16" x14ac:dyDescent="0.45">
      <c r="A629" t="s">
        <v>8219</v>
      </c>
      <c r="B629">
        <v>13</v>
      </c>
      <c r="E629" t="s">
        <v>8221</v>
      </c>
      <c r="F629">
        <v>6</v>
      </c>
      <c r="L629" t="s">
        <v>8219</v>
      </c>
      <c r="M629">
        <v>117</v>
      </c>
      <c r="O629" t="s">
        <v>8221</v>
      </c>
      <c r="P629">
        <v>5</v>
      </c>
    </row>
    <row r="630" spans="1:16" x14ac:dyDescent="0.45">
      <c r="A630" t="s">
        <v>8219</v>
      </c>
      <c r="B630">
        <v>104</v>
      </c>
      <c r="E630" t="s">
        <v>8221</v>
      </c>
      <c r="F630">
        <v>1</v>
      </c>
      <c r="L630" t="s">
        <v>8219</v>
      </c>
      <c r="M630">
        <v>117</v>
      </c>
      <c r="O630" t="s">
        <v>8221</v>
      </c>
      <c r="P630">
        <v>5</v>
      </c>
    </row>
    <row r="631" spans="1:16" x14ac:dyDescent="0.45">
      <c r="A631" t="s">
        <v>8219</v>
      </c>
      <c r="B631">
        <v>52</v>
      </c>
      <c r="E631" t="s">
        <v>8221</v>
      </c>
      <c r="F631">
        <v>2</v>
      </c>
      <c r="L631" t="s">
        <v>8219</v>
      </c>
      <c r="M631">
        <v>117</v>
      </c>
      <c r="O631" t="s">
        <v>8221</v>
      </c>
      <c r="P631">
        <v>5</v>
      </c>
    </row>
    <row r="632" spans="1:16" x14ac:dyDescent="0.45">
      <c r="A632" t="s">
        <v>8219</v>
      </c>
      <c r="B632">
        <v>17</v>
      </c>
      <c r="E632" t="s">
        <v>8221</v>
      </c>
      <c r="F632">
        <v>0</v>
      </c>
      <c r="L632" t="s">
        <v>8219</v>
      </c>
      <c r="M632">
        <v>116</v>
      </c>
      <c r="O632" t="s">
        <v>8221</v>
      </c>
      <c r="P632">
        <v>5</v>
      </c>
    </row>
    <row r="633" spans="1:16" x14ac:dyDescent="0.45">
      <c r="A633" t="s">
        <v>8219</v>
      </c>
      <c r="B633">
        <v>82</v>
      </c>
      <c r="E633" t="s">
        <v>8221</v>
      </c>
      <c r="F633">
        <v>3</v>
      </c>
      <c r="L633" t="s">
        <v>8219</v>
      </c>
      <c r="M633">
        <v>116</v>
      </c>
      <c r="O633" t="s">
        <v>8221</v>
      </c>
      <c r="P633">
        <v>5</v>
      </c>
    </row>
    <row r="634" spans="1:16" x14ac:dyDescent="0.45">
      <c r="A634" t="s">
        <v>8219</v>
      </c>
      <c r="B634">
        <v>73</v>
      </c>
      <c r="E634" t="s">
        <v>8221</v>
      </c>
      <c r="F634">
        <v>3</v>
      </c>
      <c r="L634" t="s">
        <v>8219</v>
      </c>
      <c r="M634">
        <v>115</v>
      </c>
      <c r="O634" t="s">
        <v>8221</v>
      </c>
      <c r="P634">
        <v>5</v>
      </c>
    </row>
    <row r="635" spans="1:16" x14ac:dyDescent="0.45">
      <c r="A635" t="s">
        <v>8219</v>
      </c>
      <c r="B635">
        <v>158</v>
      </c>
      <c r="E635" t="s">
        <v>8221</v>
      </c>
      <c r="F635">
        <v>0</v>
      </c>
      <c r="L635" t="s">
        <v>8219</v>
      </c>
      <c r="M635">
        <v>115</v>
      </c>
      <c r="O635" t="s">
        <v>8221</v>
      </c>
      <c r="P635">
        <v>5</v>
      </c>
    </row>
    <row r="636" spans="1:16" x14ac:dyDescent="0.45">
      <c r="A636" t="s">
        <v>8219</v>
      </c>
      <c r="B636">
        <v>65</v>
      </c>
      <c r="E636" t="s">
        <v>8221</v>
      </c>
      <c r="F636">
        <v>6</v>
      </c>
      <c r="L636" t="s">
        <v>8219</v>
      </c>
      <c r="M636">
        <v>115</v>
      </c>
      <c r="O636" t="s">
        <v>8221</v>
      </c>
      <c r="P636">
        <v>5</v>
      </c>
    </row>
    <row r="637" spans="1:16" x14ac:dyDescent="0.45">
      <c r="A637" t="s">
        <v>8219</v>
      </c>
      <c r="B637">
        <v>184</v>
      </c>
      <c r="E637" t="s">
        <v>8221</v>
      </c>
      <c r="F637">
        <v>0</v>
      </c>
      <c r="L637" t="s">
        <v>8219</v>
      </c>
      <c r="M637">
        <v>115</v>
      </c>
      <c r="O637" t="s">
        <v>8221</v>
      </c>
      <c r="P637">
        <v>5</v>
      </c>
    </row>
    <row r="638" spans="1:16" x14ac:dyDescent="0.45">
      <c r="A638" t="s">
        <v>8219</v>
      </c>
      <c r="B638">
        <v>34</v>
      </c>
      <c r="E638" t="s">
        <v>8221</v>
      </c>
      <c r="F638">
        <v>19</v>
      </c>
      <c r="L638" t="s">
        <v>8219</v>
      </c>
      <c r="M638">
        <v>115</v>
      </c>
      <c r="O638" t="s">
        <v>8221</v>
      </c>
      <c r="P638">
        <v>5</v>
      </c>
    </row>
    <row r="639" spans="1:16" x14ac:dyDescent="0.45">
      <c r="A639" t="s">
        <v>8219</v>
      </c>
      <c r="B639">
        <v>240</v>
      </c>
      <c r="E639" t="s">
        <v>8221</v>
      </c>
      <c r="F639">
        <v>1</v>
      </c>
      <c r="L639" t="s">
        <v>8219</v>
      </c>
      <c r="M639">
        <v>115</v>
      </c>
      <c r="O639" t="s">
        <v>8221</v>
      </c>
      <c r="P639">
        <v>5</v>
      </c>
    </row>
    <row r="640" spans="1:16" x14ac:dyDescent="0.45">
      <c r="A640" t="s">
        <v>8219</v>
      </c>
      <c r="B640">
        <v>113</v>
      </c>
      <c r="E640" t="s">
        <v>8221</v>
      </c>
      <c r="F640">
        <v>2</v>
      </c>
      <c r="L640" t="s">
        <v>8219</v>
      </c>
      <c r="M640">
        <v>115</v>
      </c>
      <c r="O640" t="s">
        <v>8221</v>
      </c>
      <c r="P640">
        <v>5</v>
      </c>
    </row>
    <row r="641" spans="1:16" x14ac:dyDescent="0.45">
      <c r="A641" t="s">
        <v>8219</v>
      </c>
      <c r="B641">
        <v>66</v>
      </c>
      <c r="E641" t="s">
        <v>8221</v>
      </c>
      <c r="F641">
        <v>0</v>
      </c>
      <c r="L641" t="s">
        <v>8219</v>
      </c>
      <c r="M641">
        <v>115</v>
      </c>
      <c r="O641" t="s">
        <v>8221</v>
      </c>
      <c r="P641">
        <v>5</v>
      </c>
    </row>
    <row r="642" spans="1:16" x14ac:dyDescent="0.45">
      <c r="A642" t="s">
        <v>8219</v>
      </c>
      <c r="B642">
        <v>340</v>
      </c>
      <c r="E642" t="s">
        <v>8221</v>
      </c>
      <c r="F642">
        <v>11</v>
      </c>
      <c r="L642" t="s">
        <v>8219</v>
      </c>
      <c r="M642">
        <v>115</v>
      </c>
      <c r="O642" t="s">
        <v>8221</v>
      </c>
      <c r="P642">
        <v>5</v>
      </c>
    </row>
    <row r="643" spans="1:16" x14ac:dyDescent="0.45">
      <c r="A643" t="s">
        <v>8219</v>
      </c>
      <c r="B643">
        <v>150</v>
      </c>
      <c r="E643" t="s">
        <v>8221</v>
      </c>
      <c r="F643">
        <v>0</v>
      </c>
      <c r="L643" t="s">
        <v>8219</v>
      </c>
      <c r="M643">
        <v>115</v>
      </c>
      <c r="O643" t="s">
        <v>8221</v>
      </c>
      <c r="P643">
        <v>5</v>
      </c>
    </row>
    <row r="644" spans="1:16" x14ac:dyDescent="0.45">
      <c r="A644" t="s">
        <v>8219</v>
      </c>
      <c r="B644">
        <v>25</v>
      </c>
      <c r="E644" t="s">
        <v>8221</v>
      </c>
      <c r="F644">
        <v>0</v>
      </c>
      <c r="L644" t="s">
        <v>8219</v>
      </c>
      <c r="M644">
        <v>114</v>
      </c>
      <c r="O644" t="s">
        <v>8221</v>
      </c>
      <c r="P644">
        <v>5</v>
      </c>
    </row>
    <row r="645" spans="1:16" x14ac:dyDescent="0.45">
      <c r="A645" t="s">
        <v>8219</v>
      </c>
      <c r="B645">
        <v>234</v>
      </c>
      <c r="E645" t="s">
        <v>8221</v>
      </c>
      <c r="F645">
        <v>1</v>
      </c>
      <c r="L645" t="s">
        <v>8219</v>
      </c>
      <c r="M645">
        <v>114</v>
      </c>
      <c r="O645" t="s">
        <v>8221</v>
      </c>
      <c r="P645">
        <v>5</v>
      </c>
    </row>
    <row r="646" spans="1:16" x14ac:dyDescent="0.45">
      <c r="A646" t="s">
        <v>8219</v>
      </c>
      <c r="B646">
        <v>2602</v>
      </c>
      <c r="E646" t="s">
        <v>8221</v>
      </c>
      <c r="F646">
        <v>3</v>
      </c>
      <c r="L646" t="s">
        <v>8219</v>
      </c>
      <c r="M646">
        <v>114</v>
      </c>
      <c r="O646" t="s">
        <v>8221</v>
      </c>
      <c r="P646">
        <v>5</v>
      </c>
    </row>
    <row r="647" spans="1:16" x14ac:dyDescent="0.45">
      <c r="A647" t="s">
        <v>8219</v>
      </c>
      <c r="B647">
        <v>248</v>
      </c>
      <c r="E647" t="s">
        <v>8221</v>
      </c>
      <c r="F647">
        <v>1</v>
      </c>
      <c r="L647" t="s">
        <v>8219</v>
      </c>
      <c r="M647">
        <v>113</v>
      </c>
      <c r="O647" t="s">
        <v>8221</v>
      </c>
      <c r="P647">
        <v>5</v>
      </c>
    </row>
    <row r="648" spans="1:16" x14ac:dyDescent="0.45">
      <c r="A648" t="s">
        <v>8219</v>
      </c>
      <c r="B648">
        <v>600</v>
      </c>
      <c r="E648" t="s">
        <v>8221</v>
      </c>
      <c r="F648">
        <v>15</v>
      </c>
      <c r="L648" t="s">
        <v>8219</v>
      </c>
      <c r="M648">
        <v>113</v>
      </c>
      <c r="O648" t="s">
        <v>8221</v>
      </c>
      <c r="P648">
        <v>5</v>
      </c>
    </row>
    <row r="649" spans="1:16" x14ac:dyDescent="0.45">
      <c r="A649" t="s">
        <v>8219</v>
      </c>
      <c r="B649">
        <v>293</v>
      </c>
      <c r="E649" t="s">
        <v>8221</v>
      </c>
      <c r="F649">
        <v>2</v>
      </c>
      <c r="L649" t="s">
        <v>8219</v>
      </c>
      <c r="M649">
        <v>113</v>
      </c>
      <c r="O649" t="s">
        <v>8221</v>
      </c>
      <c r="P649">
        <v>5</v>
      </c>
    </row>
    <row r="650" spans="1:16" x14ac:dyDescent="0.45">
      <c r="A650" t="s">
        <v>8219</v>
      </c>
      <c r="B650">
        <v>321</v>
      </c>
      <c r="E650" t="s">
        <v>8221</v>
      </c>
      <c r="F650">
        <v>1</v>
      </c>
      <c r="L650" t="s">
        <v>8219</v>
      </c>
      <c r="M650">
        <v>113</v>
      </c>
      <c r="O650" t="s">
        <v>8221</v>
      </c>
      <c r="P650">
        <v>5</v>
      </c>
    </row>
    <row r="651" spans="1:16" x14ac:dyDescent="0.45">
      <c r="A651" t="s">
        <v>8219</v>
      </c>
      <c r="B651">
        <v>81</v>
      </c>
      <c r="E651" t="s">
        <v>8221</v>
      </c>
      <c r="F651">
        <v>1</v>
      </c>
      <c r="L651" t="s">
        <v>8219</v>
      </c>
      <c r="M651">
        <v>113</v>
      </c>
      <c r="O651" t="s">
        <v>8221</v>
      </c>
      <c r="P651">
        <v>5</v>
      </c>
    </row>
    <row r="652" spans="1:16" x14ac:dyDescent="0.45">
      <c r="A652" t="s">
        <v>8219</v>
      </c>
      <c r="B652">
        <v>343</v>
      </c>
      <c r="E652" t="s">
        <v>8221</v>
      </c>
      <c r="F652">
        <v>0</v>
      </c>
      <c r="L652" t="s">
        <v>8219</v>
      </c>
      <c r="M652">
        <v>113</v>
      </c>
      <c r="O652" t="s">
        <v>8221</v>
      </c>
      <c r="P652">
        <v>5</v>
      </c>
    </row>
    <row r="653" spans="1:16" x14ac:dyDescent="0.45">
      <c r="A653" t="s">
        <v>8219</v>
      </c>
      <c r="B653">
        <v>336</v>
      </c>
      <c r="E653" t="s">
        <v>8221</v>
      </c>
      <c r="F653">
        <v>1</v>
      </c>
      <c r="L653" t="s">
        <v>8219</v>
      </c>
      <c r="M653">
        <v>113</v>
      </c>
      <c r="O653" t="s">
        <v>8221</v>
      </c>
      <c r="P653">
        <v>5</v>
      </c>
    </row>
    <row r="654" spans="1:16" x14ac:dyDescent="0.45">
      <c r="A654" t="s">
        <v>8219</v>
      </c>
      <c r="B654">
        <v>47</v>
      </c>
      <c r="E654" t="s">
        <v>8221</v>
      </c>
      <c r="F654">
        <v>11</v>
      </c>
      <c r="L654" t="s">
        <v>8219</v>
      </c>
      <c r="M654">
        <v>113</v>
      </c>
      <c r="O654" t="s">
        <v>8221</v>
      </c>
      <c r="P654">
        <v>5</v>
      </c>
    </row>
    <row r="655" spans="1:16" x14ac:dyDescent="0.45">
      <c r="A655" t="s">
        <v>8219</v>
      </c>
      <c r="B655">
        <v>76</v>
      </c>
      <c r="E655" t="s">
        <v>8221</v>
      </c>
      <c r="F655">
        <v>0</v>
      </c>
      <c r="L655" t="s">
        <v>8219</v>
      </c>
      <c r="M655">
        <v>112</v>
      </c>
      <c r="O655" t="s">
        <v>8221</v>
      </c>
      <c r="P655">
        <v>5</v>
      </c>
    </row>
    <row r="656" spans="1:16" x14ac:dyDescent="0.45">
      <c r="A656" t="s">
        <v>8219</v>
      </c>
      <c r="B656">
        <v>441</v>
      </c>
      <c r="E656" t="s">
        <v>8221</v>
      </c>
      <c r="F656">
        <v>1</v>
      </c>
      <c r="L656" t="s">
        <v>8219</v>
      </c>
      <c r="M656">
        <v>112</v>
      </c>
      <c r="O656" t="s">
        <v>8221</v>
      </c>
      <c r="P656">
        <v>5</v>
      </c>
    </row>
    <row r="657" spans="1:16" x14ac:dyDescent="0.45">
      <c r="A657" t="s">
        <v>8219</v>
      </c>
      <c r="B657">
        <v>916</v>
      </c>
      <c r="E657" t="s">
        <v>8221</v>
      </c>
      <c r="F657">
        <v>6</v>
      </c>
      <c r="L657" t="s">
        <v>8219</v>
      </c>
      <c r="M657">
        <v>112</v>
      </c>
      <c r="O657" t="s">
        <v>8221</v>
      </c>
      <c r="P657">
        <v>5</v>
      </c>
    </row>
    <row r="658" spans="1:16" x14ac:dyDescent="0.45">
      <c r="A658" t="s">
        <v>8219</v>
      </c>
      <c r="B658">
        <v>369</v>
      </c>
      <c r="E658" t="s">
        <v>8221</v>
      </c>
      <c r="F658">
        <v>7</v>
      </c>
      <c r="L658" t="s">
        <v>8219</v>
      </c>
      <c r="M658">
        <v>112</v>
      </c>
      <c r="O658" t="s">
        <v>8221</v>
      </c>
      <c r="P658">
        <v>5</v>
      </c>
    </row>
    <row r="659" spans="1:16" x14ac:dyDescent="0.45">
      <c r="A659" t="s">
        <v>8219</v>
      </c>
      <c r="B659">
        <v>20242</v>
      </c>
      <c r="E659" t="s">
        <v>8221</v>
      </c>
      <c r="F659">
        <v>0</v>
      </c>
      <c r="L659" t="s">
        <v>8219</v>
      </c>
      <c r="M659">
        <v>112</v>
      </c>
      <c r="O659" t="s">
        <v>8221</v>
      </c>
      <c r="P659">
        <v>5</v>
      </c>
    </row>
    <row r="660" spans="1:16" x14ac:dyDescent="0.45">
      <c r="A660" t="s">
        <v>8219</v>
      </c>
      <c r="B660">
        <v>71</v>
      </c>
      <c r="E660" t="s">
        <v>8221</v>
      </c>
      <c r="F660">
        <v>16</v>
      </c>
      <c r="L660" t="s">
        <v>8219</v>
      </c>
      <c r="M660">
        <v>111</v>
      </c>
      <c r="O660" t="s">
        <v>8221</v>
      </c>
      <c r="P660">
        <v>5</v>
      </c>
    </row>
    <row r="661" spans="1:16" x14ac:dyDescent="0.45">
      <c r="A661" t="s">
        <v>8219</v>
      </c>
      <c r="B661">
        <v>635</v>
      </c>
      <c r="E661" t="s">
        <v>8221</v>
      </c>
      <c r="F661">
        <v>0</v>
      </c>
      <c r="L661" t="s">
        <v>8219</v>
      </c>
      <c r="M661">
        <v>111</v>
      </c>
      <c r="O661" t="s">
        <v>8221</v>
      </c>
      <c r="P661">
        <v>5</v>
      </c>
    </row>
    <row r="662" spans="1:16" x14ac:dyDescent="0.45">
      <c r="A662" t="s">
        <v>8219</v>
      </c>
      <c r="B662">
        <v>885</v>
      </c>
      <c r="E662" t="s">
        <v>8221</v>
      </c>
      <c r="F662">
        <v>0</v>
      </c>
      <c r="L662" t="s">
        <v>8219</v>
      </c>
      <c r="M662">
        <v>111</v>
      </c>
      <c r="O662" t="s">
        <v>8221</v>
      </c>
      <c r="P662">
        <v>5</v>
      </c>
    </row>
    <row r="663" spans="1:16" x14ac:dyDescent="0.45">
      <c r="A663" t="s">
        <v>8219</v>
      </c>
      <c r="B663">
        <v>329</v>
      </c>
      <c r="E663" t="s">
        <v>8221</v>
      </c>
      <c r="F663">
        <v>0</v>
      </c>
      <c r="L663" t="s">
        <v>8219</v>
      </c>
      <c r="M663">
        <v>111</v>
      </c>
      <c r="O663" t="s">
        <v>8221</v>
      </c>
      <c r="P663">
        <v>5</v>
      </c>
    </row>
    <row r="664" spans="1:16" x14ac:dyDescent="0.45">
      <c r="A664" t="s">
        <v>8219</v>
      </c>
      <c r="B664">
        <v>71</v>
      </c>
      <c r="E664" t="s">
        <v>8221</v>
      </c>
      <c r="F664">
        <v>12</v>
      </c>
      <c r="L664" t="s">
        <v>8219</v>
      </c>
      <c r="M664">
        <v>111</v>
      </c>
      <c r="O664" t="s">
        <v>8221</v>
      </c>
      <c r="P664">
        <v>5</v>
      </c>
    </row>
    <row r="665" spans="1:16" x14ac:dyDescent="0.45">
      <c r="A665" t="s">
        <v>8219</v>
      </c>
      <c r="B665">
        <v>269</v>
      </c>
      <c r="E665" t="s">
        <v>8221</v>
      </c>
      <c r="F665">
        <v>1</v>
      </c>
      <c r="L665" t="s">
        <v>8219</v>
      </c>
      <c r="M665">
        <v>111</v>
      </c>
      <c r="O665" t="s">
        <v>8221</v>
      </c>
      <c r="P665">
        <v>5</v>
      </c>
    </row>
    <row r="666" spans="1:16" x14ac:dyDescent="0.45">
      <c r="A666" t="s">
        <v>8219</v>
      </c>
      <c r="B666">
        <v>345</v>
      </c>
      <c r="E666" t="s">
        <v>8221</v>
      </c>
      <c r="F666">
        <v>3</v>
      </c>
      <c r="L666" t="s">
        <v>8219</v>
      </c>
      <c r="M666">
        <v>111</v>
      </c>
      <c r="O666" t="s">
        <v>8221</v>
      </c>
      <c r="P666">
        <v>5</v>
      </c>
    </row>
    <row r="667" spans="1:16" x14ac:dyDescent="0.45">
      <c r="A667" t="s">
        <v>8219</v>
      </c>
      <c r="B667">
        <v>43</v>
      </c>
      <c r="E667" t="s">
        <v>8221</v>
      </c>
      <c r="F667">
        <v>1</v>
      </c>
      <c r="L667" t="s">
        <v>8219</v>
      </c>
      <c r="M667">
        <v>110</v>
      </c>
      <c r="O667" t="s">
        <v>8221</v>
      </c>
      <c r="P667">
        <v>5</v>
      </c>
    </row>
    <row r="668" spans="1:16" x14ac:dyDescent="0.45">
      <c r="A668" t="s">
        <v>8219</v>
      </c>
      <c r="B668">
        <v>33</v>
      </c>
      <c r="E668" t="s">
        <v>8221</v>
      </c>
      <c r="F668">
        <v>4</v>
      </c>
      <c r="L668" t="s">
        <v>8219</v>
      </c>
      <c r="M668">
        <v>110</v>
      </c>
      <c r="O668" t="s">
        <v>8221</v>
      </c>
      <c r="P668">
        <v>5</v>
      </c>
    </row>
    <row r="669" spans="1:16" x14ac:dyDescent="0.45">
      <c r="A669" t="s">
        <v>8219</v>
      </c>
      <c r="B669">
        <v>211</v>
      </c>
      <c r="E669" t="s">
        <v>8221</v>
      </c>
      <c r="F669">
        <v>1</v>
      </c>
      <c r="L669" t="s">
        <v>8219</v>
      </c>
      <c r="M669">
        <v>110</v>
      </c>
      <c r="O669" t="s">
        <v>8221</v>
      </c>
      <c r="P669">
        <v>5</v>
      </c>
    </row>
    <row r="670" spans="1:16" x14ac:dyDescent="0.45">
      <c r="A670" t="s">
        <v>8219</v>
      </c>
      <c r="B670">
        <v>196</v>
      </c>
      <c r="E670" t="s">
        <v>8221</v>
      </c>
      <c r="F670">
        <v>3</v>
      </c>
      <c r="L670" t="s">
        <v>8219</v>
      </c>
      <c r="M670">
        <v>110</v>
      </c>
      <c r="O670" t="s">
        <v>8221</v>
      </c>
      <c r="P670">
        <v>5</v>
      </c>
    </row>
    <row r="671" spans="1:16" x14ac:dyDescent="0.45">
      <c r="A671" t="s">
        <v>8219</v>
      </c>
      <c r="B671">
        <v>405</v>
      </c>
      <c r="E671" t="s">
        <v>8221</v>
      </c>
      <c r="F671">
        <v>1</v>
      </c>
      <c r="L671" t="s">
        <v>8219</v>
      </c>
      <c r="M671">
        <v>109</v>
      </c>
      <c r="O671" t="s">
        <v>8221</v>
      </c>
      <c r="P671">
        <v>5</v>
      </c>
    </row>
    <row r="672" spans="1:16" x14ac:dyDescent="0.45">
      <c r="A672" t="s">
        <v>8219</v>
      </c>
      <c r="B672">
        <v>206</v>
      </c>
      <c r="E672" t="s">
        <v>8221</v>
      </c>
      <c r="F672">
        <v>0</v>
      </c>
      <c r="L672" t="s">
        <v>8219</v>
      </c>
      <c r="M672">
        <v>109</v>
      </c>
      <c r="O672" t="s">
        <v>8221</v>
      </c>
      <c r="P672">
        <v>5</v>
      </c>
    </row>
    <row r="673" spans="1:16" x14ac:dyDescent="0.45">
      <c r="A673" t="s">
        <v>8219</v>
      </c>
      <c r="B673">
        <v>335</v>
      </c>
      <c r="E673" t="s">
        <v>8221</v>
      </c>
      <c r="F673">
        <v>12</v>
      </c>
      <c r="L673" t="s">
        <v>8219</v>
      </c>
      <c r="M673">
        <v>109</v>
      </c>
      <c r="O673" t="s">
        <v>8221</v>
      </c>
      <c r="P673">
        <v>5</v>
      </c>
    </row>
    <row r="674" spans="1:16" x14ac:dyDescent="0.45">
      <c r="A674" t="s">
        <v>8219</v>
      </c>
      <c r="B674">
        <v>215</v>
      </c>
      <c r="E674" t="s">
        <v>8221</v>
      </c>
      <c r="F674">
        <v>0</v>
      </c>
      <c r="L674" t="s">
        <v>8219</v>
      </c>
      <c r="M674">
        <v>108</v>
      </c>
      <c r="O674" t="s">
        <v>8221</v>
      </c>
      <c r="P674">
        <v>5</v>
      </c>
    </row>
    <row r="675" spans="1:16" x14ac:dyDescent="0.45">
      <c r="A675" t="s">
        <v>8219</v>
      </c>
      <c r="B675">
        <v>176</v>
      </c>
      <c r="E675" t="s">
        <v>8221</v>
      </c>
      <c r="F675">
        <v>1</v>
      </c>
      <c r="L675" t="s">
        <v>8219</v>
      </c>
      <c r="M675">
        <v>108</v>
      </c>
      <c r="O675" t="s">
        <v>8221</v>
      </c>
      <c r="P675">
        <v>5</v>
      </c>
    </row>
    <row r="676" spans="1:16" x14ac:dyDescent="0.45">
      <c r="A676" t="s">
        <v>8219</v>
      </c>
      <c r="B676">
        <v>555</v>
      </c>
      <c r="E676" t="s">
        <v>8221</v>
      </c>
      <c r="F676">
        <v>0</v>
      </c>
      <c r="L676" t="s">
        <v>8219</v>
      </c>
      <c r="M676">
        <v>108</v>
      </c>
      <c r="O676" t="s">
        <v>8221</v>
      </c>
      <c r="P676">
        <v>5</v>
      </c>
    </row>
    <row r="677" spans="1:16" x14ac:dyDescent="0.45">
      <c r="A677" t="s">
        <v>8219</v>
      </c>
      <c r="B677">
        <v>116</v>
      </c>
      <c r="E677" t="s">
        <v>8221</v>
      </c>
      <c r="F677">
        <v>0</v>
      </c>
      <c r="L677" t="s">
        <v>8219</v>
      </c>
      <c r="M677">
        <v>108</v>
      </c>
      <c r="O677" t="s">
        <v>8221</v>
      </c>
      <c r="P677">
        <v>5</v>
      </c>
    </row>
    <row r="678" spans="1:16" x14ac:dyDescent="0.45">
      <c r="A678" t="s">
        <v>8219</v>
      </c>
      <c r="B678">
        <v>615</v>
      </c>
      <c r="E678" t="s">
        <v>8221</v>
      </c>
      <c r="F678">
        <v>2</v>
      </c>
      <c r="L678" t="s">
        <v>8219</v>
      </c>
      <c r="M678">
        <v>108</v>
      </c>
      <c r="O678" t="s">
        <v>8221</v>
      </c>
      <c r="P678">
        <v>5</v>
      </c>
    </row>
    <row r="679" spans="1:16" x14ac:dyDescent="0.45">
      <c r="A679" t="s">
        <v>8219</v>
      </c>
      <c r="B679">
        <v>236</v>
      </c>
      <c r="E679" t="s">
        <v>8221</v>
      </c>
      <c r="F679">
        <v>92</v>
      </c>
      <c r="L679" t="s">
        <v>8219</v>
      </c>
      <c r="M679">
        <v>108</v>
      </c>
      <c r="O679" t="s">
        <v>8221</v>
      </c>
      <c r="P679">
        <v>5</v>
      </c>
    </row>
    <row r="680" spans="1:16" x14ac:dyDescent="0.45">
      <c r="A680" t="s">
        <v>8219</v>
      </c>
      <c r="B680">
        <v>145</v>
      </c>
      <c r="E680" t="s">
        <v>8221</v>
      </c>
      <c r="F680">
        <v>0</v>
      </c>
      <c r="L680" t="s">
        <v>8219</v>
      </c>
      <c r="M680">
        <v>108</v>
      </c>
      <c r="O680" t="s">
        <v>8221</v>
      </c>
      <c r="P680">
        <v>5</v>
      </c>
    </row>
    <row r="681" spans="1:16" x14ac:dyDescent="0.45">
      <c r="A681" t="s">
        <v>8219</v>
      </c>
      <c r="B681">
        <v>167</v>
      </c>
      <c r="E681" t="s">
        <v>8221</v>
      </c>
      <c r="F681">
        <v>3</v>
      </c>
      <c r="L681" t="s">
        <v>8219</v>
      </c>
      <c r="M681">
        <v>108</v>
      </c>
      <c r="O681" t="s">
        <v>8221</v>
      </c>
      <c r="P681">
        <v>5</v>
      </c>
    </row>
    <row r="682" spans="1:16" x14ac:dyDescent="0.45">
      <c r="A682" t="s">
        <v>8219</v>
      </c>
      <c r="B682">
        <v>235</v>
      </c>
      <c r="E682" t="s">
        <v>8221</v>
      </c>
      <c r="F682">
        <v>10</v>
      </c>
      <c r="L682" t="s">
        <v>8219</v>
      </c>
      <c r="M682">
        <v>108</v>
      </c>
      <c r="O682" t="s">
        <v>8221</v>
      </c>
      <c r="P682">
        <v>5</v>
      </c>
    </row>
    <row r="683" spans="1:16" x14ac:dyDescent="0.45">
      <c r="A683" t="s">
        <v>8219</v>
      </c>
      <c r="B683">
        <v>452</v>
      </c>
      <c r="E683" t="s">
        <v>8221</v>
      </c>
      <c r="F683">
        <v>7</v>
      </c>
      <c r="L683" t="s">
        <v>8219</v>
      </c>
      <c r="M683">
        <v>108</v>
      </c>
      <c r="O683" t="s">
        <v>8221</v>
      </c>
      <c r="P683">
        <v>4</v>
      </c>
    </row>
    <row r="684" spans="1:16" x14ac:dyDescent="0.45">
      <c r="A684" t="s">
        <v>8219</v>
      </c>
      <c r="B684">
        <v>241</v>
      </c>
      <c r="E684" t="s">
        <v>8221</v>
      </c>
      <c r="F684">
        <v>3</v>
      </c>
      <c r="L684" t="s">
        <v>8219</v>
      </c>
      <c r="M684">
        <v>108</v>
      </c>
      <c r="O684" t="s">
        <v>8221</v>
      </c>
      <c r="P684">
        <v>4</v>
      </c>
    </row>
    <row r="685" spans="1:16" x14ac:dyDescent="0.45">
      <c r="A685" t="s">
        <v>8219</v>
      </c>
      <c r="B685">
        <v>28</v>
      </c>
      <c r="E685" t="s">
        <v>8221</v>
      </c>
      <c r="F685">
        <v>0</v>
      </c>
      <c r="L685" t="s">
        <v>8219</v>
      </c>
      <c r="M685">
        <v>107</v>
      </c>
      <c r="O685" t="s">
        <v>8221</v>
      </c>
      <c r="P685">
        <v>4</v>
      </c>
    </row>
    <row r="686" spans="1:16" x14ac:dyDescent="0.45">
      <c r="A686" t="s">
        <v>8219</v>
      </c>
      <c r="B686">
        <v>140</v>
      </c>
      <c r="E686" t="s">
        <v>8221</v>
      </c>
      <c r="F686">
        <v>1</v>
      </c>
      <c r="L686" t="s">
        <v>8219</v>
      </c>
      <c r="M686">
        <v>107</v>
      </c>
      <c r="O686" t="s">
        <v>8221</v>
      </c>
      <c r="P686">
        <v>4</v>
      </c>
    </row>
    <row r="687" spans="1:16" x14ac:dyDescent="0.45">
      <c r="A687" t="s">
        <v>8219</v>
      </c>
      <c r="B687">
        <v>280</v>
      </c>
      <c r="E687" t="s">
        <v>8221</v>
      </c>
      <c r="F687">
        <v>0</v>
      </c>
      <c r="L687" t="s">
        <v>8219</v>
      </c>
      <c r="M687">
        <v>107</v>
      </c>
      <c r="O687" t="s">
        <v>8221</v>
      </c>
      <c r="P687">
        <v>4</v>
      </c>
    </row>
    <row r="688" spans="1:16" x14ac:dyDescent="0.45">
      <c r="A688" t="s">
        <v>8219</v>
      </c>
      <c r="B688">
        <v>70</v>
      </c>
      <c r="E688" t="s">
        <v>8221</v>
      </c>
      <c r="F688">
        <v>9</v>
      </c>
      <c r="L688" t="s">
        <v>8219</v>
      </c>
      <c r="M688">
        <v>107</v>
      </c>
      <c r="O688" t="s">
        <v>8221</v>
      </c>
      <c r="P688">
        <v>4</v>
      </c>
    </row>
    <row r="689" spans="1:16" x14ac:dyDescent="0.45">
      <c r="A689" t="s">
        <v>8219</v>
      </c>
      <c r="B689">
        <v>160</v>
      </c>
      <c r="E689" t="s">
        <v>8221</v>
      </c>
      <c r="F689">
        <v>2</v>
      </c>
      <c r="L689" t="s">
        <v>8219</v>
      </c>
      <c r="M689">
        <v>107</v>
      </c>
      <c r="O689" t="s">
        <v>8221</v>
      </c>
      <c r="P689">
        <v>4</v>
      </c>
    </row>
    <row r="690" spans="1:16" x14ac:dyDescent="0.45">
      <c r="A690" t="s">
        <v>8219</v>
      </c>
      <c r="B690">
        <v>141</v>
      </c>
      <c r="E690" t="s">
        <v>8221</v>
      </c>
      <c r="F690">
        <v>1</v>
      </c>
      <c r="L690" t="s">
        <v>8219</v>
      </c>
      <c r="M690">
        <v>107</v>
      </c>
      <c r="O690" t="s">
        <v>8221</v>
      </c>
      <c r="P690">
        <v>4</v>
      </c>
    </row>
    <row r="691" spans="1:16" x14ac:dyDescent="0.45">
      <c r="A691" t="s">
        <v>8219</v>
      </c>
      <c r="B691">
        <v>874</v>
      </c>
      <c r="E691" t="s">
        <v>8221</v>
      </c>
      <c r="F691">
        <v>2</v>
      </c>
      <c r="L691" t="s">
        <v>8219</v>
      </c>
      <c r="M691">
        <v>107</v>
      </c>
      <c r="O691" t="s">
        <v>8221</v>
      </c>
      <c r="P691">
        <v>4</v>
      </c>
    </row>
    <row r="692" spans="1:16" x14ac:dyDescent="0.45">
      <c r="A692" t="s">
        <v>8219</v>
      </c>
      <c r="B692">
        <v>73</v>
      </c>
      <c r="E692" t="s">
        <v>8221</v>
      </c>
      <c r="F692">
        <v>11</v>
      </c>
      <c r="L692" t="s">
        <v>8219</v>
      </c>
      <c r="M692">
        <v>106</v>
      </c>
      <c r="O692" t="s">
        <v>8221</v>
      </c>
      <c r="P692">
        <v>4</v>
      </c>
    </row>
    <row r="693" spans="1:16" x14ac:dyDescent="0.45">
      <c r="A693" t="s">
        <v>8219</v>
      </c>
      <c r="B693">
        <v>294</v>
      </c>
      <c r="E693" t="s">
        <v>8221</v>
      </c>
      <c r="F693">
        <v>0</v>
      </c>
      <c r="L693" t="s">
        <v>8219</v>
      </c>
      <c r="M693">
        <v>105</v>
      </c>
      <c r="O693" t="s">
        <v>8221</v>
      </c>
      <c r="P693">
        <v>4</v>
      </c>
    </row>
    <row r="694" spans="1:16" x14ac:dyDescent="0.45">
      <c r="A694" t="s">
        <v>8219</v>
      </c>
      <c r="B694">
        <v>740</v>
      </c>
      <c r="E694" t="s">
        <v>8221</v>
      </c>
      <c r="F694">
        <v>0</v>
      </c>
      <c r="L694" t="s">
        <v>8219</v>
      </c>
      <c r="M694">
        <v>105</v>
      </c>
      <c r="O694" t="s">
        <v>8221</v>
      </c>
      <c r="P694">
        <v>4</v>
      </c>
    </row>
    <row r="695" spans="1:16" x14ac:dyDescent="0.45">
      <c r="A695" t="s">
        <v>8219</v>
      </c>
      <c r="B695">
        <v>369</v>
      </c>
      <c r="E695" t="s">
        <v>8221</v>
      </c>
      <c r="F695">
        <v>9</v>
      </c>
      <c r="L695" t="s">
        <v>8219</v>
      </c>
      <c r="M695">
        <v>105</v>
      </c>
      <c r="O695" t="s">
        <v>8221</v>
      </c>
      <c r="P695">
        <v>4</v>
      </c>
    </row>
    <row r="696" spans="1:16" x14ac:dyDescent="0.45">
      <c r="A696" t="s">
        <v>8219</v>
      </c>
      <c r="B696">
        <v>110</v>
      </c>
      <c r="E696" t="s">
        <v>8221</v>
      </c>
      <c r="F696">
        <v>0</v>
      </c>
      <c r="L696" t="s">
        <v>8219</v>
      </c>
      <c r="M696">
        <v>105</v>
      </c>
      <c r="O696" t="s">
        <v>8221</v>
      </c>
      <c r="P696">
        <v>4</v>
      </c>
    </row>
    <row r="697" spans="1:16" x14ac:dyDescent="0.45">
      <c r="A697" t="s">
        <v>8219</v>
      </c>
      <c r="B697">
        <v>455</v>
      </c>
      <c r="E697" t="s">
        <v>8221</v>
      </c>
      <c r="F697">
        <v>4</v>
      </c>
      <c r="L697" t="s">
        <v>8219</v>
      </c>
      <c r="M697">
        <v>105</v>
      </c>
      <c r="O697" t="s">
        <v>8221</v>
      </c>
      <c r="P697">
        <v>4</v>
      </c>
    </row>
    <row r="698" spans="1:16" x14ac:dyDescent="0.45">
      <c r="A698" t="s">
        <v>8219</v>
      </c>
      <c r="B698">
        <v>224</v>
      </c>
      <c r="E698" t="s">
        <v>8221</v>
      </c>
      <c r="F698">
        <v>1</v>
      </c>
      <c r="L698" t="s">
        <v>8219</v>
      </c>
      <c r="M698">
        <v>104</v>
      </c>
      <c r="O698" t="s">
        <v>8221</v>
      </c>
      <c r="P698">
        <v>4</v>
      </c>
    </row>
    <row r="699" spans="1:16" x14ac:dyDescent="0.45">
      <c r="A699" t="s">
        <v>8219</v>
      </c>
      <c r="B699">
        <v>46</v>
      </c>
      <c r="E699" t="s">
        <v>8221</v>
      </c>
      <c r="F699">
        <v>2</v>
      </c>
      <c r="L699" t="s">
        <v>8219</v>
      </c>
      <c r="M699">
        <v>104</v>
      </c>
      <c r="O699" t="s">
        <v>8221</v>
      </c>
      <c r="P699">
        <v>4</v>
      </c>
    </row>
    <row r="700" spans="1:16" x14ac:dyDescent="0.45">
      <c r="A700" t="s">
        <v>8219</v>
      </c>
      <c r="B700">
        <v>284</v>
      </c>
      <c r="E700" t="s">
        <v>8221</v>
      </c>
      <c r="F700">
        <v>0</v>
      </c>
      <c r="L700" t="s">
        <v>8219</v>
      </c>
      <c r="M700">
        <v>104</v>
      </c>
      <c r="O700" t="s">
        <v>8221</v>
      </c>
      <c r="P700">
        <v>4</v>
      </c>
    </row>
    <row r="701" spans="1:16" x14ac:dyDescent="0.45">
      <c r="A701" t="s">
        <v>8219</v>
      </c>
      <c r="B701">
        <v>98</v>
      </c>
      <c r="E701" t="s">
        <v>8221</v>
      </c>
      <c r="F701">
        <v>1</v>
      </c>
      <c r="L701" t="s">
        <v>8219</v>
      </c>
      <c r="M701">
        <v>104</v>
      </c>
      <c r="O701" t="s">
        <v>8221</v>
      </c>
      <c r="P701">
        <v>4</v>
      </c>
    </row>
    <row r="702" spans="1:16" x14ac:dyDescent="0.45">
      <c r="A702" t="s">
        <v>8219</v>
      </c>
      <c r="B702">
        <v>56</v>
      </c>
      <c r="E702" t="s">
        <v>8221</v>
      </c>
      <c r="F702">
        <v>17</v>
      </c>
      <c r="L702" t="s">
        <v>8219</v>
      </c>
      <c r="M702">
        <v>104</v>
      </c>
      <c r="O702" t="s">
        <v>8221</v>
      </c>
      <c r="P702">
        <v>4</v>
      </c>
    </row>
    <row r="703" spans="1:16" x14ac:dyDescent="0.45">
      <c r="A703" t="s">
        <v>8219</v>
      </c>
      <c r="B703">
        <v>32</v>
      </c>
      <c r="E703" t="s">
        <v>8221</v>
      </c>
      <c r="F703">
        <v>2</v>
      </c>
      <c r="L703" t="s">
        <v>8219</v>
      </c>
      <c r="M703">
        <v>104</v>
      </c>
      <c r="O703" t="s">
        <v>8221</v>
      </c>
      <c r="P703">
        <v>4</v>
      </c>
    </row>
    <row r="704" spans="1:16" x14ac:dyDescent="0.45">
      <c r="A704" t="s">
        <v>8219</v>
      </c>
      <c r="B704">
        <v>30</v>
      </c>
      <c r="E704" t="s">
        <v>8221</v>
      </c>
      <c r="F704">
        <v>3</v>
      </c>
      <c r="L704" t="s">
        <v>8219</v>
      </c>
      <c r="M704">
        <v>104</v>
      </c>
      <c r="O704" t="s">
        <v>8221</v>
      </c>
      <c r="P704">
        <v>4</v>
      </c>
    </row>
    <row r="705" spans="1:16" x14ac:dyDescent="0.45">
      <c r="A705" t="s">
        <v>8219</v>
      </c>
      <c r="B705">
        <v>70</v>
      </c>
      <c r="E705" t="s">
        <v>8221</v>
      </c>
      <c r="F705">
        <v>41</v>
      </c>
      <c r="L705" t="s">
        <v>8219</v>
      </c>
      <c r="M705">
        <v>104</v>
      </c>
      <c r="O705" t="s">
        <v>8221</v>
      </c>
      <c r="P705">
        <v>4</v>
      </c>
    </row>
    <row r="706" spans="1:16" x14ac:dyDescent="0.45">
      <c r="A706" t="s">
        <v>8219</v>
      </c>
      <c r="B706">
        <v>44</v>
      </c>
      <c r="E706" t="s">
        <v>8221</v>
      </c>
      <c r="F706">
        <v>2</v>
      </c>
      <c r="L706" t="s">
        <v>8219</v>
      </c>
      <c r="M706">
        <v>104</v>
      </c>
      <c r="O706" t="s">
        <v>8221</v>
      </c>
      <c r="P706">
        <v>4</v>
      </c>
    </row>
    <row r="707" spans="1:16" x14ac:dyDescent="0.45">
      <c r="A707" t="s">
        <v>8219</v>
      </c>
      <c r="B707">
        <v>92</v>
      </c>
      <c r="E707" t="s">
        <v>8221</v>
      </c>
      <c r="F707">
        <v>3</v>
      </c>
      <c r="L707" t="s">
        <v>8219</v>
      </c>
      <c r="M707">
        <v>104</v>
      </c>
      <c r="O707" t="s">
        <v>8221</v>
      </c>
      <c r="P707">
        <v>4</v>
      </c>
    </row>
    <row r="708" spans="1:16" x14ac:dyDescent="0.45">
      <c r="A708" t="s">
        <v>8219</v>
      </c>
      <c r="B708">
        <v>205</v>
      </c>
      <c r="E708" t="s">
        <v>8221</v>
      </c>
      <c r="F708">
        <v>8</v>
      </c>
      <c r="L708" t="s">
        <v>8219</v>
      </c>
      <c r="M708">
        <v>104</v>
      </c>
      <c r="O708" t="s">
        <v>8221</v>
      </c>
      <c r="P708">
        <v>4</v>
      </c>
    </row>
    <row r="709" spans="1:16" x14ac:dyDescent="0.45">
      <c r="A709" t="s">
        <v>8219</v>
      </c>
      <c r="B709">
        <v>23</v>
      </c>
      <c r="E709" t="s">
        <v>8221</v>
      </c>
      <c r="F709">
        <v>0</v>
      </c>
      <c r="L709" t="s">
        <v>8219</v>
      </c>
      <c r="M709">
        <v>104</v>
      </c>
      <c r="O709" t="s">
        <v>8221</v>
      </c>
      <c r="P709">
        <v>4</v>
      </c>
    </row>
    <row r="710" spans="1:16" x14ac:dyDescent="0.45">
      <c r="A710" t="s">
        <v>8219</v>
      </c>
      <c r="B710">
        <v>4</v>
      </c>
      <c r="E710" t="s">
        <v>8221</v>
      </c>
      <c r="F710">
        <v>1</v>
      </c>
      <c r="L710" t="s">
        <v>8219</v>
      </c>
      <c r="M710">
        <v>104</v>
      </c>
      <c r="O710" t="s">
        <v>8221</v>
      </c>
      <c r="P710">
        <v>4</v>
      </c>
    </row>
    <row r="711" spans="1:16" x14ac:dyDescent="0.45">
      <c r="A711" t="s">
        <v>8219</v>
      </c>
      <c r="B711">
        <v>112</v>
      </c>
      <c r="E711" t="s">
        <v>8221</v>
      </c>
      <c r="F711">
        <v>3</v>
      </c>
      <c r="L711" t="s">
        <v>8219</v>
      </c>
      <c r="M711">
        <v>104</v>
      </c>
      <c r="O711" t="s">
        <v>8221</v>
      </c>
      <c r="P711">
        <v>4</v>
      </c>
    </row>
    <row r="712" spans="1:16" x14ac:dyDescent="0.45">
      <c r="A712" t="s">
        <v>8219</v>
      </c>
      <c r="B712">
        <v>27</v>
      </c>
      <c r="E712" t="s">
        <v>8221</v>
      </c>
      <c r="F712">
        <v>4</v>
      </c>
      <c r="L712" t="s">
        <v>8219</v>
      </c>
      <c r="M712">
        <v>103</v>
      </c>
      <c r="O712" t="s">
        <v>8221</v>
      </c>
      <c r="P712">
        <v>4</v>
      </c>
    </row>
    <row r="713" spans="1:16" x14ac:dyDescent="0.45">
      <c r="A713" t="s">
        <v>8219</v>
      </c>
      <c r="B713">
        <v>11</v>
      </c>
      <c r="E713" t="s">
        <v>8221</v>
      </c>
      <c r="F713">
        <v>9</v>
      </c>
      <c r="L713" t="s">
        <v>8219</v>
      </c>
      <c r="M713">
        <v>103</v>
      </c>
      <c r="O713" t="s">
        <v>8221</v>
      </c>
      <c r="P713">
        <v>4</v>
      </c>
    </row>
    <row r="714" spans="1:16" x14ac:dyDescent="0.45">
      <c r="A714" t="s">
        <v>8219</v>
      </c>
      <c r="B714">
        <v>26</v>
      </c>
      <c r="E714" t="s">
        <v>8221</v>
      </c>
      <c r="F714">
        <v>16</v>
      </c>
      <c r="L714" t="s">
        <v>8219</v>
      </c>
      <c r="M714">
        <v>103</v>
      </c>
      <c r="O714" t="s">
        <v>8221</v>
      </c>
      <c r="P714">
        <v>4</v>
      </c>
    </row>
    <row r="715" spans="1:16" x14ac:dyDescent="0.45">
      <c r="A715" t="s">
        <v>8219</v>
      </c>
      <c r="B715">
        <v>77</v>
      </c>
      <c r="E715" t="s">
        <v>8221</v>
      </c>
      <c r="F715">
        <v>1</v>
      </c>
      <c r="L715" t="s">
        <v>8219</v>
      </c>
      <c r="M715">
        <v>103</v>
      </c>
      <c r="O715" t="s">
        <v>8221</v>
      </c>
      <c r="P715">
        <v>4</v>
      </c>
    </row>
    <row r="716" spans="1:16" x14ac:dyDescent="0.45">
      <c r="A716" t="s">
        <v>8219</v>
      </c>
      <c r="B716">
        <v>136</v>
      </c>
      <c r="E716" t="s">
        <v>8221</v>
      </c>
      <c r="F716">
        <v>7</v>
      </c>
      <c r="L716" t="s">
        <v>8219</v>
      </c>
      <c r="M716">
        <v>103</v>
      </c>
      <c r="O716" t="s">
        <v>8221</v>
      </c>
      <c r="P716">
        <v>4</v>
      </c>
    </row>
    <row r="717" spans="1:16" x14ac:dyDescent="0.45">
      <c r="A717" t="s">
        <v>8219</v>
      </c>
      <c r="B717">
        <v>157</v>
      </c>
      <c r="E717" t="s">
        <v>8221</v>
      </c>
      <c r="F717">
        <v>0</v>
      </c>
      <c r="L717" t="s">
        <v>8219</v>
      </c>
      <c r="M717">
        <v>103</v>
      </c>
      <c r="O717" t="s">
        <v>8221</v>
      </c>
      <c r="P717">
        <v>4</v>
      </c>
    </row>
    <row r="718" spans="1:16" x14ac:dyDescent="0.45">
      <c r="A718" t="s">
        <v>8219</v>
      </c>
      <c r="B718">
        <v>158</v>
      </c>
      <c r="E718" t="s">
        <v>8221</v>
      </c>
      <c r="F718">
        <v>0</v>
      </c>
      <c r="L718" t="s">
        <v>8219</v>
      </c>
      <c r="M718">
        <v>102</v>
      </c>
      <c r="O718" t="s">
        <v>8221</v>
      </c>
      <c r="P718">
        <v>4</v>
      </c>
    </row>
    <row r="719" spans="1:16" x14ac:dyDescent="0.45">
      <c r="A719" t="s">
        <v>8219</v>
      </c>
      <c r="B719">
        <v>27</v>
      </c>
      <c r="E719" t="s">
        <v>8221</v>
      </c>
      <c r="F719">
        <v>0</v>
      </c>
      <c r="L719" t="s">
        <v>8219</v>
      </c>
      <c r="M719">
        <v>102</v>
      </c>
      <c r="O719" t="s">
        <v>8221</v>
      </c>
      <c r="P719">
        <v>4</v>
      </c>
    </row>
    <row r="720" spans="1:16" x14ac:dyDescent="0.45">
      <c r="A720" t="s">
        <v>8219</v>
      </c>
      <c r="B720">
        <v>23</v>
      </c>
      <c r="E720" t="s">
        <v>8221</v>
      </c>
      <c r="F720">
        <v>0</v>
      </c>
      <c r="L720" t="s">
        <v>8219</v>
      </c>
      <c r="M720">
        <v>102</v>
      </c>
      <c r="O720" t="s">
        <v>8221</v>
      </c>
      <c r="P720">
        <v>4</v>
      </c>
    </row>
    <row r="721" spans="1:16" x14ac:dyDescent="0.45">
      <c r="A721" t="s">
        <v>8219</v>
      </c>
      <c r="B721">
        <v>17</v>
      </c>
      <c r="E721" t="s">
        <v>8221</v>
      </c>
      <c r="F721">
        <v>0</v>
      </c>
      <c r="L721" t="s">
        <v>8219</v>
      </c>
      <c r="M721">
        <v>102</v>
      </c>
      <c r="O721" t="s">
        <v>8221</v>
      </c>
      <c r="P721">
        <v>4</v>
      </c>
    </row>
    <row r="722" spans="1:16" x14ac:dyDescent="0.45">
      <c r="A722" t="s">
        <v>8219</v>
      </c>
      <c r="B722">
        <v>37</v>
      </c>
      <c r="E722" t="s">
        <v>8221</v>
      </c>
      <c r="F722">
        <v>1</v>
      </c>
      <c r="L722" t="s">
        <v>8219</v>
      </c>
      <c r="M722">
        <v>102</v>
      </c>
      <c r="O722" t="s">
        <v>8221</v>
      </c>
      <c r="P722">
        <v>4</v>
      </c>
    </row>
    <row r="723" spans="1:16" x14ac:dyDescent="0.45">
      <c r="A723" t="s">
        <v>8219</v>
      </c>
      <c r="B723">
        <v>65</v>
      </c>
      <c r="E723" t="s">
        <v>8221</v>
      </c>
      <c r="F723">
        <v>2</v>
      </c>
      <c r="L723" t="s">
        <v>8219</v>
      </c>
      <c r="M723">
        <v>101</v>
      </c>
      <c r="O723" t="s">
        <v>8221</v>
      </c>
      <c r="P723">
        <v>4</v>
      </c>
    </row>
    <row r="724" spans="1:16" x14ac:dyDescent="0.45">
      <c r="A724" t="s">
        <v>8219</v>
      </c>
      <c r="B724">
        <v>18</v>
      </c>
      <c r="E724" t="s">
        <v>8221</v>
      </c>
      <c r="F724">
        <v>1</v>
      </c>
      <c r="L724" t="s">
        <v>8219</v>
      </c>
      <c r="M724">
        <v>101</v>
      </c>
      <c r="O724" t="s">
        <v>8221</v>
      </c>
      <c r="P724">
        <v>4</v>
      </c>
    </row>
    <row r="725" spans="1:16" x14ac:dyDescent="0.45">
      <c r="A725" t="s">
        <v>8219</v>
      </c>
      <c r="B725">
        <v>25</v>
      </c>
      <c r="E725" t="s">
        <v>8221</v>
      </c>
      <c r="F725">
        <v>15</v>
      </c>
      <c r="L725" t="s">
        <v>8219</v>
      </c>
      <c r="M725">
        <v>101</v>
      </c>
      <c r="O725" t="s">
        <v>8221</v>
      </c>
      <c r="P725">
        <v>4</v>
      </c>
    </row>
    <row r="726" spans="1:16" x14ac:dyDescent="0.45">
      <c r="A726" t="s">
        <v>8219</v>
      </c>
      <c r="B726">
        <v>104</v>
      </c>
      <c r="E726" t="s">
        <v>8221</v>
      </c>
      <c r="F726">
        <v>1</v>
      </c>
      <c r="L726" t="s">
        <v>8219</v>
      </c>
      <c r="M726">
        <v>101</v>
      </c>
      <c r="O726" t="s">
        <v>8221</v>
      </c>
      <c r="P726">
        <v>4</v>
      </c>
    </row>
    <row r="727" spans="1:16" x14ac:dyDescent="0.45">
      <c r="A727" t="s">
        <v>8219</v>
      </c>
      <c r="B727">
        <v>108</v>
      </c>
      <c r="E727" t="s">
        <v>8221</v>
      </c>
      <c r="F727">
        <v>1</v>
      </c>
      <c r="L727" t="s">
        <v>8219</v>
      </c>
      <c r="M727">
        <v>100</v>
      </c>
      <c r="O727" t="s">
        <v>8221</v>
      </c>
      <c r="P727">
        <v>4</v>
      </c>
    </row>
    <row r="728" spans="1:16" x14ac:dyDescent="0.45">
      <c r="A728" t="s">
        <v>8219</v>
      </c>
      <c r="B728">
        <v>38</v>
      </c>
      <c r="E728" t="s">
        <v>8221</v>
      </c>
      <c r="F728">
        <v>0</v>
      </c>
      <c r="L728" t="s">
        <v>8219</v>
      </c>
      <c r="M728">
        <v>100</v>
      </c>
      <c r="O728" t="s">
        <v>8221</v>
      </c>
      <c r="P728">
        <v>4</v>
      </c>
    </row>
    <row r="729" spans="1:16" x14ac:dyDescent="0.45">
      <c r="A729" t="s">
        <v>8219</v>
      </c>
      <c r="B729">
        <v>88</v>
      </c>
      <c r="E729" t="s">
        <v>8221</v>
      </c>
      <c r="F729">
        <v>39</v>
      </c>
      <c r="L729" t="s">
        <v>8219</v>
      </c>
      <c r="M729">
        <v>100</v>
      </c>
      <c r="O729" t="s">
        <v>8221</v>
      </c>
      <c r="P729">
        <v>4</v>
      </c>
    </row>
    <row r="730" spans="1:16" x14ac:dyDescent="0.45">
      <c r="A730" t="s">
        <v>8219</v>
      </c>
      <c r="B730">
        <v>82</v>
      </c>
      <c r="E730" t="s">
        <v>8221</v>
      </c>
      <c r="F730">
        <v>103</v>
      </c>
      <c r="L730" t="s">
        <v>8219</v>
      </c>
      <c r="M730">
        <v>100</v>
      </c>
      <c r="O730" t="s">
        <v>8221</v>
      </c>
      <c r="P730">
        <v>4</v>
      </c>
    </row>
    <row r="731" spans="1:16" x14ac:dyDescent="0.45">
      <c r="A731" t="s">
        <v>8219</v>
      </c>
      <c r="B731">
        <v>126</v>
      </c>
      <c r="E731" t="s">
        <v>8221</v>
      </c>
      <c r="F731">
        <v>0</v>
      </c>
      <c r="L731" t="s">
        <v>8219</v>
      </c>
      <c r="M731">
        <v>100</v>
      </c>
      <c r="O731" t="s">
        <v>8221</v>
      </c>
      <c r="P731">
        <v>4</v>
      </c>
    </row>
    <row r="732" spans="1:16" x14ac:dyDescent="0.45">
      <c r="A732" t="s">
        <v>8219</v>
      </c>
      <c r="B732">
        <v>133</v>
      </c>
      <c r="E732" t="s">
        <v>8221</v>
      </c>
      <c r="F732">
        <v>39</v>
      </c>
      <c r="L732" t="s">
        <v>8219</v>
      </c>
      <c r="M732">
        <v>100</v>
      </c>
      <c r="O732" t="s">
        <v>8221</v>
      </c>
      <c r="P732">
        <v>4</v>
      </c>
    </row>
    <row r="733" spans="1:16" x14ac:dyDescent="0.45">
      <c r="A733" t="s">
        <v>8219</v>
      </c>
      <c r="B733">
        <v>47</v>
      </c>
      <c r="E733" t="s">
        <v>8221</v>
      </c>
      <c r="F733">
        <v>15</v>
      </c>
      <c r="L733" t="s">
        <v>8219</v>
      </c>
      <c r="M733">
        <v>100</v>
      </c>
      <c r="O733" t="s">
        <v>8221</v>
      </c>
      <c r="P733">
        <v>4</v>
      </c>
    </row>
    <row r="734" spans="1:16" x14ac:dyDescent="0.45">
      <c r="A734" t="s">
        <v>8219</v>
      </c>
      <c r="B734">
        <v>58</v>
      </c>
      <c r="E734" t="s">
        <v>8221</v>
      </c>
      <c r="F734">
        <v>22</v>
      </c>
      <c r="L734" t="s">
        <v>8219</v>
      </c>
      <c r="M734">
        <v>100</v>
      </c>
      <c r="O734" t="s">
        <v>8221</v>
      </c>
      <c r="P734">
        <v>4</v>
      </c>
    </row>
    <row r="735" spans="1:16" x14ac:dyDescent="0.45">
      <c r="A735" t="s">
        <v>8219</v>
      </c>
      <c r="B735">
        <v>32</v>
      </c>
      <c r="E735" t="s">
        <v>8221</v>
      </c>
      <c r="F735">
        <v>92</v>
      </c>
      <c r="L735" t="s">
        <v>8219</v>
      </c>
      <c r="M735">
        <v>99</v>
      </c>
      <c r="O735" t="s">
        <v>8221</v>
      </c>
      <c r="P735">
        <v>4</v>
      </c>
    </row>
    <row r="736" spans="1:16" x14ac:dyDescent="0.45">
      <c r="A736" t="s">
        <v>8219</v>
      </c>
      <c r="B736">
        <v>37</v>
      </c>
      <c r="E736" t="s">
        <v>8221</v>
      </c>
      <c r="F736">
        <v>25</v>
      </c>
      <c r="L736" t="s">
        <v>8219</v>
      </c>
      <c r="M736">
        <v>99</v>
      </c>
      <c r="O736" t="s">
        <v>8221</v>
      </c>
      <c r="P736">
        <v>4</v>
      </c>
    </row>
    <row r="737" spans="1:16" x14ac:dyDescent="0.45">
      <c r="A737" t="s">
        <v>8219</v>
      </c>
      <c r="B737">
        <v>87</v>
      </c>
      <c r="E737" t="s">
        <v>8221</v>
      </c>
      <c r="F737">
        <v>19</v>
      </c>
      <c r="L737" t="s">
        <v>8219</v>
      </c>
      <c r="M737">
        <v>99</v>
      </c>
      <c r="O737" t="s">
        <v>8221</v>
      </c>
      <c r="P737">
        <v>4</v>
      </c>
    </row>
    <row r="738" spans="1:16" x14ac:dyDescent="0.45">
      <c r="A738" t="s">
        <v>8219</v>
      </c>
      <c r="B738">
        <v>15</v>
      </c>
      <c r="E738" t="s">
        <v>8221</v>
      </c>
      <c r="F738">
        <v>19</v>
      </c>
      <c r="L738" t="s">
        <v>8219</v>
      </c>
      <c r="M738">
        <v>99</v>
      </c>
      <c r="O738" t="s">
        <v>8221</v>
      </c>
      <c r="P738">
        <v>4</v>
      </c>
    </row>
    <row r="739" spans="1:16" x14ac:dyDescent="0.45">
      <c r="A739" t="s">
        <v>8219</v>
      </c>
      <c r="B739">
        <v>27</v>
      </c>
      <c r="E739" t="s">
        <v>8221</v>
      </c>
      <c r="F739">
        <v>13</v>
      </c>
      <c r="L739" t="s">
        <v>8219</v>
      </c>
      <c r="M739">
        <v>99</v>
      </c>
      <c r="O739" t="s">
        <v>8221</v>
      </c>
      <c r="P739">
        <v>4</v>
      </c>
    </row>
    <row r="740" spans="1:16" x14ac:dyDescent="0.45">
      <c r="A740" t="s">
        <v>8219</v>
      </c>
      <c r="B740">
        <v>19</v>
      </c>
      <c r="E740" t="s">
        <v>8221</v>
      </c>
      <c r="F740">
        <v>124</v>
      </c>
      <c r="L740" t="s">
        <v>8219</v>
      </c>
      <c r="M740">
        <v>99</v>
      </c>
      <c r="O740" t="s">
        <v>8221</v>
      </c>
      <c r="P740">
        <v>4</v>
      </c>
    </row>
    <row r="741" spans="1:16" x14ac:dyDescent="0.45">
      <c r="A741" t="s">
        <v>8219</v>
      </c>
      <c r="B741">
        <v>17</v>
      </c>
      <c r="E741" t="s">
        <v>8221</v>
      </c>
      <c r="F741">
        <v>4</v>
      </c>
      <c r="L741" t="s">
        <v>8219</v>
      </c>
      <c r="M741">
        <v>99</v>
      </c>
      <c r="O741" t="s">
        <v>8221</v>
      </c>
      <c r="P741">
        <v>4</v>
      </c>
    </row>
    <row r="742" spans="1:16" x14ac:dyDescent="0.45">
      <c r="A742" t="s">
        <v>8219</v>
      </c>
      <c r="B742">
        <v>26</v>
      </c>
      <c r="E742" t="s">
        <v>8221</v>
      </c>
      <c r="F742">
        <v>10</v>
      </c>
      <c r="L742" t="s">
        <v>8219</v>
      </c>
      <c r="M742">
        <v>98</v>
      </c>
      <c r="O742" t="s">
        <v>8221</v>
      </c>
      <c r="P742">
        <v>4</v>
      </c>
    </row>
    <row r="743" spans="1:16" x14ac:dyDescent="0.45">
      <c r="A743" t="s">
        <v>8219</v>
      </c>
      <c r="B743">
        <v>28</v>
      </c>
      <c r="E743" t="s">
        <v>8221</v>
      </c>
      <c r="F743">
        <v>15</v>
      </c>
      <c r="L743" t="s">
        <v>8219</v>
      </c>
      <c r="M743">
        <v>98</v>
      </c>
      <c r="O743" t="s">
        <v>8221</v>
      </c>
      <c r="P743">
        <v>4</v>
      </c>
    </row>
    <row r="744" spans="1:16" x14ac:dyDescent="0.45">
      <c r="A744" t="s">
        <v>8219</v>
      </c>
      <c r="B744">
        <v>37</v>
      </c>
      <c r="E744" t="s">
        <v>8221</v>
      </c>
      <c r="F744">
        <v>38</v>
      </c>
      <c r="L744" t="s">
        <v>8219</v>
      </c>
      <c r="M744">
        <v>98</v>
      </c>
      <c r="O744" t="s">
        <v>8221</v>
      </c>
      <c r="P744">
        <v>4</v>
      </c>
    </row>
    <row r="745" spans="1:16" x14ac:dyDescent="0.45">
      <c r="A745" t="s">
        <v>8219</v>
      </c>
      <c r="B745">
        <v>128</v>
      </c>
      <c r="E745" t="s">
        <v>8221</v>
      </c>
      <c r="F745">
        <v>152</v>
      </c>
      <c r="L745" t="s">
        <v>8219</v>
      </c>
      <c r="M745">
        <v>98</v>
      </c>
      <c r="O745" t="s">
        <v>8221</v>
      </c>
      <c r="P745">
        <v>4</v>
      </c>
    </row>
    <row r="746" spans="1:16" x14ac:dyDescent="0.45">
      <c r="A746" t="s">
        <v>8219</v>
      </c>
      <c r="B746">
        <v>10</v>
      </c>
      <c r="E746" t="s">
        <v>8221</v>
      </c>
      <c r="F746">
        <v>24</v>
      </c>
      <c r="L746" t="s">
        <v>8219</v>
      </c>
      <c r="M746">
        <v>98</v>
      </c>
      <c r="O746" t="s">
        <v>8221</v>
      </c>
      <c r="P746">
        <v>4</v>
      </c>
    </row>
    <row r="747" spans="1:16" x14ac:dyDescent="0.45">
      <c r="A747" t="s">
        <v>8219</v>
      </c>
      <c r="B747">
        <v>83</v>
      </c>
      <c r="E747" t="s">
        <v>8221</v>
      </c>
      <c r="F747">
        <v>76</v>
      </c>
      <c r="L747" t="s">
        <v>8219</v>
      </c>
      <c r="M747">
        <v>98</v>
      </c>
      <c r="O747" t="s">
        <v>8221</v>
      </c>
      <c r="P747">
        <v>4</v>
      </c>
    </row>
    <row r="748" spans="1:16" x14ac:dyDescent="0.45">
      <c r="A748" t="s">
        <v>8219</v>
      </c>
      <c r="B748">
        <v>46</v>
      </c>
      <c r="E748" t="s">
        <v>8221</v>
      </c>
      <c r="F748">
        <v>185</v>
      </c>
      <c r="L748" t="s">
        <v>8219</v>
      </c>
      <c r="M748">
        <v>97</v>
      </c>
      <c r="O748" t="s">
        <v>8221</v>
      </c>
      <c r="P748">
        <v>4</v>
      </c>
    </row>
    <row r="749" spans="1:16" x14ac:dyDescent="0.45">
      <c r="A749" t="s">
        <v>8219</v>
      </c>
      <c r="B749">
        <v>90</v>
      </c>
      <c r="E749" t="s">
        <v>8221</v>
      </c>
      <c r="F749">
        <v>33</v>
      </c>
      <c r="L749" t="s">
        <v>8219</v>
      </c>
      <c r="M749">
        <v>97</v>
      </c>
      <c r="O749" t="s">
        <v>8221</v>
      </c>
      <c r="P749">
        <v>4</v>
      </c>
    </row>
    <row r="750" spans="1:16" x14ac:dyDescent="0.45">
      <c r="A750" t="s">
        <v>8219</v>
      </c>
      <c r="B750">
        <v>81</v>
      </c>
      <c r="E750" t="s">
        <v>8221</v>
      </c>
      <c r="F750">
        <v>108</v>
      </c>
      <c r="L750" t="s">
        <v>8219</v>
      </c>
      <c r="M750">
        <v>97</v>
      </c>
      <c r="O750" t="s">
        <v>8221</v>
      </c>
      <c r="P750">
        <v>4</v>
      </c>
    </row>
    <row r="751" spans="1:16" x14ac:dyDescent="0.45">
      <c r="A751" t="s">
        <v>8219</v>
      </c>
      <c r="B751">
        <v>32</v>
      </c>
      <c r="E751" t="s">
        <v>8221</v>
      </c>
      <c r="F751">
        <v>29</v>
      </c>
      <c r="L751" t="s">
        <v>8219</v>
      </c>
      <c r="M751">
        <v>97</v>
      </c>
      <c r="O751" t="s">
        <v>8221</v>
      </c>
      <c r="P751">
        <v>4</v>
      </c>
    </row>
    <row r="752" spans="1:16" x14ac:dyDescent="0.45">
      <c r="A752" t="s">
        <v>8219</v>
      </c>
      <c r="B752">
        <v>20</v>
      </c>
      <c r="E752" t="s">
        <v>8221</v>
      </c>
      <c r="F752">
        <v>24</v>
      </c>
      <c r="L752" t="s">
        <v>8219</v>
      </c>
      <c r="M752">
        <v>97</v>
      </c>
      <c r="O752" t="s">
        <v>8221</v>
      </c>
      <c r="P752">
        <v>4</v>
      </c>
    </row>
    <row r="753" spans="1:16" x14ac:dyDescent="0.45">
      <c r="A753" t="s">
        <v>8219</v>
      </c>
      <c r="B753">
        <v>70</v>
      </c>
      <c r="E753" t="s">
        <v>8221</v>
      </c>
      <c r="F753">
        <v>4</v>
      </c>
      <c r="L753" t="s">
        <v>8219</v>
      </c>
      <c r="M753">
        <v>97</v>
      </c>
      <c r="O753" t="s">
        <v>8221</v>
      </c>
      <c r="P753">
        <v>4</v>
      </c>
    </row>
    <row r="754" spans="1:16" x14ac:dyDescent="0.45">
      <c r="A754" t="s">
        <v>8219</v>
      </c>
      <c r="B754">
        <v>168</v>
      </c>
      <c r="E754" t="s">
        <v>8221</v>
      </c>
      <c r="F754">
        <v>4</v>
      </c>
      <c r="L754" t="s">
        <v>8219</v>
      </c>
      <c r="M754">
        <v>97</v>
      </c>
      <c r="O754" t="s">
        <v>8221</v>
      </c>
      <c r="P754">
        <v>4</v>
      </c>
    </row>
    <row r="755" spans="1:16" x14ac:dyDescent="0.45">
      <c r="A755" t="s">
        <v>8219</v>
      </c>
      <c r="B755">
        <v>34</v>
      </c>
      <c r="E755" t="s">
        <v>8221</v>
      </c>
      <c r="F755">
        <v>15</v>
      </c>
      <c r="L755" t="s">
        <v>8219</v>
      </c>
      <c r="M755">
        <v>96</v>
      </c>
      <c r="O755" t="s">
        <v>8221</v>
      </c>
      <c r="P755">
        <v>4</v>
      </c>
    </row>
    <row r="756" spans="1:16" x14ac:dyDescent="0.45">
      <c r="A756" t="s">
        <v>8219</v>
      </c>
      <c r="B756">
        <v>48</v>
      </c>
      <c r="E756" t="s">
        <v>8221</v>
      </c>
      <c r="F756">
        <v>4</v>
      </c>
      <c r="L756" t="s">
        <v>8219</v>
      </c>
      <c r="M756">
        <v>96</v>
      </c>
      <c r="O756" t="s">
        <v>8221</v>
      </c>
      <c r="P756">
        <v>4</v>
      </c>
    </row>
    <row r="757" spans="1:16" x14ac:dyDescent="0.45">
      <c r="A757" t="s">
        <v>8219</v>
      </c>
      <c r="B757">
        <v>48</v>
      </c>
      <c r="E757" t="s">
        <v>8221</v>
      </c>
      <c r="F757">
        <v>139</v>
      </c>
      <c r="L757" t="s">
        <v>8219</v>
      </c>
      <c r="M757">
        <v>96</v>
      </c>
      <c r="O757" t="s">
        <v>8221</v>
      </c>
      <c r="P757">
        <v>4</v>
      </c>
    </row>
    <row r="758" spans="1:16" x14ac:dyDescent="0.45">
      <c r="A758" t="s">
        <v>8219</v>
      </c>
      <c r="B758">
        <v>221</v>
      </c>
      <c r="E758" t="s">
        <v>8221</v>
      </c>
      <c r="F758">
        <v>2</v>
      </c>
      <c r="L758" t="s">
        <v>8219</v>
      </c>
      <c r="M758">
        <v>96</v>
      </c>
      <c r="O758" t="s">
        <v>8221</v>
      </c>
      <c r="P758">
        <v>4</v>
      </c>
    </row>
    <row r="759" spans="1:16" x14ac:dyDescent="0.45">
      <c r="A759" t="s">
        <v>8219</v>
      </c>
      <c r="B759">
        <v>107</v>
      </c>
      <c r="E759" t="s">
        <v>8221</v>
      </c>
      <c r="F759">
        <v>18</v>
      </c>
      <c r="L759" t="s">
        <v>8219</v>
      </c>
      <c r="M759">
        <v>96</v>
      </c>
      <c r="O759" t="s">
        <v>8221</v>
      </c>
      <c r="P759">
        <v>4</v>
      </c>
    </row>
    <row r="760" spans="1:16" x14ac:dyDescent="0.45">
      <c r="A760" t="s">
        <v>8219</v>
      </c>
      <c r="B760">
        <v>45</v>
      </c>
      <c r="E760" t="s">
        <v>8221</v>
      </c>
      <c r="F760">
        <v>81</v>
      </c>
      <c r="L760" t="s">
        <v>8219</v>
      </c>
      <c r="M760">
        <v>96</v>
      </c>
      <c r="O760" t="s">
        <v>8221</v>
      </c>
      <c r="P760">
        <v>4</v>
      </c>
    </row>
    <row r="761" spans="1:16" x14ac:dyDescent="0.45">
      <c r="A761" t="s">
        <v>8219</v>
      </c>
      <c r="B761">
        <v>36</v>
      </c>
      <c r="E761" t="s">
        <v>8221</v>
      </c>
      <c r="F761">
        <v>86</v>
      </c>
      <c r="L761" t="s">
        <v>8219</v>
      </c>
      <c r="M761">
        <v>96</v>
      </c>
      <c r="O761" t="s">
        <v>8221</v>
      </c>
      <c r="P761">
        <v>4</v>
      </c>
    </row>
    <row r="762" spans="1:16" x14ac:dyDescent="0.45">
      <c r="A762" t="s">
        <v>8219</v>
      </c>
      <c r="B762">
        <v>101</v>
      </c>
      <c r="E762" t="s">
        <v>8221</v>
      </c>
      <c r="F762">
        <v>140</v>
      </c>
      <c r="L762" t="s">
        <v>8219</v>
      </c>
      <c r="M762">
        <v>96</v>
      </c>
      <c r="O762" t="s">
        <v>8221</v>
      </c>
      <c r="P762">
        <v>4</v>
      </c>
    </row>
    <row r="763" spans="1:16" x14ac:dyDescent="0.45">
      <c r="A763" t="s">
        <v>8219</v>
      </c>
      <c r="B763">
        <v>62</v>
      </c>
      <c r="E763" t="s">
        <v>8221</v>
      </c>
      <c r="F763">
        <v>37</v>
      </c>
      <c r="L763" t="s">
        <v>8219</v>
      </c>
      <c r="M763">
        <v>96</v>
      </c>
      <c r="O763" t="s">
        <v>8221</v>
      </c>
      <c r="P763">
        <v>4</v>
      </c>
    </row>
    <row r="764" spans="1:16" x14ac:dyDescent="0.45">
      <c r="A764" t="s">
        <v>8219</v>
      </c>
      <c r="B764">
        <v>32</v>
      </c>
      <c r="E764" t="s">
        <v>8221</v>
      </c>
      <c r="F764">
        <v>6</v>
      </c>
      <c r="L764" t="s">
        <v>8219</v>
      </c>
      <c r="M764">
        <v>96</v>
      </c>
      <c r="O764" t="s">
        <v>8221</v>
      </c>
      <c r="P764">
        <v>4</v>
      </c>
    </row>
    <row r="765" spans="1:16" x14ac:dyDescent="0.45">
      <c r="A765" t="s">
        <v>8219</v>
      </c>
      <c r="B765">
        <v>89</v>
      </c>
      <c r="E765" t="s">
        <v>8221</v>
      </c>
      <c r="F765">
        <v>113</v>
      </c>
      <c r="L765" t="s">
        <v>8219</v>
      </c>
      <c r="M765">
        <v>95</v>
      </c>
      <c r="O765" t="s">
        <v>8221</v>
      </c>
      <c r="P765">
        <v>4</v>
      </c>
    </row>
    <row r="766" spans="1:16" x14ac:dyDescent="0.45">
      <c r="A766" t="s">
        <v>8219</v>
      </c>
      <c r="B766">
        <v>93</v>
      </c>
      <c r="E766" t="s">
        <v>8221</v>
      </c>
      <c r="F766">
        <v>37</v>
      </c>
      <c r="L766" t="s">
        <v>8219</v>
      </c>
      <c r="M766">
        <v>95</v>
      </c>
      <c r="O766" t="s">
        <v>8221</v>
      </c>
      <c r="P766">
        <v>4</v>
      </c>
    </row>
    <row r="767" spans="1:16" x14ac:dyDescent="0.45">
      <c r="A767" t="s">
        <v>8219</v>
      </c>
      <c r="B767">
        <v>98</v>
      </c>
      <c r="E767" t="s">
        <v>8221</v>
      </c>
      <c r="F767">
        <v>18</v>
      </c>
      <c r="L767" t="s">
        <v>8219</v>
      </c>
      <c r="M767">
        <v>95</v>
      </c>
      <c r="O767" t="s">
        <v>8221</v>
      </c>
      <c r="P767">
        <v>4</v>
      </c>
    </row>
    <row r="768" spans="1:16" x14ac:dyDescent="0.45">
      <c r="A768" t="s">
        <v>8219</v>
      </c>
      <c r="B768">
        <v>82</v>
      </c>
      <c r="E768" t="s">
        <v>8221</v>
      </c>
      <c r="F768">
        <v>75</v>
      </c>
      <c r="L768" t="s">
        <v>8219</v>
      </c>
      <c r="M768">
        <v>95</v>
      </c>
      <c r="O768" t="s">
        <v>8221</v>
      </c>
      <c r="P768">
        <v>4</v>
      </c>
    </row>
    <row r="769" spans="1:16" x14ac:dyDescent="0.45">
      <c r="A769" t="s">
        <v>8219</v>
      </c>
      <c r="B769">
        <v>116</v>
      </c>
      <c r="E769" t="s">
        <v>8221</v>
      </c>
      <c r="F769">
        <v>52</v>
      </c>
      <c r="L769" t="s">
        <v>8219</v>
      </c>
      <c r="M769">
        <v>95</v>
      </c>
      <c r="O769" t="s">
        <v>8221</v>
      </c>
      <c r="P769">
        <v>4</v>
      </c>
    </row>
    <row r="770" spans="1:16" x14ac:dyDescent="0.45">
      <c r="A770" t="s">
        <v>8219</v>
      </c>
      <c r="B770">
        <v>52</v>
      </c>
      <c r="E770" t="s">
        <v>8221</v>
      </c>
      <c r="F770">
        <v>122</v>
      </c>
      <c r="L770" t="s">
        <v>8219</v>
      </c>
      <c r="M770">
        <v>95</v>
      </c>
      <c r="O770" t="s">
        <v>8221</v>
      </c>
      <c r="P770">
        <v>4</v>
      </c>
    </row>
    <row r="771" spans="1:16" x14ac:dyDescent="0.45">
      <c r="A771" t="s">
        <v>8219</v>
      </c>
      <c r="B771">
        <v>23</v>
      </c>
      <c r="E771" t="s">
        <v>8221</v>
      </c>
      <c r="F771">
        <v>8</v>
      </c>
      <c r="L771" t="s">
        <v>8219</v>
      </c>
      <c r="M771">
        <v>95</v>
      </c>
      <c r="O771" t="s">
        <v>8221</v>
      </c>
      <c r="P771">
        <v>4</v>
      </c>
    </row>
    <row r="772" spans="1:16" x14ac:dyDescent="0.45">
      <c r="A772" t="s">
        <v>8219</v>
      </c>
      <c r="B772">
        <v>77</v>
      </c>
      <c r="E772" t="s">
        <v>8221</v>
      </c>
      <c r="F772">
        <v>8</v>
      </c>
      <c r="L772" t="s">
        <v>8219</v>
      </c>
      <c r="M772">
        <v>94</v>
      </c>
      <c r="O772" t="s">
        <v>8221</v>
      </c>
      <c r="P772">
        <v>4</v>
      </c>
    </row>
    <row r="773" spans="1:16" x14ac:dyDescent="0.45">
      <c r="A773" t="s">
        <v>8219</v>
      </c>
      <c r="B773">
        <v>49</v>
      </c>
      <c r="E773" t="s">
        <v>8221</v>
      </c>
      <c r="F773">
        <v>96</v>
      </c>
      <c r="L773" t="s">
        <v>8219</v>
      </c>
      <c r="M773">
        <v>94</v>
      </c>
      <c r="O773" t="s">
        <v>8221</v>
      </c>
      <c r="P773">
        <v>4</v>
      </c>
    </row>
    <row r="774" spans="1:16" x14ac:dyDescent="0.45">
      <c r="A774" t="s">
        <v>8219</v>
      </c>
      <c r="B774">
        <v>59</v>
      </c>
      <c r="E774" t="s">
        <v>8221</v>
      </c>
      <c r="F774">
        <v>9</v>
      </c>
      <c r="L774" t="s">
        <v>8219</v>
      </c>
      <c r="M774">
        <v>94</v>
      </c>
      <c r="O774" t="s">
        <v>8221</v>
      </c>
      <c r="P774">
        <v>4</v>
      </c>
    </row>
    <row r="775" spans="1:16" x14ac:dyDescent="0.45">
      <c r="A775" t="s">
        <v>8219</v>
      </c>
      <c r="B775">
        <v>113</v>
      </c>
      <c r="E775" t="s">
        <v>8221</v>
      </c>
      <c r="F775">
        <v>2</v>
      </c>
      <c r="L775" t="s">
        <v>8219</v>
      </c>
      <c r="M775">
        <v>94</v>
      </c>
      <c r="O775" t="s">
        <v>8221</v>
      </c>
      <c r="P775">
        <v>4</v>
      </c>
    </row>
    <row r="776" spans="1:16" x14ac:dyDescent="0.45">
      <c r="A776" t="s">
        <v>8219</v>
      </c>
      <c r="B776">
        <v>34</v>
      </c>
      <c r="E776" t="s">
        <v>8221</v>
      </c>
      <c r="F776">
        <v>26</v>
      </c>
      <c r="L776" t="s">
        <v>8219</v>
      </c>
      <c r="M776">
        <v>94</v>
      </c>
      <c r="O776" t="s">
        <v>8221</v>
      </c>
      <c r="P776">
        <v>4</v>
      </c>
    </row>
    <row r="777" spans="1:16" x14ac:dyDescent="0.45">
      <c r="A777" t="s">
        <v>8219</v>
      </c>
      <c r="B777">
        <v>42</v>
      </c>
      <c r="E777" t="s">
        <v>8221</v>
      </c>
      <c r="F777">
        <v>23</v>
      </c>
      <c r="L777" t="s">
        <v>8219</v>
      </c>
      <c r="M777">
        <v>94</v>
      </c>
      <c r="O777" t="s">
        <v>8221</v>
      </c>
      <c r="P777">
        <v>4</v>
      </c>
    </row>
    <row r="778" spans="1:16" x14ac:dyDescent="0.45">
      <c r="A778" t="s">
        <v>8219</v>
      </c>
      <c r="B778">
        <v>42</v>
      </c>
      <c r="E778" t="s">
        <v>8221</v>
      </c>
      <c r="F778">
        <v>0</v>
      </c>
      <c r="L778" t="s">
        <v>8219</v>
      </c>
      <c r="M778">
        <v>94</v>
      </c>
      <c r="O778" t="s">
        <v>8221</v>
      </c>
      <c r="P778">
        <v>4</v>
      </c>
    </row>
    <row r="779" spans="1:16" x14ac:dyDescent="0.45">
      <c r="A779" t="s">
        <v>8219</v>
      </c>
      <c r="B779">
        <v>49</v>
      </c>
      <c r="E779" t="s">
        <v>8221</v>
      </c>
      <c r="F779">
        <v>140</v>
      </c>
      <c r="L779" t="s">
        <v>8219</v>
      </c>
      <c r="M779">
        <v>94</v>
      </c>
      <c r="O779" t="s">
        <v>8221</v>
      </c>
      <c r="P779">
        <v>4</v>
      </c>
    </row>
    <row r="780" spans="1:16" x14ac:dyDescent="0.45">
      <c r="A780" t="s">
        <v>8219</v>
      </c>
      <c r="B780">
        <v>56</v>
      </c>
      <c r="E780" t="s">
        <v>8221</v>
      </c>
      <c r="F780">
        <v>0</v>
      </c>
      <c r="L780" t="s">
        <v>8219</v>
      </c>
      <c r="M780">
        <v>93</v>
      </c>
      <c r="O780" t="s">
        <v>8221</v>
      </c>
      <c r="P780">
        <v>4</v>
      </c>
    </row>
    <row r="781" spans="1:16" x14ac:dyDescent="0.45">
      <c r="A781" t="s">
        <v>8219</v>
      </c>
      <c r="B781">
        <v>25</v>
      </c>
      <c r="E781" t="s">
        <v>8221</v>
      </c>
      <c r="F781">
        <v>6</v>
      </c>
      <c r="L781" t="s">
        <v>8219</v>
      </c>
      <c r="M781">
        <v>93</v>
      </c>
      <c r="O781" t="s">
        <v>8221</v>
      </c>
      <c r="P781">
        <v>3</v>
      </c>
    </row>
    <row r="782" spans="1:16" x14ac:dyDescent="0.45">
      <c r="A782" t="s">
        <v>8219</v>
      </c>
      <c r="B782">
        <v>52</v>
      </c>
      <c r="E782" t="s">
        <v>8221</v>
      </c>
      <c r="F782">
        <v>100</v>
      </c>
      <c r="L782" t="s">
        <v>8219</v>
      </c>
      <c r="M782">
        <v>93</v>
      </c>
      <c r="O782" t="s">
        <v>8221</v>
      </c>
      <c r="P782">
        <v>3</v>
      </c>
    </row>
    <row r="783" spans="1:16" x14ac:dyDescent="0.45">
      <c r="A783" t="s">
        <v>8219</v>
      </c>
      <c r="B783">
        <v>34</v>
      </c>
      <c r="E783" t="s">
        <v>8221</v>
      </c>
      <c r="F783">
        <v>0</v>
      </c>
      <c r="L783" t="s">
        <v>8219</v>
      </c>
      <c r="M783">
        <v>93</v>
      </c>
      <c r="O783" t="s">
        <v>8221</v>
      </c>
      <c r="P783">
        <v>3</v>
      </c>
    </row>
    <row r="784" spans="1:16" x14ac:dyDescent="0.45">
      <c r="A784" t="s">
        <v>8219</v>
      </c>
      <c r="B784">
        <v>67</v>
      </c>
      <c r="E784" t="s">
        <v>8221</v>
      </c>
      <c r="F784">
        <v>4</v>
      </c>
      <c r="L784" t="s">
        <v>8219</v>
      </c>
      <c r="M784">
        <v>93</v>
      </c>
      <c r="O784" t="s">
        <v>8221</v>
      </c>
      <c r="P784">
        <v>3</v>
      </c>
    </row>
    <row r="785" spans="1:16" x14ac:dyDescent="0.45">
      <c r="A785" t="s">
        <v>8219</v>
      </c>
      <c r="B785">
        <v>70</v>
      </c>
      <c r="E785" t="s">
        <v>8221</v>
      </c>
      <c r="F785">
        <v>8</v>
      </c>
      <c r="L785" t="s">
        <v>8219</v>
      </c>
      <c r="M785">
        <v>93</v>
      </c>
      <c r="O785" t="s">
        <v>8221</v>
      </c>
      <c r="P785">
        <v>3</v>
      </c>
    </row>
    <row r="786" spans="1:16" x14ac:dyDescent="0.45">
      <c r="A786" t="s">
        <v>8219</v>
      </c>
      <c r="B786">
        <v>89</v>
      </c>
      <c r="E786" t="s">
        <v>8221</v>
      </c>
      <c r="F786">
        <v>0</v>
      </c>
      <c r="L786" t="s">
        <v>8219</v>
      </c>
      <c r="M786">
        <v>92</v>
      </c>
      <c r="O786" t="s">
        <v>8221</v>
      </c>
      <c r="P786">
        <v>3</v>
      </c>
    </row>
    <row r="787" spans="1:16" x14ac:dyDescent="0.45">
      <c r="A787" t="s">
        <v>8219</v>
      </c>
      <c r="B787">
        <v>107</v>
      </c>
      <c r="E787" t="s">
        <v>8221</v>
      </c>
      <c r="F787">
        <v>16</v>
      </c>
      <c r="L787" t="s">
        <v>8219</v>
      </c>
      <c r="M787">
        <v>92</v>
      </c>
      <c r="O787" t="s">
        <v>8221</v>
      </c>
      <c r="P787">
        <v>3</v>
      </c>
    </row>
    <row r="788" spans="1:16" x14ac:dyDescent="0.45">
      <c r="A788" t="s">
        <v>8219</v>
      </c>
      <c r="B788">
        <v>159</v>
      </c>
      <c r="E788" t="s">
        <v>8221</v>
      </c>
      <c r="F788">
        <v>2</v>
      </c>
      <c r="L788" t="s">
        <v>8219</v>
      </c>
      <c r="M788">
        <v>92</v>
      </c>
      <c r="O788" t="s">
        <v>8221</v>
      </c>
      <c r="P788">
        <v>3</v>
      </c>
    </row>
    <row r="789" spans="1:16" x14ac:dyDescent="0.45">
      <c r="A789" t="s">
        <v>8219</v>
      </c>
      <c r="B789">
        <v>181</v>
      </c>
      <c r="E789" t="s">
        <v>8221</v>
      </c>
      <c r="F789">
        <v>48</v>
      </c>
      <c r="L789" t="s">
        <v>8219</v>
      </c>
      <c r="M789">
        <v>91</v>
      </c>
      <c r="O789" t="s">
        <v>8221</v>
      </c>
      <c r="P789">
        <v>3</v>
      </c>
    </row>
    <row r="790" spans="1:16" x14ac:dyDescent="0.45">
      <c r="A790" t="s">
        <v>8219</v>
      </c>
      <c r="B790">
        <v>131</v>
      </c>
      <c r="E790" t="s">
        <v>8221</v>
      </c>
      <c r="F790">
        <v>2</v>
      </c>
      <c r="L790" t="s">
        <v>8219</v>
      </c>
      <c r="M790">
        <v>91</v>
      </c>
      <c r="O790" t="s">
        <v>8221</v>
      </c>
      <c r="P790">
        <v>3</v>
      </c>
    </row>
    <row r="791" spans="1:16" x14ac:dyDescent="0.45">
      <c r="A791" t="s">
        <v>8219</v>
      </c>
      <c r="B791">
        <v>125</v>
      </c>
      <c r="E791" t="s">
        <v>8221</v>
      </c>
      <c r="F791">
        <v>2</v>
      </c>
      <c r="L791" t="s">
        <v>8219</v>
      </c>
      <c r="M791">
        <v>91</v>
      </c>
      <c r="O791" t="s">
        <v>8221</v>
      </c>
      <c r="P791">
        <v>3</v>
      </c>
    </row>
    <row r="792" spans="1:16" x14ac:dyDescent="0.45">
      <c r="A792" t="s">
        <v>8219</v>
      </c>
      <c r="B792">
        <v>61</v>
      </c>
      <c r="E792" t="s">
        <v>8221</v>
      </c>
      <c r="F792">
        <v>1</v>
      </c>
      <c r="L792" t="s">
        <v>8219</v>
      </c>
      <c r="M792">
        <v>91</v>
      </c>
      <c r="O792" t="s">
        <v>8221</v>
      </c>
      <c r="P792">
        <v>3</v>
      </c>
    </row>
    <row r="793" spans="1:16" x14ac:dyDescent="0.45">
      <c r="A793" t="s">
        <v>8219</v>
      </c>
      <c r="B793">
        <v>90</v>
      </c>
      <c r="E793" t="s">
        <v>8221</v>
      </c>
      <c r="F793">
        <v>17</v>
      </c>
      <c r="L793" t="s">
        <v>8219</v>
      </c>
      <c r="M793">
        <v>91</v>
      </c>
      <c r="O793" t="s">
        <v>8221</v>
      </c>
      <c r="P793">
        <v>3</v>
      </c>
    </row>
    <row r="794" spans="1:16" x14ac:dyDescent="0.45">
      <c r="A794" t="s">
        <v>8219</v>
      </c>
      <c r="B794">
        <v>35</v>
      </c>
      <c r="E794" t="s">
        <v>8221</v>
      </c>
      <c r="F794">
        <v>0</v>
      </c>
      <c r="L794" t="s">
        <v>8219</v>
      </c>
      <c r="M794">
        <v>90</v>
      </c>
      <c r="O794" t="s">
        <v>8221</v>
      </c>
      <c r="P794">
        <v>3</v>
      </c>
    </row>
    <row r="795" spans="1:16" x14ac:dyDescent="0.45">
      <c r="A795" t="s">
        <v>8219</v>
      </c>
      <c r="B795">
        <v>90</v>
      </c>
      <c r="E795" t="s">
        <v>8221</v>
      </c>
      <c r="F795">
        <v>11</v>
      </c>
      <c r="L795" t="s">
        <v>8219</v>
      </c>
      <c r="M795">
        <v>90</v>
      </c>
      <c r="O795" t="s">
        <v>8221</v>
      </c>
      <c r="P795">
        <v>3</v>
      </c>
    </row>
    <row r="796" spans="1:16" x14ac:dyDescent="0.45">
      <c r="A796" t="s">
        <v>8219</v>
      </c>
      <c r="B796">
        <v>4</v>
      </c>
      <c r="E796" t="s">
        <v>8221</v>
      </c>
      <c r="F796">
        <v>95</v>
      </c>
      <c r="L796" t="s">
        <v>8219</v>
      </c>
      <c r="M796">
        <v>90</v>
      </c>
      <c r="O796" t="s">
        <v>8221</v>
      </c>
      <c r="P796">
        <v>3</v>
      </c>
    </row>
    <row r="797" spans="1:16" x14ac:dyDescent="0.45">
      <c r="A797" t="s">
        <v>8219</v>
      </c>
      <c r="B797">
        <v>120</v>
      </c>
      <c r="E797" t="s">
        <v>8221</v>
      </c>
      <c r="F797">
        <v>13</v>
      </c>
      <c r="L797" t="s">
        <v>8219</v>
      </c>
      <c r="M797">
        <v>90</v>
      </c>
      <c r="O797" t="s">
        <v>8221</v>
      </c>
      <c r="P797">
        <v>3</v>
      </c>
    </row>
    <row r="798" spans="1:16" x14ac:dyDescent="0.45">
      <c r="A798" t="s">
        <v>8219</v>
      </c>
      <c r="B798">
        <v>14</v>
      </c>
      <c r="E798" t="s">
        <v>8221</v>
      </c>
      <c r="F798">
        <v>2</v>
      </c>
      <c r="L798" t="s">
        <v>8219</v>
      </c>
      <c r="M798">
        <v>90</v>
      </c>
      <c r="O798" t="s">
        <v>8221</v>
      </c>
      <c r="P798">
        <v>3</v>
      </c>
    </row>
    <row r="799" spans="1:16" x14ac:dyDescent="0.45">
      <c r="A799" t="s">
        <v>8219</v>
      </c>
      <c r="B799">
        <v>27</v>
      </c>
      <c r="E799" t="s">
        <v>8221</v>
      </c>
      <c r="F799">
        <v>2</v>
      </c>
      <c r="L799" t="s">
        <v>8219</v>
      </c>
      <c r="M799">
        <v>90</v>
      </c>
      <c r="O799" t="s">
        <v>8221</v>
      </c>
      <c r="P799">
        <v>3</v>
      </c>
    </row>
    <row r="800" spans="1:16" x14ac:dyDescent="0.45">
      <c r="A800" t="s">
        <v>8219</v>
      </c>
      <c r="B800">
        <v>49</v>
      </c>
      <c r="E800" t="s">
        <v>8221</v>
      </c>
      <c r="F800">
        <v>3</v>
      </c>
      <c r="L800" t="s">
        <v>8219</v>
      </c>
      <c r="M800">
        <v>90</v>
      </c>
      <c r="O800" t="s">
        <v>8221</v>
      </c>
      <c r="P800">
        <v>3</v>
      </c>
    </row>
    <row r="801" spans="1:16" x14ac:dyDescent="0.45">
      <c r="A801" t="s">
        <v>8219</v>
      </c>
      <c r="B801">
        <v>102</v>
      </c>
      <c r="E801" t="s">
        <v>8221</v>
      </c>
      <c r="F801">
        <v>0</v>
      </c>
      <c r="L801" t="s">
        <v>8219</v>
      </c>
      <c r="M801">
        <v>90</v>
      </c>
      <c r="O801" t="s">
        <v>8221</v>
      </c>
      <c r="P801">
        <v>3</v>
      </c>
    </row>
    <row r="802" spans="1:16" x14ac:dyDescent="0.45">
      <c r="A802" t="s">
        <v>8219</v>
      </c>
      <c r="B802">
        <v>3</v>
      </c>
      <c r="E802" t="s">
        <v>8221</v>
      </c>
      <c r="F802">
        <v>0</v>
      </c>
      <c r="L802" t="s">
        <v>8219</v>
      </c>
      <c r="M802">
        <v>90</v>
      </c>
      <c r="O802" t="s">
        <v>8221</v>
      </c>
      <c r="P802">
        <v>3</v>
      </c>
    </row>
    <row r="803" spans="1:16" x14ac:dyDescent="0.45">
      <c r="A803" t="s">
        <v>8219</v>
      </c>
      <c r="B803">
        <v>25</v>
      </c>
      <c r="E803" t="s">
        <v>8221</v>
      </c>
      <c r="F803">
        <v>0</v>
      </c>
      <c r="L803" t="s">
        <v>8219</v>
      </c>
      <c r="M803">
        <v>89</v>
      </c>
      <c r="O803" t="s">
        <v>8221</v>
      </c>
      <c r="P803">
        <v>3</v>
      </c>
    </row>
    <row r="804" spans="1:16" x14ac:dyDescent="0.45">
      <c r="A804" t="s">
        <v>8219</v>
      </c>
      <c r="B804">
        <v>118</v>
      </c>
      <c r="E804" t="s">
        <v>8221</v>
      </c>
      <c r="F804">
        <v>2</v>
      </c>
      <c r="L804" t="s">
        <v>8219</v>
      </c>
      <c r="M804">
        <v>89</v>
      </c>
      <c r="O804" t="s">
        <v>8221</v>
      </c>
      <c r="P804">
        <v>3</v>
      </c>
    </row>
    <row r="805" spans="1:16" x14ac:dyDescent="0.45">
      <c r="A805" t="s">
        <v>8219</v>
      </c>
      <c r="B805">
        <v>57</v>
      </c>
      <c r="E805" t="s">
        <v>8221</v>
      </c>
      <c r="F805">
        <v>24</v>
      </c>
      <c r="L805" t="s">
        <v>8219</v>
      </c>
      <c r="M805">
        <v>89</v>
      </c>
      <c r="O805" t="s">
        <v>8221</v>
      </c>
      <c r="P805">
        <v>3</v>
      </c>
    </row>
    <row r="806" spans="1:16" x14ac:dyDescent="0.45">
      <c r="A806" t="s">
        <v>8219</v>
      </c>
      <c r="B806">
        <v>11</v>
      </c>
      <c r="E806" t="s">
        <v>8221</v>
      </c>
      <c r="F806">
        <v>25</v>
      </c>
      <c r="L806" t="s">
        <v>8219</v>
      </c>
      <c r="M806">
        <v>89</v>
      </c>
      <c r="O806" t="s">
        <v>8221</v>
      </c>
      <c r="P806">
        <v>3</v>
      </c>
    </row>
    <row r="807" spans="1:16" x14ac:dyDescent="0.45">
      <c r="A807" t="s">
        <v>8219</v>
      </c>
      <c r="B807">
        <v>33</v>
      </c>
      <c r="E807" t="s">
        <v>8221</v>
      </c>
      <c r="F807">
        <v>3</v>
      </c>
      <c r="L807" t="s">
        <v>8219</v>
      </c>
      <c r="M807">
        <v>89</v>
      </c>
      <c r="O807" t="s">
        <v>8221</v>
      </c>
      <c r="P807">
        <v>3</v>
      </c>
    </row>
    <row r="808" spans="1:16" x14ac:dyDescent="0.45">
      <c r="A808" t="s">
        <v>8219</v>
      </c>
      <c r="B808">
        <v>40</v>
      </c>
      <c r="E808" t="s">
        <v>8221</v>
      </c>
      <c r="F808">
        <v>41</v>
      </c>
      <c r="L808" t="s">
        <v>8219</v>
      </c>
      <c r="M808">
        <v>89</v>
      </c>
      <c r="O808" t="s">
        <v>8221</v>
      </c>
      <c r="P808">
        <v>3</v>
      </c>
    </row>
    <row r="809" spans="1:16" x14ac:dyDescent="0.45">
      <c r="A809" t="s">
        <v>8219</v>
      </c>
      <c r="B809">
        <v>50</v>
      </c>
      <c r="E809" t="s">
        <v>8221</v>
      </c>
      <c r="F809">
        <v>2</v>
      </c>
      <c r="L809" t="s">
        <v>8219</v>
      </c>
      <c r="M809">
        <v>89</v>
      </c>
      <c r="O809" t="s">
        <v>8221</v>
      </c>
      <c r="P809">
        <v>3</v>
      </c>
    </row>
    <row r="810" spans="1:16" x14ac:dyDescent="0.45">
      <c r="A810" t="s">
        <v>8219</v>
      </c>
      <c r="B810">
        <v>38</v>
      </c>
      <c r="E810" t="s">
        <v>8221</v>
      </c>
      <c r="F810">
        <v>4</v>
      </c>
      <c r="L810" t="s">
        <v>8219</v>
      </c>
      <c r="M810">
        <v>89</v>
      </c>
      <c r="O810" t="s">
        <v>8221</v>
      </c>
      <c r="P810">
        <v>3</v>
      </c>
    </row>
    <row r="811" spans="1:16" x14ac:dyDescent="0.45">
      <c r="A811" t="s">
        <v>8219</v>
      </c>
      <c r="B811">
        <v>96</v>
      </c>
      <c r="E811" t="s">
        <v>8221</v>
      </c>
      <c r="F811">
        <v>99</v>
      </c>
      <c r="L811" t="s">
        <v>8219</v>
      </c>
      <c r="M811">
        <v>89</v>
      </c>
      <c r="O811" t="s">
        <v>8221</v>
      </c>
      <c r="P811">
        <v>3</v>
      </c>
    </row>
    <row r="812" spans="1:16" x14ac:dyDescent="0.45">
      <c r="A812" t="s">
        <v>8219</v>
      </c>
      <c r="B812">
        <v>48</v>
      </c>
      <c r="E812" t="s">
        <v>8221</v>
      </c>
      <c r="F812">
        <v>4</v>
      </c>
      <c r="L812" t="s">
        <v>8219</v>
      </c>
      <c r="M812">
        <v>89</v>
      </c>
      <c r="O812" t="s">
        <v>8221</v>
      </c>
      <c r="P812">
        <v>3</v>
      </c>
    </row>
    <row r="813" spans="1:16" x14ac:dyDescent="0.45">
      <c r="A813" t="s">
        <v>8219</v>
      </c>
      <c r="B813">
        <v>33</v>
      </c>
      <c r="E813" t="s">
        <v>8221</v>
      </c>
      <c r="F813">
        <v>4</v>
      </c>
      <c r="L813" t="s">
        <v>8219</v>
      </c>
      <c r="M813">
        <v>89</v>
      </c>
      <c r="O813" t="s">
        <v>8221</v>
      </c>
      <c r="P813">
        <v>3</v>
      </c>
    </row>
    <row r="814" spans="1:16" x14ac:dyDescent="0.45">
      <c r="A814" t="s">
        <v>8219</v>
      </c>
      <c r="B814">
        <v>226</v>
      </c>
      <c r="E814" t="s">
        <v>8221</v>
      </c>
      <c r="F814">
        <v>38</v>
      </c>
      <c r="L814" t="s">
        <v>8219</v>
      </c>
      <c r="M814">
        <v>88</v>
      </c>
      <c r="O814" t="s">
        <v>8221</v>
      </c>
      <c r="P814">
        <v>3</v>
      </c>
    </row>
    <row r="815" spans="1:16" x14ac:dyDescent="0.45">
      <c r="A815" t="s">
        <v>8219</v>
      </c>
      <c r="B815">
        <v>14</v>
      </c>
      <c r="E815" t="s">
        <v>8221</v>
      </c>
      <c r="F815">
        <v>285</v>
      </c>
      <c r="L815" t="s">
        <v>8219</v>
      </c>
      <c r="M815">
        <v>88</v>
      </c>
      <c r="O815" t="s">
        <v>8221</v>
      </c>
      <c r="P815">
        <v>3</v>
      </c>
    </row>
    <row r="816" spans="1:16" x14ac:dyDescent="0.45">
      <c r="A816" t="s">
        <v>8219</v>
      </c>
      <c r="B816">
        <v>20</v>
      </c>
      <c r="E816" t="s">
        <v>8221</v>
      </c>
      <c r="F816">
        <v>1</v>
      </c>
      <c r="L816" t="s">
        <v>8219</v>
      </c>
      <c r="M816">
        <v>88</v>
      </c>
      <c r="O816" t="s">
        <v>8221</v>
      </c>
      <c r="P816">
        <v>3</v>
      </c>
    </row>
    <row r="817" spans="1:16" x14ac:dyDescent="0.45">
      <c r="A817" t="s">
        <v>8219</v>
      </c>
      <c r="B817">
        <v>25</v>
      </c>
      <c r="E817" t="s">
        <v>8221</v>
      </c>
      <c r="F817">
        <v>42</v>
      </c>
      <c r="L817" t="s">
        <v>8219</v>
      </c>
      <c r="M817">
        <v>88</v>
      </c>
      <c r="O817" t="s">
        <v>8221</v>
      </c>
      <c r="P817">
        <v>3</v>
      </c>
    </row>
    <row r="818" spans="1:16" x14ac:dyDescent="0.45">
      <c r="A818" t="s">
        <v>8219</v>
      </c>
      <c r="B818">
        <v>90</v>
      </c>
      <c r="E818" t="s">
        <v>8221</v>
      </c>
      <c r="F818">
        <v>26</v>
      </c>
      <c r="L818" t="s">
        <v>8219</v>
      </c>
      <c r="M818">
        <v>88</v>
      </c>
      <c r="O818" t="s">
        <v>8221</v>
      </c>
      <c r="P818">
        <v>3</v>
      </c>
    </row>
    <row r="819" spans="1:16" x14ac:dyDescent="0.45">
      <c r="A819" t="s">
        <v>8219</v>
      </c>
      <c r="B819">
        <v>11</v>
      </c>
      <c r="E819" t="s">
        <v>8221</v>
      </c>
      <c r="F819">
        <v>2</v>
      </c>
      <c r="L819" t="s">
        <v>8219</v>
      </c>
      <c r="M819">
        <v>88</v>
      </c>
      <c r="O819" t="s">
        <v>8221</v>
      </c>
      <c r="P819">
        <v>3</v>
      </c>
    </row>
    <row r="820" spans="1:16" x14ac:dyDescent="0.45">
      <c r="A820" t="s">
        <v>8219</v>
      </c>
      <c r="B820">
        <v>55</v>
      </c>
      <c r="E820" t="s">
        <v>8221</v>
      </c>
      <c r="F820">
        <v>4</v>
      </c>
      <c r="L820" t="s">
        <v>8219</v>
      </c>
      <c r="M820">
        <v>87</v>
      </c>
      <c r="O820" t="s">
        <v>8221</v>
      </c>
      <c r="P820">
        <v>3</v>
      </c>
    </row>
    <row r="821" spans="1:16" x14ac:dyDescent="0.45">
      <c r="A821" t="s">
        <v>8219</v>
      </c>
      <c r="B821">
        <v>30</v>
      </c>
      <c r="E821" t="s">
        <v>8221</v>
      </c>
      <c r="F821">
        <v>6</v>
      </c>
      <c r="L821" t="s">
        <v>8219</v>
      </c>
      <c r="M821">
        <v>87</v>
      </c>
      <c r="O821" t="s">
        <v>8221</v>
      </c>
      <c r="P821">
        <v>3</v>
      </c>
    </row>
    <row r="822" spans="1:16" x14ac:dyDescent="0.45">
      <c r="A822" t="s">
        <v>8219</v>
      </c>
      <c r="B822">
        <v>28</v>
      </c>
      <c r="E822" t="s">
        <v>8221</v>
      </c>
      <c r="F822">
        <v>70</v>
      </c>
      <c r="L822" t="s">
        <v>8219</v>
      </c>
      <c r="M822">
        <v>87</v>
      </c>
      <c r="O822" t="s">
        <v>8221</v>
      </c>
      <c r="P822">
        <v>3</v>
      </c>
    </row>
    <row r="823" spans="1:16" x14ac:dyDescent="0.45">
      <c r="A823" t="s">
        <v>8219</v>
      </c>
      <c r="B823">
        <v>45</v>
      </c>
      <c r="E823" t="s">
        <v>8221</v>
      </c>
      <c r="F823">
        <v>9</v>
      </c>
      <c r="L823" t="s">
        <v>8219</v>
      </c>
      <c r="M823">
        <v>87</v>
      </c>
      <c r="O823" t="s">
        <v>8221</v>
      </c>
      <c r="P823">
        <v>3</v>
      </c>
    </row>
    <row r="824" spans="1:16" x14ac:dyDescent="0.45">
      <c r="A824" t="s">
        <v>8219</v>
      </c>
      <c r="B824">
        <v>13</v>
      </c>
      <c r="E824" t="s">
        <v>8221</v>
      </c>
      <c r="F824">
        <v>8</v>
      </c>
      <c r="L824" t="s">
        <v>8219</v>
      </c>
      <c r="M824">
        <v>87</v>
      </c>
      <c r="O824" t="s">
        <v>8221</v>
      </c>
      <c r="P824">
        <v>3</v>
      </c>
    </row>
    <row r="825" spans="1:16" x14ac:dyDescent="0.45">
      <c r="A825" t="s">
        <v>8219</v>
      </c>
      <c r="B825">
        <v>40</v>
      </c>
      <c r="E825" t="s">
        <v>8221</v>
      </c>
      <c r="F825">
        <v>105</v>
      </c>
      <c r="L825" t="s">
        <v>8219</v>
      </c>
      <c r="M825">
        <v>87</v>
      </c>
      <c r="O825" t="s">
        <v>8221</v>
      </c>
      <c r="P825">
        <v>3</v>
      </c>
    </row>
    <row r="826" spans="1:16" x14ac:dyDescent="0.45">
      <c r="A826" t="s">
        <v>8219</v>
      </c>
      <c r="B826">
        <v>21</v>
      </c>
      <c r="E826" t="s">
        <v>8221</v>
      </c>
      <c r="F826">
        <v>12</v>
      </c>
      <c r="L826" t="s">
        <v>8219</v>
      </c>
      <c r="M826">
        <v>87</v>
      </c>
      <c r="O826" t="s">
        <v>8221</v>
      </c>
      <c r="P826">
        <v>3</v>
      </c>
    </row>
    <row r="827" spans="1:16" x14ac:dyDescent="0.45">
      <c r="A827" t="s">
        <v>8219</v>
      </c>
      <c r="B827">
        <v>134</v>
      </c>
      <c r="E827" t="s">
        <v>8221</v>
      </c>
      <c r="F827">
        <v>0</v>
      </c>
      <c r="L827" t="s">
        <v>8219</v>
      </c>
      <c r="M827">
        <v>87</v>
      </c>
      <c r="O827" t="s">
        <v>8221</v>
      </c>
      <c r="P827">
        <v>3</v>
      </c>
    </row>
    <row r="828" spans="1:16" x14ac:dyDescent="0.45">
      <c r="A828" t="s">
        <v>8219</v>
      </c>
      <c r="B828">
        <v>20</v>
      </c>
      <c r="E828" t="s">
        <v>8221</v>
      </c>
      <c r="F828">
        <v>16</v>
      </c>
      <c r="L828" t="s">
        <v>8219</v>
      </c>
      <c r="M828">
        <v>87</v>
      </c>
      <c r="O828" t="s">
        <v>8221</v>
      </c>
      <c r="P828">
        <v>3</v>
      </c>
    </row>
    <row r="829" spans="1:16" x14ac:dyDescent="0.45">
      <c r="A829" t="s">
        <v>8219</v>
      </c>
      <c r="B829">
        <v>19</v>
      </c>
      <c r="E829" t="s">
        <v>8221</v>
      </c>
      <c r="F829">
        <v>7</v>
      </c>
      <c r="L829" t="s">
        <v>8219</v>
      </c>
      <c r="M829">
        <v>86</v>
      </c>
      <c r="O829" t="s">
        <v>8221</v>
      </c>
      <c r="P829">
        <v>3</v>
      </c>
    </row>
    <row r="830" spans="1:16" x14ac:dyDescent="0.45">
      <c r="A830" t="s">
        <v>8219</v>
      </c>
      <c r="B830">
        <v>209</v>
      </c>
      <c r="E830" t="s">
        <v>8221</v>
      </c>
      <c r="F830">
        <v>4</v>
      </c>
      <c r="L830" t="s">
        <v>8219</v>
      </c>
      <c r="M830">
        <v>86</v>
      </c>
      <c r="O830" t="s">
        <v>8221</v>
      </c>
      <c r="P830">
        <v>3</v>
      </c>
    </row>
    <row r="831" spans="1:16" x14ac:dyDescent="0.45">
      <c r="A831" t="s">
        <v>8219</v>
      </c>
      <c r="B831">
        <v>38</v>
      </c>
      <c r="E831" t="s">
        <v>8221</v>
      </c>
      <c r="F831">
        <v>1</v>
      </c>
      <c r="L831" t="s">
        <v>8219</v>
      </c>
      <c r="M831">
        <v>86</v>
      </c>
      <c r="O831" t="s">
        <v>8221</v>
      </c>
      <c r="P831">
        <v>3</v>
      </c>
    </row>
    <row r="832" spans="1:16" x14ac:dyDescent="0.45">
      <c r="A832" t="s">
        <v>8219</v>
      </c>
      <c r="B832">
        <v>24</v>
      </c>
      <c r="E832" t="s">
        <v>8221</v>
      </c>
      <c r="F832">
        <v>28</v>
      </c>
      <c r="L832" t="s">
        <v>8219</v>
      </c>
      <c r="M832">
        <v>86</v>
      </c>
      <c r="O832" t="s">
        <v>8221</v>
      </c>
      <c r="P832">
        <v>3</v>
      </c>
    </row>
    <row r="833" spans="1:16" x14ac:dyDescent="0.45">
      <c r="A833" t="s">
        <v>8219</v>
      </c>
      <c r="B833">
        <v>8</v>
      </c>
      <c r="E833" t="s">
        <v>8221</v>
      </c>
      <c r="F833">
        <v>1</v>
      </c>
      <c r="L833" t="s">
        <v>8219</v>
      </c>
      <c r="M833">
        <v>86</v>
      </c>
      <c r="O833" t="s">
        <v>8221</v>
      </c>
      <c r="P833">
        <v>3</v>
      </c>
    </row>
    <row r="834" spans="1:16" x14ac:dyDescent="0.45">
      <c r="A834" t="s">
        <v>8219</v>
      </c>
      <c r="B834">
        <v>179</v>
      </c>
      <c r="E834" t="s">
        <v>8221</v>
      </c>
      <c r="F834">
        <v>1</v>
      </c>
      <c r="L834" t="s">
        <v>8219</v>
      </c>
      <c r="M834">
        <v>86</v>
      </c>
      <c r="O834" t="s">
        <v>8221</v>
      </c>
      <c r="P834">
        <v>3</v>
      </c>
    </row>
    <row r="835" spans="1:16" x14ac:dyDescent="0.45">
      <c r="A835" t="s">
        <v>8219</v>
      </c>
      <c r="B835">
        <v>26</v>
      </c>
      <c r="E835" t="s">
        <v>8221</v>
      </c>
      <c r="F835">
        <v>5</v>
      </c>
      <c r="L835" t="s">
        <v>8219</v>
      </c>
      <c r="M835">
        <v>85</v>
      </c>
      <c r="O835" t="s">
        <v>8221</v>
      </c>
      <c r="P835">
        <v>3</v>
      </c>
    </row>
    <row r="836" spans="1:16" x14ac:dyDescent="0.45">
      <c r="A836" t="s">
        <v>8219</v>
      </c>
      <c r="B836">
        <v>131</v>
      </c>
      <c r="E836" t="s">
        <v>8221</v>
      </c>
      <c r="F836">
        <v>3</v>
      </c>
      <c r="L836" t="s">
        <v>8219</v>
      </c>
      <c r="M836">
        <v>85</v>
      </c>
      <c r="O836" t="s">
        <v>8221</v>
      </c>
      <c r="P836">
        <v>3</v>
      </c>
    </row>
    <row r="837" spans="1:16" x14ac:dyDescent="0.45">
      <c r="A837" t="s">
        <v>8219</v>
      </c>
      <c r="B837">
        <v>14</v>
      </c>
      <c r="E837" t="s">
        <v>8221</v>
      </c>
      <c r="F837">
        <v>2</v>
      </c>
      <c r="L837" t="s">
        <v>8219</v>
      </c>
      <c r="M837">
        <v>85</v>
      </c>
      <c r="O837" t="s">
        <v>8221</v>
      </c>
      <c r="P837">
        <v>3</v>
      </c>
    </row>
    <row r="838" spans="1:16" x14ac:dyDescent="0.45">
      <c r="A838" t="s">
        <v>8219</v>
      </c>
      <c r="B838">
        <v>174</v>
      </c>
      <c r="E838" t="s">
        <v>8221</v>
      </c>
      <c r="F838">
        <v>0</v>
      </c>
      <c r="L838" t="s">
        <v>8219</v>
      </c>
      <c r="M838">
        <v>85</v>
      </c>
      <c r="O838" t="s">
        <v>8221</v>
      </c>
      <c r="P838">
        <v>3</v>
      </c>
    </row>
    <row r="839" spans="1:16" x14ac:dyDescent="0.45">
      <c r="A839" t="s">
        <v>8219</v>
      </c>
      <c r="B839">
        <v>191</v>
      </c>
      <c r="E839" t="s">
        <v>8221</v>
      </c>
      <c r="F839">
        <v>0</v>
      </c>
      <c r="L839" t="s">
        <v>8219</v>
      </c>
      <c r="M839">
        <v>84</v>
      </c>
      <c r="O839" t="s">
        <v>8221</v>
      </c>
      <c r="P839">
        <v>3</v>
      </c>
    </row>
    <row r="840" spans="1:16" x14ac:dyDescent="0.45">
      <c r="A840" t="s">
        <v>8219</v>
      </c>
      <c r="B840">
        <v>38</v>
      </c>
      <c r="E840" t="s">
        <v>8221</v>
      </c>
      <c r="F840">
        <v>3</v>
      </c>
      <c r="L840" t="s">
        <v>8219</v>
      </c>
      <c r="M840">
        <v>84</v>
      </c>
      <c r="O840" t="s">
        <v>8221</v>
      </c>
      <c r="P840">
        <v>3</v>
      </c>
    </row>
    <row r="841" spans="1:16" x14ac:dyDescent="0.45">
      <c r="A841" t="s">
        <v>8219</v>
      </c>
      <c r="B841">
        <v>22</v>
      </c>
      <c r="E841" t="s">
        <v>8221</v>
      </c>
      <c r="F841">
        <v>0</v>
      </c>
      <c r="L841" t="s">
        <v>8219</v>
      </c>
      <c r="M841">
        <v>84</v>
      </c>
      <c r="O841" t="s">
        <v>8221</v>
      </c>
      <c r="P841">
        <v>3</v>
      </c>
    </row>
    <row r="842" spans="1:16" x14ac:dyDescent="0.45">
      <c r="A842" t="s">
        <v>8219</v>
      </c>
      <c r="B842">
        <v>149</v>
      </c>
      <c r="E842" t="s">
        <v>8221</v>
      </c>
      <c r="F842">
        <v>0</v>
      </c>
      <c r="L842" t="s">
        <v>8219</v>
      </c>
      <c r="M842">
        <v>84</v>
      </c>
      <c r="O842" t="s">
        <v>8221</v>
      </c>
      <c r="P842">
        <v>3</v>
      </c>
    </row>
    <row r="843" spans="1:16" x14ac:dyDescent="0.45">
      <c r="A843" t="s">
        <v>8219</v>
      </c>
      <c r="B843">
        <v>56</v>
      </c>
      <c r="E843" t="s">
        <v>8221</v>
      </c>
      <c r="F843">
        <v>3</v>
      </c>
      <c r="L843" t="s">
        <v>8219</v>
      </c>
      <c r="M843">
        <v>84</v>
      </c>
      <c r="O843" t="s">
        <v>8221</v>
      </c>
      <c r="P843">
        <v>3</v>
      </c>
    </row>
    <row r="844" spans="1:16" x14ac:dyDescent="0.45">
      <c r="A844" t="s">
        <v>8219</v>
      </c>
      <c r="B844">
        <v>19</v>
      </c>
      <c r="E844" t="s">
        <v>8221</v>
      </c>
      <c r="F844">
        <v>7</v>
      </c>
      <c r="L844" t="s">
        <v>8219</v>
      </c>
      <c r="M844">
        <v>84</v>
      </c>
      <c r="O844" t="s">
        <v>8221</v>
      </c>
      <c r="P844">
        <v>3</v>
      </c>
    </row>
    <row r="845" spans="1:16" x14ac:dyDescent="0.45">
      <c r="A845" t="s">
        <v>8219</v>
      </c>
      <c r="B845">
        <v>70</v>
      </c>
      <c r="E845" t="s">
        <v>8221</v>
      </c>
      <c r="F845">
        <v>25</v>
      </c>
      <c r="L845" t="s">
        <v>8219</v>
      </c>
      <c r="M845">
        <v>83</v>
      </c>
      <c r="O845" t="s">
        <v>8221</v>
      </c>
      <c r="P845">
        <v>3</v>
      </c>
    </row>
    <row r="846" spans="1:16" x14ac:dyDescent="0.45">
      <c r="A846" t="s">
        <v>8219</v>
      </c>
      <c r="B846">
        <v>81</v>
      </c>
      <c r="E846" t="s">
        <v>8221</v>
      </c>
      <c r="F846">
        <v>10</v>
      </c>
      <c r="L846" t="s">
        <v>8219</v>
      </c>
      <c r="M846">
        <v>83</v>
      </c>
      <c r="O846" t="s">
        <v>8221</v>
      </c>
      <c r="P846">
        <v>3</v>
      </c>
    </row>
    <row r="847" spans="1:16" x14ac:dyDescent="0.45">
      <c r="A847" t="s">
        <v>8219</v>
      </c>
      <c r="B847">
        <v>32</v>
      </c>
      <c r="E847" t="s">
        <v>8221</v>
      </c>
      <c r="F847">
        <v>3</v>
      </c>
      <c r="L847" t="s">
        <v>8219</v>
      </c>
      <c r="M847">
        <v>83</v>
      </c>
      <c r="O847" t="s">
        <v>8221</v>
      </c>
      <c r="P847">
        <v>3</v>
      </c>
    </row>
    <row r="848" spans="1:16" x14ac:dyDescent="0.45">
      <c r="A848" t="s">
        <v>8219</v>
      </c>
      <c r="B848">
        <v>26</v>
      </c>
      <c r="E848" t="s">
        <v>8221</v>
      </c>
      <c r="F848">
        <v>5</v>
      </c>
      <c r="L848" t="s">
        <v>8219</v>
      </c>
      <c r="M848">
        <v>83</v>
      </c>
      <c r="O848" t="s">
        <v>8221</v>
      </c>
      <c r="P848">
        <v>3</v>
      </c>
    </row>
    <row r="849" spans="1:16" x14ac:dyDescent="0.45">
      <c r="A849" t="s">
        <v>8219</v>
      </c>
      <c r="B849">
        <v>105</v>
      </c>
      <c r="E849" t="s">
        <v>8221</v>
      </c>
      <c r="F849">
        <v>5</v>
      </c>
      <c r="L849" t="s">
        <v>8219</v>
      </c>
      <c r="M849">
        <v>83</v>
      </c>
      <c r="O849" t="s">
        <v>8221</v>
      </c>
      <c r="P849">
        <v>3</v>
      </c>
    </row>
    <row r="850" spans="1:16" x14ac:dyDescent="0.45">
      <c r="A850" t="s">
        <v>8219</v>
      </c>
      <c r="B850">
        <v>29</v>
      </c>
      <c r="E850" t="s">
        <v>8221</v>
      </c>
      <c r="F850">
        <v>27</v>
      </c>
      <c r="L850" t="s">
        <v>8219</v>
      </c>
      <c r="M850">
        <v>83</v>
      </c>
      <c r="O850" t="s">
        <v>8221</v>
      </c>
      <c r="P850">
        <v>3</v>
      </c>
    </row>
    <row r="851" spans="1:16" x14ac:dyDescent="0.45">
      <c r="A851" t="s">
        <v>8219</v>
      </c>
      <c r="B851">
        <v>8</v>
      </c>
      <c r="E851" t="s">
        <v>8221</v>
      </c>
      <c r="F851">
        <v>2</v>
      </c>
      <c r="L851" t="s">
        <v>8219</v>
      </c>
      <c r="M851">
        <v>83</v>
      </c>
      <c r="O851" t="s">
        <v>8221</v>
      </c>
      <c r="P851">
        <v>3</v>
      </c>
    </row>
    <row r="852" spans="1:16" x14ac:dyDescent="0.45">
      <c r="A852" t="s">
        <v>8219</v>
      </c>
      <c r="B852">
        <v>89</v>
      </c>
      <c r="E852" t="s">
        <v>8221</v>
      </c>
      <c r="F852">
        <v>236</v>
      </c>
      <c r="L852" t="s">
        <v>8219</v>
      </c>
      <c r="M852">
        <v>83</v>
      </c>
      <c r="O852" t="s">
        <v>8221</v>
      </c>
      <c r="P852">
        <v>3</v>
      </c>
    </row>
    <row r="853" spans="1:16" x14ac:dyDescent="0.45">
      <c r="A853" t="s">
        <v>8219</v>
      </c>
      <c r="B853">
        <v>44</v>
      </c>
      <c r="E853" t="s">
        <v>8221</v>
      </c>
      <c r="F853">
        <v>1</v>
      </c>
      <c r="L853" t="s">
        <v>8219</v>
      </c>
      <c r="M853">
        <v>82</v>
      </c>
      <c r="O853" t="s">
        <v>8221</v>
      </c>
      <c r="P853">
        <v>3</v>
      </c>
    </row>
    <row r="854" spans="1:16" x14ac:dyDescent="0.45">
      <c r="A854" t="s">
        <v>8219</v>
      </c>
      <c r="B854">
        <v>246</v>
      </c>
      <c r="E854" t="s">
        <v>8221</v>
      </c>
      <c r="F854">
        <v>12</v>
      </c>
      <c r="L854" t="s">
        <v>8219</v>
      </c>
      <c r="M854">
        <v>82</v>
      </c>
      <c r="O854" t="s">
        <v>8221</v>
      </c>
      <c r="P854">
        <v>3</v>
      </c>
    </row>
    <row r="855" spans="1:16" x14ac:dyDescent="0.45">
      <c r="A855" t="s">
        <v>8219</v>
      </c>
      <c r="B855">
        <v>120</v>
      </c>
      <c r="E855" t="s">
        <v>8221</v>
      </c>
      <c r="F855">
        <v>4</v>
      </c>
      <c r="L855" t="s">
        <v>8219</v>
      </c>
      <c r="M855">
        <v>82</v>
      </c>
      <c r="O855" t="s">
        <v>8221</v>
      </c>
      <c r="P855">
        <v>3</v>
      </c>
    </row>
    <row r="856" spans="1:16" x14ac:dyDescent="0.45">
      <c r="A856" t="s">
        <v>8219</v>
      </c>
      <c r="B856">
        <v>26</v>
      </c>
      <c r="E856" t="s">
        <v>8221</v>
      </c>
      <c r="F856">
        <v>3</v>
      </c>
      <c r="L856" t="s">
        <v>8219</v>
      </c>
      <c r="M856">
        <v>82</v>
      </c>
      <c r="O856" t="s">
        <v>8221</v>
      </c>
      <c r="P856">
        <v>3</v>
      </c>
    </row>
    <row r="857" spans="1:16" x14ac:dyDescent="0.45">
      <c r="A857" t="s">
        <v>8219</v>
      </c>
      <c r="B857">
        <v>45</v>
      </c>
      <c r="E857" t="s">
        <v>8221</v>
      </c>
      <c r="F857">
        <v>99</v>
      </c>
      <c r="L857" t="s">
        <v>8219</v>
      </c>
      <c r="M857">
        <v>82</v>
      </c>
      <c r="O857" t="s">
        <v>8221</v>
      </c>
      <c r="P857">
        <v>3</v>
      </c>
    </row>
    <row r="858" spans="1:16" x14ac:dyDescent="0.45">
      <c r="A858" t="s">
        <v>8219</v>
      </c>
      <c r="B858">
        <v>20</v>
      </c>
      <c r="E858" t="s">
        <v>8221</v>
      </c>
      <c r="F858">
        <v>3</v>
      </c>
      <c r="L858" t="s">
        <v>8219</v>
      </c>
      <c r="M858">
        <v>82</v>
      </c>
      <c r="O858" t="s">
        <v>8221</v>
      </c>
      <c r="P858">
        <v>3</v>
      </c>
    </row>
    <row r="859" spans="1:16" x14ac:dyDescent="0.45">
      <c r="A859" t="s">
        <v>8219</v>
      </c>
      <c r="B859">
        <v>47</v>
      </c>
      <c r="E859" t="s">
        <v>8221</v>
      </c>
      <c r="F859">
        <v>3</v>
      </c>
      <c r="L859" t="s">
        <v>8219</v>
      </c>
      <c r="M859">
        <v>82</v>
      </c>
      <c r="O859" t="s">
        <v>8221</v>
      </c>
      <c r="P859">
        <v>3</v>
      </c>
    </row>
    <row r="860" spans="1:16" x14ac:dyDescent="0.45">
      <c r="A860" t="s">
        <v>8219</v>
      </c>
      <c r="B860">
        <v>13</v>
      </c>
      <c r="E860" t="s">
        <v>8221</v>
      </c>
      <c r="F860">
        <v>22</v>
      </c>
      <c r="L860" t="s">
        <v>8219</v>
      </c>
      <c r="M860">
        <v>82</v>
      </c>
      <c r="O860" t="s">
        <v>8221</v>
      </c>
      <c r="P860">
        <v>3</v>
      </c>
    </row>
    <row r="861" spans="1:16" x14ac:dyDescent="0.45">
      <c r="A861" t="s">
        <v>8219</v>
      </c>
      <c r="B861">
        <v>183</v>
      </c>
      <c r="E861" t="s">
        <v>8221</v>
      </c>
      <c r="F861">
        <v>4</v>
      </c>
      <c r="L861" t="s">
        <v>8219</v>
      </c>
      <c r="M861">
        <v>82</v>
      </c>
      <c r="O861" t="s">
        <v>8221</v>
      </c>
      <c r="P861">
        <v>3</v>
      </c>
    </row>
    <row r="862" spans="1:16" x14ac:dyDescent="0.45">
      <c r="A862" t="s">
        <v>8219</v>
      </c>
      <c r="B862">
        <v>21</v>
      </c>
      <c r="E862" t="s">
        <v>8221</v>
      </c>
      <c r="F862">
        <v>534</v>
      </c>
      <c r="L862" t="s">
        <v>8219</v>
      </c>
      <c r="M862">
        <v>81</v>
      </c>
      <c r="O862" t="s">
        <v>8221</v>
      </c>
      <c r="P862">
        <v>3</v>
      </c>
    </row>
    <row r="863" spans="1:16" x14ac:dyDescent="0.45">
      <c r="A863" t="s">
        <v>8219</v>
      </c>
      <c r="B863">
        <v>42</v>
      </c>
      <c r="E863" t="s">
        <v>8221</v>
      </c>
      <c r="F863">
        <v>12</v>
      </c>
      <c r="L863" t="s">
        <v>8219</v>
      </c>
      <c r="M863">
        <v>81</v>
      </c>
      <c r="O863" t="s">
        <v>8221</v>
      </c>
      <c r="P863">
        <v>3</v>
      </c>
    </row>
    <row r="864" spans="1:16" x14ac:dyDescent="0.45">
      <c r="A864" t="s">
        <v>8219</v>
      </c>
      <c r="B864">
        <v>54</v>
      </c>
      <c r="E864" t="s">
        <v>8221</v>
      </c>
      <c r="F864">
        <v>56</v>
      </c>
      <c r="L864" t="s">
        <v>8219</v>
      </c>
      <c r="M864">
        <v>81</v>
      </c>
      <c r="O864" t="s">
        <v>8221</v>
      </c>
      <c r="P864">
        <v>3</v>
      </c>
    </row>
    <row r="865" spans="1:16" x14ac:dyDescent="0.45">
      <c r="A865" t="s">
        <v>8219</v>
      </c>
      <c r="B865">
        <v>38</v>
      </c>
      <c r="E865" t="s">
        <v>8221</v>
      </c>
      <c r="F865">
        <v>11</v>
      </c>
      <c r="L865" t="s">
        <v>8219</v>
      </c>
      <c r="M865">
        <v>81</v>
      </c>
      <c r="O865" t="s">
        <v>8221</v>
      </c>
      <c r="P865">
        <v>3</v>
      </c>
    </row>
    <row r="866" spans="1:16" x14ac:dyDescent="0.45">
      <c r="A866" t="s">
        <v>8219</v>
      </c>
      <c r="B866">
        <v>64</v>
      </c>
      <c r="E866" t="s">
        <v>8221</v>
      </c>
      <c r="F866">
        <v>0</v>
      </c>
      <c r="L866" t="s">
        <v>8219</v>
      </c>
      <c r="M866">
        <v>81</v>
      </c>
      <c r="O866" t="s">
        <v>8221</v>
      </c>
      <c r="P866">
        <v>3</v>
      </c>
    </row>
    <row r="867" spans="1:16" x14ac:dyDescent="0.45">
      <c r="A867" t="s">
        <v>8219</v>
      </c>
      <c r="B867">
        <v>13</v>
      </c>
      <c r="E867" t="s">
        <v>8221</v>
      </c>
      <c r="F867">
        <v>12</v>
      </c>
      <c r="L867" t="s">
        <v>8219</v>
      </c>
      <c r="M867">
        <v>81</v>
      </c>
      <c r="O867" t="s">
        <v>8221</v>
      </c>
      <c r="P867">
        <v>3</v>
      </c>
    </row>
    <row r="868" spans="1:16" x14ac:dyDescent="0.45">
      <c r="A868" t="s">
        <v>8219</v>
      </c>
      <c r="B868">
        <v>33</v>
      </c>
      <c r="E868" t="s">
        <v>8221</v>
      </c>
      <c r="F868">
        <v>5</v>
      </c>
      <c r="L868" t="s">
        <v>8219</v>
      </c>
      <c r="M868">
        <v>81</v>
      </c>
      <c r="O868" t="s">
        <v>8221</v>
      </c>
      <c r="P868">
        <v>3</v>
      </c>
    </row>
    <row r="869" spans="1:16" x14ac:dyDescent="0.45">
      <c r="A869" t="s">
        <v>8219</v>
      </c>
      <c r="B869">
        <v>52</v>
      </c>
      <c r="E869" t="s">
        <v>8221</v>
      </c>
      <c r="F869">
        <v>24</v>
      </c>
      <c r="L869" t="s">
        <v>8219</v>
      </c>
      <c r="M869">
        <v>81</v>
      </c>
      <c r="O869" t="s">
        <v>8221</v>
      </c>
      <c r="P869">
        <v>3</v>
      </c>
    </row>
    <row r="870" spans="1:16" x14ac:dyDescent="0.45">
      <c r="A870" t="s">
        <v>8219</v>
      </c>
      <c r="B870">
        <v>107</v>
      </c>
      <c r="E870" t="s">
        <v>8221</v>
      </c>
      <c r="F870">
        <v>89</v>
      </c>
      <c r="L870" t="s">
        <v>8219</v>
      </c>
      <c r="M870">
        <v>81</v>
      </c>
      <c r="O870" t="s">
        <v>8221</v>
      </c>
      <c r="P870">
        <v>3</v>
      </c>
    </row>
    <row r="871" spans="1:16" x14ac:dyDescent="0.45">
      <c r="A871" t="s">
        <v>8219</v>
      </c>
      <c r="B871">
        <v>11</v>
      </c>
      <c r="E871" t="s">
        <v>8221</v>
      </c>
      <c r="F871">
        <v>1</v>
      </c>
      <c r="L871" t="s">
        <v>8219</v>
      </c>
      <c r="M871">
        <v>81</v>
      </c>
      <c r="O871" t="s">
        <v>8221</v>
      </c>
      <c r="P871">
        <v>3</v>
      </c>
    </row>
    <row r="872" spans="1:16" x14ac:dyDescent="0.45">
      <c r="A872" t="s">
        <v>8219</v>
      </c>
      <c r="B872">
        <v>34</v>
      </c>
      <c r="E872" t="s">
        <v>8221</v>
      </c>
      <c r="F872">
        <v>55</v>
      </c>
      <c r="L872" t="s">
        <v>8219</v>
      </c>
      <c r="M872">
        <v>80</v>
      </c>
      <c r="O872" t="s">
        <v>8221</v>
      </c>
      <c r="P872">
        <v>3</v>
      </c>
    </row>
    <row r="873" spans="1:16" x14ac:dyDescent="0.45">
      <c r="A873" t="s">
        <v>8219</v>
      </c>
      <c r="B873">
        <v>75</v>
      </c>
      <c r="E873" t="s">
        <v>8221</v>
      </c>
      <c r="F873">
        <v>2</v>
      </c>
      <c r="L873" t="s">
        <v>8219</v>
      </c>
      <c r="M873">
        <v>80</v>
      </c>
      <c r="O873" t="s">
        <v>8221</v>
      </c>
      <c r="P873">
        <v>3</v>
      </c>
    </row>
    <row r="874" spans="1:16" x14ac:dyDescent="0.45">
      <c r="A874" t="s">
        <v>8219</v>
      </c>
      <c r="B874">
        <v>26</v>
      </c>
      <c r="E874" t="s">
        <v>8221</v>
      </c>
      <c r="F874">
        <v>0</v>
      </c>
      <c r="L874" t="s">
        <v>8219</v>
      </c>
      <c r="M874">
        <v>80</v>
      </c>
      <c r="O874" t="s">
        <v>8221</v>
      </c>
      <c r="P874">
        <v>3</v>
      </c>
    </row>
    <row r="875" spans="1:16" x14ac:dyDescent="0.45">
      <c r="A875" t="s">
        <v>8219</v>
      </c>
      <c r="B875">
        <v>50</v>
      </c>
      <c r="E875" t="s">
        <v>8221</v>
      </c>
      <c r="F875">
        <v>4</v>
      </c>
      <c r="L875" t="s">
        <v>8219</v>
      </c>
      <c r="M875">
        <v>80</v>
      </c>
      <c r="O875" t="s">
        <v>8221</v>
      </c>
      <c r="P875">
        <v>3</v>
      </c>
    </row>
    <row r="876" spans="1:16" x14ac:dyDescent="0.45">
      <c r="A876" t="s">
        <v>8219</v>
      </c>
      <c r="B876">
        <v>80</v>
      </c>
      <c r="E876" t="s">
        <v>8221</v>
      </c>
      <c r="F876">
        <v>6</v>
      </c>
      <c r="L876" t="s">
        <v>8219</v>
      </c>
      <c r="M876">
        <v>80</v>
      </c>
      <c r="O876" t="s">
        <v>8221</v>
      </c>
      <c r="P876">
        <v>3</v>
      </c>
    </row>
    <row r="877" spans="1:16" x14ac:dyDescent="0.45">
      <c r="A877" t="s">
        <v>8219</v>
      </c>
      <c r="B877">
        <v>110</v>
      </c>
      <c r="E877" t="s">
        <v>8221</v>
      </c>
      <c r="F877">
        <v>4</v>
      </c>
      <c r="L877" t="s">
        <v>8219</v>
      </c>
      <c r="M877">
        <v>80</v>
      </c>
      <c r="O877" t="s">
        <v>8221</v>
      </c>
      <c r="P877">
        <v>3</v>
      </c>
    </row>
    <row r="878" spans="1:16" x14ac:dyDescent="0.45">
      <c r="A878" t="s">
        <v>8219</v>
      </c>
      <c r="B878">
        <v>77</v>
      </c>
      <c r="E878" t="s">
        <v>8221</v>
      </c>
      <c r="F878">
        <v>4</v>
      </c>
      <c r="L878" t="s">
        <v>8219</v>
      </c>
      <c r="M878">
        <v>80</v>
      </c>
      <c r="O878" t="s">
        <v>8221</v>
      </c>
      <c r="P878">
        <v>3</v>
      </c>
    </row>
    <row r="879" spans="1:16" x14ac:dyDescent="0.45">
      <c r="A879" t="s">
        <v>8219</v>
      </c>
      <c r="B879">
        <v>50</v>
      </c>
      <c r="E879" t="s">
        <v>8221</v>
      </c>
      <c r="F879">
        <v>2</v>
      </c>
      <c r="L879" t="s">
        <v>8219</v>
      </c>
      <c r="M879">
        <v>80</v>
      </c>
      <c r="O879" t="s">
        <v>8221</v>
      </c>
      <c r="P879">
        <v>3</v>
      </c>
    </row>
    <row r="880" spans="1:16" x14ac:dyDescent="0.45">
      <c r="A880" t="s">
        <v>8219</v>
      </c>
      <c r="B880">
        <v>145</v>
      </c>
      <c r="E880" t="s">
        <v>8221</v>
      </c>
      <c r="F880">
        <v>5</v>
      </c>
      <c r="L880" t="s">
        <v>8219</v>
      </c>
      <c r="M880">
        <v>79</v>
      </c>
      <c r="O880" t="s">
        <v>8221</v>
      </c>
      <c r="P880">
        <v>3</v>
      </c>
    </row>
    <row r="881" spans="1:16" x14ac:dyDescent="0.45">
      <c r="A881" t="s">
        <v>8219</v>
      </c>
      <c r="B881">
        <v>29</v>
      </c>
      <c r="E881" t="s">
        <v>8221</v>
      </c>
      <c r="F881">
        <v>83</v>
      </c>
      <c r="L881" t="s">
        <v>8219</v>
      </c>
      <c r="M881">
        <v>79</v>
      </c>
      <c r="O881" t="s">
        <v>8221</v>
      </c>
      <c r="P881">
        <v>3</v>
      </c>
    </row>
    <row r="882" spans="1:16" x14ac:dyDescent="0.45">
      <c r="A882" t="s">
        <v>8219</v>
      </c>
      <c r="B882">
        <v>114</v>
      </c>
      <c r="E882" t="s">
        <v>8221</v>
      </c>
      <c r="F882">
        <v>57</v>
      </c>
      <c r="L882" t="s">
        <v>8219</v>
      </c>
      <c r="M882">
        <v>79</v>
      </c>
      <c r="O882" t="s">
        <v>8221</v>
      </c>
      <c r="P882">
        <v>3</v>
      </c>
    </row>
    <row r="883" spans="1:16" x14ac:dyDescent="0.45">
      <c r="A883" t="s">
        <v>8219</v>
      </c>
      <c r="B883">
        <v>96</v>
      </c>
      <c r="E883" t="s">
        <v>8221</v>
      </c>
      <c r="F883">
        <v>311</v>
      </c>
      <c r="L883" t="s">
        <v>8219</v>
      </c>
      <c r="M883">
        <v>79</v>
      </c>
      <c r="O883" t="s">
        <v>8221</v>
      </c>
      <c r="P883">
        <v>3</v>
      </c>
    </row>
    <row r="884" spans="1:16" x14ac:dyDescent="0.45">
      <c r="A884" t="s">
        <v>8219</v>
      </c>
      <c r="B884">
        <v>31</v>
      </c>
      <c r="E884" t="s">
        <v>8221</v>
      </c>
      <c r="F884">
        <v>2</v>
      </c>
      <c r="L884" t="s">
        <v>8219</v>
      </c>
      <c r="M884">
        <v>79</v>
      </c>
      <c r="O884" t="s">
        <v>8221</v>
      </c>
      <c r="P884">
        <v>3</v>
      </c>
    </row>
    <row r="885" spans="1:16" x14ac:dyDescent="0.45">
      <c r="A885" t="s">
        <v>8219</v>
      </c>
      <c r="B885">
        <v>4883</v>
      </c>
      <c r="E885" t="s">
        <v>8221</v>
      </c>
      <c r="F885">
        <v>16</v>
      </c>
      <c r="L885" t="s">
        <v>8219</v>
      </c>
      <c r="M885">
        <v>79</v>
      </c>
      <c r="O885" t="s">
        <v>8221</v>
      </c>
      <c r="P885">
        <v>3</v>
      </c>
    </row>
    <row r="886" spans="1:16" x14ac:dyDescent="0.45">
      <c r="A886" t="s">
        <v>8219</v>
      </c>
      <c r="B886">
        <v>95</v>
      </c>
      <c r="E886" t="s">
        <v>8221</v>
      </c>
      <c r="F886">
        <v>9</v>
      </c>
      <c r="L886" t="s">
        <v>8219</v>
      </c>
      <c r="M886">
        <v>79</v>
      </c>
      <c r="O886" t="s">
        <v>8221</v>
      </c>
      <c r="P886">
        <v>3</v>
      </c>
    </row>
    <row r="887" spans="1:16" x14ac:dyDescent="0.45">
      <c r="A887" t="s">
        <v>8219</v>
      </c>
      <c r="B887">
        <v>2478</v>
      </c>
      <c r="E887" t="s">
        <v>8221</v>
      </c>
      <c r="F887">
        <v>1</v>
      </c>
      <c r="L887" t="s">
        <v>8219</v>
      </c>
      <c r="M887">
        <v>79</v>
      </c>
      <c r="O887" t="s">
        <v>8221</v>
      </c>
      <c r="P887">
        <v>3</v>
      </c>
    </row>
    <row r="888" spans="1:16" x14ac:dyDescent="0.45">
      <c r="A888" t="s">
        <v>8219</v>
      </c>
      <c r="B888">
        <v>1789</v>
      </c>
      <c r="E888" t="s">
        <v>8221</v>
      </c>
      <c r="F888">
        <v>12</v>
      </c>
      <c r="L888" t="s">
        <v>8219</v>
      </c>
      <c r="M888">
        <v>79</v>
      </c>
      <c r="O888" t="s">
        <v>8221</v>
      </c>
      <c r="P888">
        <v>2</v>
      </c>
    </row>
    <row r="889" spans="1:16" x14ac:dyDescent="0.45">
      <c r="A889" t="s">
        <v>8219</v>
      </c>
      <c r="B889">
        <v>680</v>
      </c>
      <c r="E889" t="s">
        <v>8221</v>
      </c>
      <c r="F889">
        <v>0</v>
      </c>
      <c r="L889" t="s">
        <v>8219</v>
      </c>
      <c r="M889">
        <v>79</v>
      </c>
      <c r="O889" t="s">
        <v>8221</v>
      </c>
      <c r="P889">
        <v>2</v>
      </c>
    </row>
    <row r="890" spans="1:16" x14ac:dyDescent="0.45">
      <c r="A890" t="s">
        <v>8219</v>
      </c>
      <c r="B890">
        <v>70</v>
      </c>
      <c r="E890" t="s">
        <v>8221</v>
      </c>
      <c r="F890">
        <v>20</v>
      </c>
      <c r="L890" t="s">
        <v>8219</v>
      </c>
      <c r="M890">
        <v>79</v>
      </c>
      <c r="O890" t="s">
        <v>8221</v>
      </c>
      <c r="P890">
        <v>2</v>
      </c>
    </row>
    <row r="891" spans="1:16" x14ac:dyDescent="0.45">
      <c r="A891" t="s">
        <v>8219</v>
      </c>
      <c r="B891">
        <v>23</v>
      </c>
      <c r="E891" t="s">
        <v>8221</v>
      </c>
      <c r="F891">
        <v>16</v>
      </c>
      <c r="L891" t="s">
        <v>8219</v>
      </c>
      <c r="M891">
        <v>78</v>
      </c>
      <c r="O891" t="s">
        <v>8221</v>
      </c>
      <c r="P891">
        <v>2</v>
      </c>
    </row>
    <row r="892" spans="1:16" x14ac:dyDescent="0.45">
      <c r="A892" t="s">
        <v>8219</v>
      </c>
      <c r="B892">
        <v>4245</v>
      </c>
      <c r="E892" t="s">
        <v>8221</v>
      </c>
      <c r="F892">
        <v>33</v>
      </c>
      <c r="L892" t="s">
        <v>8219</v>
      </c>
      <c r="M892">
        <v>78</v>
      </c>
      <c r="O892" t="s">
        <v>8221</v>
      </c>
      <c r="P892">
        <v>2</v>
      </c>
    </row>
    <row r="893" spans="1:16" x14ac:dyDescent="0.45">
      <c r="A893" t="s">
        <v>8219</v>
      </c>
      <c r="B893">
        <v>943</v>
      </c>
      <c r="E893" t="s">
        <v>8221</v>
      </c>
      <c r="F893">
        <v>2</v>
      </c>
      <c r="L893" t="s">
        <v>8219</v>
      </c>
      <c r="M893">
        <v>78</v>
      </c>
      <c r="O893" t="s">
        <v>8221</v>
      </c>
      <c r="P893">
        <v>2</v>
      </c>
    </row>
    <row r="894" spans="1:16" x14ac:dyDescent="0.45">
      <c r="A894" t="s">
        <v>8219</v>
      </c>
      <c r="B894">
        <v>1876</v>
      </c>
      <c r="E894" t="s">
        <v>8221</v>
      </c>
      <c r="F894">
        <v>6</v>
      </c>
      <c r="L894" t="s">
        <v>8219</v>
      </c>
      <c r="M894">
        <v>78</v>
      </c>
      <c r="O894" t="s">
        <v>8221</v>
      </c>
      <c r="P894">
        <v>2</v>
      </c>
    </row>
    <row r="895" spans="1:16" x14ac:dyDescent="0.45">
      <c r="A895" t="s">
        <v>8219</v>
      </c>
      <c r="B895">
        <v>834</v>
      </c>
      <c r="E895" t="s">
        <v>8221</v>
      </c>
      <c r="F895">
        <v>0</v>
      </c>
      <c r="L895" t="s">
        <v>8219</v>
      </c>
      <c r="M895">
        <v>78</v>
      </c>
      <c r="O895" t="s">
        <v>8221</v>
      </c>
      <c r="P895">
        <v>2</v>
      </c>
    </row>
    <row r="896" spans="1:16" x14ac:dyDescent="0.45">
      <c r="A896" t="s">
        <v>8219</v>
      </c>
      <c r="B896">
        <v>682</v>
      </c>
      <c r="E896" t="s">
        <v>8221</v>
      </c>
      <c r="F896">
        <v>3</v>
      </c>
      <c r="L896" t="s">
        <v>8219</v>
      </c>
      <c r="M896">
        <v>78</v>
      </c>
      <c r="O896" t="s">
        <v>8221</v>
      </c>
      <c r="P896">
        <v>2</v>
      </c>
    </row>
    <row r="897" spans="1:16" x14ac:dyDescent="0.45">
      <c r="A897" t="s">
        <v>8219</v>
      </c>
      <c r="B897">
        <v>147</v>
      </c>
      <c r="E897" t="s">
        <v>8221</v>
      </c>
      <c r="F897">
        <v>0</v>
      </c>
      <c r="L897" t="s">
        <v>8219</v>
      </c>
      <c r="M897">
        <v>78</v>
      </c>
      <c r="O897" t="s">
        <v>8221</v>
      </c>
      <c r="P897">
        <v>2</v>
      </c>
    </row>
    <row r="898" spans="1:16" x14ac:dyDescent="0.45">
      <c r="A898" t="s">
        <v>8219</v>
      </c>
      <c r="B898">
        <v>415</v>
      </c>
      <c r="E898" t="s">
        <v>8221</v>
      </c>
      <c r="F898">
        <v>3</v>
      </c>
      <c r="L898" t="s">
        <v>8219</v>
      </c>
      <c r="M898">
        <v>78</v>
      </c>
      <c r="O898" t="s">
        <v>8221</v>
      </c>
      <c r="P898">
        <v>2</v>
      </c>
    </row>
    <row r="899" spans="1:16" x14ac:dyDescent="0.45">
      <c r="A899" t="s">
        <v>8219</v>
      </c>
      <c r="B899">
        <v>290</v>
      </c>
      <c r="E899" t="s">
        <v>8221</v>
      </c>
      <c r="F899">
        <v>13</v>
      </c>
      <c r="L899" t="s">
        <v>8219</v>
      </c>
      <c r="M899">
        <v>78</v>
      </c>
      <c r="O899" t="s">
        <v>8221</v>
      </c>
      <c r="P899">
        <v>2</v>
      </c>
    </row>
    <row r="900" spans="1:16" x14ac:dyDescent="0.45">
      <c r="A900" t="s">
        <v>8219</v>
      </c>
      <c r="B900">
        <v>365</v>
      </c>
      <c r="E900" t="s">
        <v>8221</v>
      </c>
      <c r="F900">
        <v>6</v>
      </c>
      <c r="L900" t="s">
        <v>8219</v>
      </c>
      <c r="M900">
        <v>78</v>
      </c>
      <c r="O900" t="s">
        <v>8221</v>
      </c>
      <c r="P900">
        <v>2</v>
      </c>
    </row>
    <row r="901" spans="1:16" x14ac:dyDescent="0.45">
      <c r="A901" t="s">
        <v>8219</v>
      </c>
      <c r="B901">
        <v>660</v>
      </c>
      <c r="E901" t="s">
        <v>8221</v>
      </c>
      <c r="F901">
        <v>1</v>
      </c>
      <c r="L901" t="s">
        <v>8219</v>
      </c>
      <c r="M901">
        <v>78</v>
      </c>
      <c r="O901" t="s">
        <v>8221</v>
      </c>
      <c r="P901">
        <v>2</v>
      </c>
    </row>
    <row r="902" spans="1:16" x14ac:dyDescent="0.45">
      <c r="A902" t="s">
        <v>8219</v>
      </c>
      <c r="B902">
        <v>1356</v>
      </c>
      <c r="E902" t="s">
        <v>8221</v>
      </c>
      <c r="F902">
        <v>0</v>
      </c>
      <c r="L902" t="s">
        <v>8219</v>
      </c>
      <c r="M902">
        <v>78</v>
      </c>
      <c r="O902" t="s">
        <v>8221</v>
      </c>
      <c r="P902">
        <v>2</v>
      </c>
    </row>
    <row r="903" spans="1:16" x14ac:dyDescent="0.45">
      <c r="A903" t="s">
        <v>8219</v>
      </c>
      <c r="B903">
        <v>424</v>
      </c>
      <c r="E903" t="s">
        <v>8221</v>
      </c>
      <c r="F903">
        <v>5</v>
      </c>
      <c r="L903" t="s">
        <v>8219</v>
      </c>
      <c r="M903">
        <v>78</v>
      </c>
      <c r="O903" t="s">
        <v>8221</v>
      </c>
      <c r="P903">
        <v>2</v>
      </c>
    </row>
    <row r="904" spans="1:16" x14ac:dyDescent="0.45">
      <c r="A904" t="s">
        <v>8219</v>
      </c>
      <c r="B904">
        <v>33</v>
      </c>
      <c r="E904" t="s">
        <v>8221</v>
      </c>
      <c r="F904">
        <v>0</v>
      </c>
      <c r="L904" t="s">
        <v>8219</v>
      </c>
      <c r="M904">
        <v>77</v>
      </c>
      <c r="O904" t="s">
        <v>8221</v>
      </c>
      <c r="P904">
        <v>2</v>
      </c>
    </row>
    <row r="905" spans="1:16" x14ac:dyDescent="0.45">
      <c r="A905" t="s">
        <v>8219</v>
      </c>
      <c r="B905">
        <v>1633</v>
      </c>
      <c r="E905" t="s">
        <v>8221</v>
      </c>
      <c r="F905">
        <v>36</v>
      </c>
      <c r="L905" t="s">
        <v>8219</v>
      </c>
      <c r="M905">
        <v>77</v>
      </c>
      <c r="O905" t="s">
        <v>8221</v>
      </c>
      <c r="P905">
        <v>2</v>
      </c>
    </row>
    <row r="906" spans="1:16" x14ac:dyDescent="0.45">
      <c r="A906" t="s">
        <v>8219</v>
      </c>
      <c r="B906">
        <v>306</v>
      </c>
      <c r="E906" t="s">
        <v>8221</v>
      </c>
      <c r="F906">
        <v>1</v>
      </c>
      <c r="L906" t="s">
        <v>8219</v>
      </c>
      <c r="M906">
        <v>77</v>
      </c>
      <c r="O906" t="s">
        <v>8221</v>
      </c>
      <c r="P906">
        <v>2</v>
      </c>
    </row>
    <row r="907" spans="1:16" x14ac:dyDescent="0.45">
      <c r="A907" t="s">
        <v>8219</v>
      </c>
      <c r="B907">
        <v>205</v>
      </c>
      <c r="E907" t="s">
        <v>8221</v>
      </c>
      <c r="F907">
        <v>1</v>
      </c>
      <c r="L907" t="s">
        <v>8219</v>
      </c>
      <c r="M907">
        <v>77</v>
      </c>
      <c r="O907" t="s">
        <v>8221</v>
      </c>
      <c r="P907">
        <v>2</v>
      </c>
    </row>
    <row r="908" spans="1:16" x14ac:dyDescent="0.45">
      <c r="A908" t="s">
        <v>8219</v>
      </c>
      <c r="B908">
        <v>1281</v>
      </c>
      <c r="E908" t="s">
        <v>8221</v>
      </c>
      <c r="F908">
        <v>1</v>
      </c>
      <c r="L908" t="s">
        <v>8219</v>
      </c>
      <c r="M908">
        <v>77</v>
      </c>
      <c r="O908" t="s">
        <v>8221</v>
      </c>
      <c r="P908">
        <v>2</v>
      </c>
    </row>
    <row r="909" spans="1:16" x14ac:dyDescent="0.45">
      <c r="A909" t="s">
        <v>8219</v>
      </c>
      <c r="B909">
        <v>103</v>
      </c>
      <c r="E909" t="s">
        <v>8221</v>
      </c>
      <c r="F909">
        <v>9</v>
      </c>
      <c r="L909" t="s">
        <v>8219</v>
      </c>
      <c r="M909">
        <v>77</v>
      </c>
      <c r="O909" t="s">
        <v>8221</v>
      </c>
      <c r="P909">
        <v>2</v>
      </c>
    </row>
    <row r="910" spans="1:16" x14ac:dyDescent="0.45">
      <c r="A910" t="s">
        <v>8219</v>
      </c>
      <c r="B910">
        <v>1513</v>
      </c>
      <c r="E910" t="s">
        <v>8221</v>
      </c>
      <c r="F910">
        <v>1</v>
      </c>
      <c r="L910" t="s">
        <v>8219</v>
      </c>
      <c r="M910">
        <v>77</v>
      </c>
      <c r="O910" t="s">
        <v>8221</v>
      </c>
      <c r="P910">
        <v>2</v>
      </c>
    </row>
    <row r="911" spans="1:16" x14ac:dyDescent="0.45">
      <c r="A911" t="s">
        <v>8219</v>
      </c>
      <c r="B911">
        <v>405</v>
      </c>
      <c r="E911" t="s">
        <v>8221</v>
      </c>
      <c r="F911">
        <v>0</v>
      </c>
      <c r="L911" t="s">
        <v>8219</v>
      </c>
      <c r="M911">
        <v>77</v>
      </c>
      <c r="O911" t="s">
        <v>8221</v>
      </c>
      <c r="P911">
        <v>2</v>
      </c>
    </row>
    <row r="912" spans="1:16" x14ac:dyDescent="0.45">
      <c r="A912" t="s">
        <v>8219</v>
      </c>
      <c r="B912">
        <v>510</v>
      </c>
      <c r="E912" t="s">
        <v>8221</v>
      </c>
      <c r="F912">
        <v>1</v>
      </c>
      <c r="L912" t="s">
        <v>8219</v>
      </c>
      <c r="M912">
        <v>76</v>
      </c>
      <c r="O912" t="s">
        <v>8221</v>
      </c>
      <c r="P912">
        <v>2</v>
      </c>
    </row>
    <row r="913" spans="1:16" x14ac:dyDescent="0.45">
      <c r="A913" t="s">
        <v>8219</v>
      </c>
      <c r="B913">
        <v>1887</v>
      </c>
      <c r="E913" t="s">
        <v>8221</v>
      </c>
      <c r="F913">
        <v>1</v>
      </c>
      <c r="L913" t="s">
        <v>8219</v>
      </c>
      <c r="M913">
        <v>76</v>
      </c>
      <c r="O913" t="s">
        <v>8221</v>
      </c>
      <c r="P913">
        <v>2</v>
      </c>
    </row>
    <row r="914" spans="1:16" x14ac:dyDescent="0.45">
      <c r="A914" t="s">
        <v>8219</v>
      </c>
      <c r="B914">
        <v>701</v>
      </c>
      <c r="E914" t="s">
        <v>8221</v>
      </c>
      <c r="F914">
        <v>4</v>
      </c>
      <c r="L914" t="s">
        <v>8219</v>
      </c>
      <c r="M914">
        <v>76</v>
      </c>
      <c r="O914" t="s">
        <v>8221</v>
      </c>
      <c r="P914">
        <v>2</v>
      </c>
    </row>
    <row r="915" spans="1:16" x14ac:dyDescent="0.45">
      <c r="A915" t="s">
        <v>8219</v>
      </c>
      <c r="B915">
        <v>3863</v>
      </c>
      <c r="E915" t="s">
        <v>8221</v>
      </c>
      <c r="F915">
        <v>2</v>
      </c>
      <c r="L915" t="s">
        <v>8219</v>
      </c>
      <c r="M915">
        <v>76</v>
      </c>
      <c r="O915" t="s">
        <v>8221</v>
      </c>
      <c r="P915">
        <v>2</v>
      </c>
    </row>
    <row r="916" spans="1:16" x14ac:dyDescent="0.45">
      <c r="A916" t="s">
        <v>8219</v>
      </c>
      <c r="B916">
        <v>238</v>
      </c>
      <c r="E916" t="s">
        <v>8221</v>
      </c>
      <c r="F916">
        <v>2</v>
      </c>
      <c r="L916" t="s">
        <v>8219</v>
      </c>
      <c r="M916">
        <v>76</v>
      </c>
      <c r="O916" t="s">
        <v>8221</v>
      </c>
      <c r="P916">
        <v>2</v>
      </c>
    </row>
    <row r="917" spans="1:16" x14ac:dyDescent="0.45">
      <c r="A917" t="s">
        <v>8219</v>
      </c>
      <c r="B917">
        <v>2051</v>
      </c>
      <c r="E917" t="s">
        <v>8221</v>
      </c>
      <c r="F917">
        <v>2</v>
      </c>
      <c r="L917" t="s">
        <v>8219</v>
      </c>
      <c r="M917">
        <v>76</v>
      </c>
      <c r="O917" t="s">
        <v>8221</v>
      </c>
      <c r="P917">
        <v>2</v>
      </c>
    </row>
    <row r="918" spans="1:16" x14ac:dyDescent="0.45">
      <c r="A918" t="s">
        <v>8219</v>
      </c>
      <c r="B918">
        <v>402</v>
      </c>
      <c r="E918" t="s">
        <v>8221</v>
      </c>
      <c r="F918">
        <v>0</v>
      </c>
      <c r="L918" t="s">
        <v>8219</v>
      </c>
      <c r="M918">
        <v>76</v>
      </c>
      <c r="O918" t="s">
        <v>8221</v>
      </c>
      <c r="P918">
        <v>2</v>
      </c>
    </row>
    <row r="919" spans="1:16" x14ac:dyDescent="0.45">
      <c r="A919" t="s">
        <v>8219</v>
      </c>
      <c r="B919">
        <v>253</v>
      </c>
      <c r="E919" t="s">
        <v>8221</v>
      </c>
      <c r="F919">
        <v>2</v>
      </c>
      <c r="L919" t="s">
        <v>8219</v>
      </c>
      <c r="M919">
        <v>76</v>
      </c>
      <c r="O919" t="s">
        <v>8221</v>
      </c>
      <c r="P919">
        <v>2</v>
      </c>
    </row>
    <row r="920" spans="1:16" x14ac:dyDescent="0.45">
      <c r="A920" t="s">
        <v>8219</v>
      </c>
      <c r="B920">
        <v>473</v>
      </c>
      <c r="E920" t="s">
        <v>8221</v>
      </c>
      <c r="F920">
        <v>4</v>
      </c>
      <c r="L920" t="s">
        <v>8219</v>
      </c>
      <c r="M920">
        <v>76</v>
      </c>
      <c r="O920" t="s">
        <v>8221</v>
      </c>
      <c r="P920">
        <v>2</v>
      </c>
    </row>
    <row r="921" spans="1:16" x14ac:dyDescent="0.45">
      <c r="A921" t="s">
        <v>8219</v>
      </c>
      <c r="B921">
        <v>821</v>
      </c>
      <c r="E921" t="s">
        <v>8221</v>
      </c>
      <c r="F921">
        <v>2</v>
      </c>
      <c r="L921" t="s">
        <v>8219</v>
      </c>
      <c r="M921">
        <v>76</v>
      </c>
      <c r="O921" t="s">
        <v>8221</v>
      </c>
      <c r="P921">
        <v>2</v>
      </c>
    </row>
    <row r="922" spans="1:16" x14ac:dyDescent="0.45">
      <c r="A922" t="s">
        <v>8219</v>
      </c>
      <c r="B922">
        <v>388</v>
      </c>
      <c r="E922" t="s">
        <v>8221</v>
      </c>
      <c r="F922">
        <v>0</v>
      </c>
      <c r="L922" t="s">
        <v>8219</v>
      </c>
      <c r="M922">
        <v>75</v>
      </c>
      <c r="O922" t="s">
        <v>8221</v>
      </c>
      <c r="P922">
        <v>2</v>
      </c>
    </row>
    <row r="923" spans="1:16" x14ac:dyDescent="0.45">
      <c r="A923" t="s">
        <v>8219</v>
      </c>
      <c r="B923">
        <v>813</v>
      </c>
      <c r="E923" t="s">
        <v>8221</v>
      </c>
      <c r="F923">
        <v>1</v>
      </c>
      <c r="L923" t="s">
        <v>8219</v>
      </c>
      <c r="M923">
        <v>75</v>
      </c>
      <c r="O923" t="s">
        <v>8221</v>
      </c>
      <c r="P923">
        <v>2</v>
      </c>
    </row>
    <row r="924" spans="1:16" x14ac:dyDescent="0.45">
      <c r="A924" t="s">
        <v>8219</v>
      </c>
      <c r="B924">
        <v>1945</v>
      </c>
      <c r="E924" t="s">
        <v>8221</v>
      </c>
      <c r="F924">
        <v>0</v>
      </c>
      <c r="L924" t="s">
        <v>8219</v>
      </c>
      <c r="M924">
        <v>75</v>
      </c>
      <c r="O924" t="s">
        <v>8221</v>
      </c>
      <c r="P924">
        <v>2</v>
      </c>
    </row>
    <row r="925" spans="1:16" x14ac:dyDescent="0.45">
      <c r="A925" t="s">
        <v>8219</v>
      </c>
      <c r="B925">
        <v>1637</v>
      </c>
      <c r="E925" t="s">
        <v>8221</v>
      </c>
      <c r="F925">
        <v>2</v>
      </c>
      <c r="L925" t="s">
        <v>8219</v>
      </c>
      <c r="M925">
        <v>75</v>
      </c>
      <c r="O925" t="s">
        <v>8221</v>
      </c>
      <c r="P925">
        <v>2</v>
      </c>
    </row>
    <row r="926" spans="1:16" x14ac:dyDescent="0.45">
      <c r="A926" t="s">
        <v>8219</v>
      </c>
      <c r="B926">
        <v>1375</v>
      </c>
      <c r="E926" t="s">
        <v>8221</v>
      </c>
      <c r="F926">
        <v>7</v>
      </c>
      <c r="L926" t="s">
        <v>8219</v>
      </c>
      <c r="M926">
        <v>75</v>
      </c>
      <c r="O926" t="s">
        <v>8221</v>
      </c>
      <c r="P926">
        <v>2</v>
      </c>
    </row>
    <row r="927" spans="1:16" x14ac:dyDescent="0.45">
      <c r="A927" t="s">
        <v>8219</v>
      </c>
      <c r="B927">
        <v>17</v>
      </c>
      <c r="E927" t="s">
        <v>8221</v>
      </c>
      <c r="F927">
        <v>5</v>
      </c>
      <c r="L927" t="s">
        <v>8219</v>
      </c>
      <c r="M927">
        <v>75</v>
      </c>
      <c r="O927" t="s">
        <v>8221</v>
      </c>
      <c r="P927">
        <v>2</v>
      </c>
    </row>
    <row r="928" spans="1:16" x14ac:dyDescent="0.45">
      <c r="A928" t="s">
        <v>8219</v>
      </c>
      <c r="B928">
        <v>354</v>
      </c>
      <c r="E928" t="s">
        <v>8221</v>
      </c>
      <c r="F928">
        <v>0</v>
      </c>
      <c r="L928" t="s">
        <v>8219</v>
      </c>
      <c r="M928">
        <v>75</v>
      </c>
      <c r="O928" t="s">
        <v>8221</v>
      </c>
      <c r="P928">
        <v>2</v>
      </c>
    </row>
    <row r="929" spans="1:16" x14ac:dyDescent="0.45">
      <c r="A929" t="s">
        <v>8219</v>
      </c>
      <c r="B929">
        <v>191</v>
      </c>
      <c r="E929" t="s">
        <v>8221</v>
      </c>
      <c r="F929">
        <v>0</v>
      </c>
      <c r="L929" t="s">
        <v>8219</v>
      </c>
      <c r="M929">
        <v>75</v>
      </c>
      <c r="O929" t="s">
        <v>8221</v>
      </c>
      <c r="P929">
        <v>2</v>
      </c>
    </row>
    <row r="930" spans="1:16" x14ac:dyDescent="0.45">
      <c r="A930" t="s">
        <v>8219</v>
      </c>
      <c r="B930">
        <v>303</v>
      </c>
      <c r="E930" t="s">
        <v>8221</v>
      </c>
      <c r="F930">
        <v>0</v>
      </c>
      <c r="L930" t="s">
        <v>8219</v>
      </c>
      <c r="M930">
        <v>75</v>
      </c>
      <c r="O930" t="s">
        <v>8221</v>
      </c>
      <c r="P930">
        <v>2</v>
      </c>
    </row>
    <row r="931" spans="1:16" x14ac:dyDescent="0.45">
      <c r="A931" t="s">
        <v>8219</v>
      </c>
      <c r="B931">
        <v>137</v>
      </c>
      <c r="E931" t="s">
        <v>8221</v>
      </c>
      <c r="F931">
        <v>2</v>
      </c>
      <c r="L931" t="s">
        <v>8219</v>
      </c>
      <c r="M931">
        <v>75</v>
      </c>
      <c r="O931" t="s">
        <v>8221</v>
      </c>
      <c r="P931">
        <v>2</v>
      </c>
    </row>
    <row r="932" spans="1:16" x14ac:dyDescent="0.45">
      <c r="A932" t="s">
        <v>8219</v>
      </c>
      <c r="B932">
        <v>41</v>
      </c>
      <c r="E932" t="s">
        <v>8221</v>
      </c>
      <c r="F932">
        <v>0</v>
      </c>
      <c r="L932" t="s">
        <v>8219</v>
      </c>
      <c r="M932">
        <v>75</v>
      </c>
      <c r="O932" t="s">
        <v>8221</v>
      </c>
      <c r="P932">
        <v>2</v>
      </c>
    </row>
    <row r="933" spans="1:16" x14ac:dyDescent="0.45">
      <c r="A933" t="s">
        <v>8219</v>
      </c>
      <c r="B933">
        <v>398</v>
      </c>
      <c r="E933" t="s">
        <v>8221</v>
      </c>
      <c r="F933">
        <v>0</v>
      </c>
      <c r="L933" t="s">
        <v>8219</v>
      </c>
      <c r="M933">
        <v>75</v>
      </c>
      <c r="O933" t="s">
        <v>8221</v>
      </c>
      <c r="P933">
        <v>2</v>
      </c>
    </row>
    <row r="934" spans="1:16" x14ac:dyDescent="0.45">
      <c r="A934" t="s">
        <v>8219</v>
      </c>
      <c r="B934">
        <v>1737</v>
      </c>
      <c r="E934" t="s">
        <v>8221</v>
      </c>
      <c r="F934">
        <v>28</v>
      </c>
      <c r="L934" t="s">
        <v>8219</v>
      </c>
      <c r="M934">
        <v>74</v>
      </c>
      <c r="O934" t="s">
        <v>8221</v>
      </c>
      <c r="P934">
        <v>2</v>
      </c>
    </row>
    <row r="935" spans="1:16" x14ac:dyDescent="0.45">
      <c r="A935" t="s">
        <v>8219</v>
      </c>
      <c r="B935">
        <v>971</v>
      </c>
      <c r="E935" t="s">
        <v>8221</v>
      </c>
      <c r="F935">
        <v>2</v>
      </c>
      <c r="L935" t="s">
        <v>8219</v>
      </c>
      <c r="M935">
        <v>74</v>
      </c>
      <c r="O935" t="s">
        <v>8221</v>
      </c>
      <c r="P935">
        <v>2</v>
      </c>
    </row>
    <row r="936" spans="1:16" x14ac:dyDescent="0.45">
      <c r="A936" t="s">
        <v>8219</v>
      </c>
      <c r="B936">
        <v>183</v>
      </c>
      <c r="E936" t="s">
        <v>8221</v>
      </c>
      <c r="F936">
        <v>0</v>
      </c>
      <c r="L936" t="s">
        <v>8219</v>
      </c>
      <c r="M936">
        <v>74</v>
      </c>
      <c r="O936" t="s">
        <v>8221</v>
      </c>
      <c r="P936">
        <v>2</v>
      </c>
    </row>
    <row r="937" spans="1:16" x14ac:dyDescent="0.45">
      <c r="A937" t="s">
        <v>8219</v>
      </c>
      <c r="B937">
        <v>4562</v>
      </c>
      <c r="E937" t="s">
        <v>8221</v>
      </c>
      <c r="F937">
        <v>0</v>
      </c>
      <c r="L937" t="s">
        <v>8219</v>
      </c>
      <c r="M937">
        <v>74</v>
      </c>
      <c r="O937" t="s">
        <v>8221</v>
      </c>
      <c r="P937">
        <v>2</v>
      </c>
    </row>
    <row r="938" spans="1:16" x14ac:dyDescent="0.45">
      <c r="A938" t="s">
        <v>8219</v>
      </c>
      <c r="B938">
        <v>26457</v>
      </c>
      <c r="E938" t="s">
        <v>8221</v>
      </c>
      <c r="F938">
        <v>0</v>
      </c>
      <c r="L938" t="s">
        <v>8219</v>
      </c>
      <c r="M938">
        <v>74</v>
      </c>
      <c r="O938" t="s">
        <v>8221</v>
      </c>
      <c r="P938">
        <v>2</v>
      </c>
    </row>
    <row r="939" spans="1:16" x14ac:dyDescent="0.45">
      <c r="A939" t="s">
        <v>8219</v>
      </c>
      <c r="B939">
        <v>162</v>
      </c>
      <c r="E939" t="s">
        <v>8221</v>
      </c>
      <c r="F939">
        <v>4</v>
      </c>
      <c r="L939" t="s">
        <v>8219</v>
      </c>
      <c r="M939">
        <v>74</v>
      </c>
      <c r="O939" t="s">
        <v>8221</v>
      </c>
      <c r="P939">
        <v>2</v>
      </c>
    </row>
    <row r="940" spans="1:16" x14ac:dyDescent="0.45">
      <c r="A940" t="s">
        <v>8219</v>
      </c>
      <c r="B940">
        <v>479</v>
      </c>
      <c r="E940" t="s">
        <v>8221</v>
      </c>
      <c r="F940">
        <v>12</v>
      </c>
      <c r="L940" t="s">
        <v>8219</v>
      </c>
      <c r="M940">
        <v>74</v>
      </c>
      <c r="O940" t="s">
        <v>8221</v>
      </c>
      <c r="P940">
        <v>2</v>
      </c>
    </row>
    <row r="941" spans="1:16" x14ac:dyDescent="0.45">
      <c r="A941" t="s">
        <v>8219</v>
      </c>
      <c r="B941">
        <v>426</v>
      </c>
      <c r="E941" t="s">
        <v>8221</v>
      </c>
      <c r="F941">
        <v>0</v>
      </c>
      <c r="L941" t="s">
        <v>8219</v>
      </c>
      <c r="M941">
        <v>74</v>
      </c>
      <c r="O941" t="s">
        <v>8221</v>
      </c>
      <c r="P941">
        <v>2</v>
      </c>
    </row>
    <row r="942" spans="1:16" x14ac:dyDescent="0.45">
      <c r="A942" t="s">
        <v>8219</v>
      </c>
      <c r="B942">
        <v>450</v>
      </c>
      <c r="E942" t="s">
        <v>8221</v>
      </c>
      <c r="F942">
        <v>33</v>
      </c>
      <c r="L942" t="s">
        <v>8219</v>
      </c>
      <c r="M942">
        <v>74</v>
      </c>
      <c r="O942" t="s">
        <v>8221</v>
      </c>
      <c r="P942">
        <v>2</v>
      </c>
    </row>
    <row r="943" spans="1:16" x14ac:dyDescent="0.45">
      <c r="A943" t="s">
        <v>8219</v>
      </c>
      <c r="B943">
        <v>1780</v>
      </c>
      <c r="E943" t="s">
        <v>8221</v>
      </c>
      <c r="F943">
        <v>0</v>
      </c>
      <c r="L943" t="s">
        <v>8219</v>
      </c>
      <c r="M943">
        <v>74</v>
      </c>
      <c r="O943" t="s">
        <v>8221</v>
      </c>
      <c r="P943">
        <v>2</v>
      </c>
    </row>
    <row r="944" spans="1:16" x14ac:dyDescent="0.45">
      <c r="A944" t="s">
        <v>8219</v>
      </c>
      <c r="B944">
        <v>122</v>
      </c>
      <c r="E944" t="s">
        <v>8221</v>
      </c>
      <c r="F944">
        <v>4</v>
      </c>
      <c r="L944" t="s">
        <v>8219</v>
      </c>
      <c r="M944">
        <v>74</v>
      </c>
      <c r="O944" t="s">
        <v>8221</v>
      </c>
      <c r="P944">
        <v>2</v>
      </c>
    </row>
    <row r="945" spans="1:16" x14ac:dyDescent="0.45">
      <c r="A945" t="s">
        <v>8219</v>
      </c>
      <c r="B945">
        <v>95</v>
      </c>
      <c r="E945" t="s">
        <v>8221</v>
      </c>
      <c r="F945">
        <v>0</v>
      </c>
      <c r="L945" t="s">
        <v>8219</v>
      </c>
      <c r="M945">
        <v>74</v>
      </c>
      <c r="O945" t="s">
        <v>8221</v>
      </c>
      <c r="P945">
        <v>2</v>
      </c>
    </row>
    <row r="946" spans="1:16" x14ac:dyDescent="0.45">
      <c r="A946" t="s">
        <v>8219</v>
      </c>
      <c r="B946">
        <v>325</v>
      </c>
      <c r="E946" t="s">
        <v>8221</v>
      </c>
      <c r="F946">
        <v>11</v>
      </c>
      <c r="L946" t="s">
        <v>8219</v>
      </c>
      <c r="M946">
        <v>74</v>
      </c>
      <c r="O946" t="s">
        <v>8221</v>
      </c>
      <c r="P946">
        <v>2</v>
      </c>
    </row>
    <row r="947" spans="1:16" x14ac:dyDescent="0.45">
      <c r="A947" t="s">
        <v>8219</v>
      </c>
      <c r="B947">
        <v>353</v>
      </c>
      <c r="E947" t="s">
        <v>8221</v>
      </c>
      <c r="F947">
        <v>1</v>
      </c>
      <c r="L947" t="s">
        <v>8219</v>
      </c>
      <c r="M947">
        <v>73</v>
      </c>
      <c r="O947" t="s">
        <v>8221</v>
      </c>
      <c r="P947">
        <v>2</v>
      </c>
    </row>
    <row r="948" spans="1:16" x14ac:dyDescent="0.45">
      <c r="A948" t="s">
        <v>8219</v>
      </c>
      <c r="B948">
        <v>105</v>
      </c>
      <c r="E948" t="s">
        <v>8221</v>
      </c>
      <c r="F948">
        <v>5</v>
      </c>
      <c r="L948" t="s">
        <v>8219</v>
      </c>
      <c r="M948">
        <v>73</v>
      </c>
      <c r="O948" t="s">
        <v>8221</v>
      </c>
      <c r="P948">
        <v>2</v>
      </c>
    </row>
    <row r="949" spans="1:16" x14ac:dyDescent="0.45">
      <c r="A949" t="s">
        <v>8219</v>
      </c>
      <c r="B949">
        <v>729</v>
      </c>
      <c r="E949" t="s">
        <v>8221</v>
      </c>
      <c r="F949">
        <v>0</v>
      </c>
      <c r="L949" t="s">
        <v>8219</v>
      </c>
      <c r="M949">
        <v>73</v>
      </c>
      <c r="O949" t="s">
        <v>8221</v>
      </c>
      <c r="P949">
        <v>2</v>
      </c>
    </row>
    <row r="950" spans="1:16" x14ac:dyDescent="0.45">
      <c r="A950" t="s">
        <v>8219</v>
      </c>
      <c r="B950">
        <v>454</v>
      </c>
      <c r="E950" t="s">
        <v>8221</v>
      </c>
      <c r="F950">
        <v>1</v>
      </c>
      <c r="L950" t="s">
        <v>8219</v>
      </c>
      <c r="M950">
        <v>73</v>
      </c>
      <c r="O950" t="s">
        <v>8221</v>
      </c>
      <c r="P950">
        <v>2</v>
      </c>
    </row>
    <row r="951" spans="1:16" x14ac:dyDescent="0.45">
      <c r="A951" t="s">
        <v>8219</v>
      </c>
      <c r="B951">
        <v>539</v>
      </c>
      <c r="E951" t="s">
        <v>8221</v>
      </c>
      <c r="F951">
        <v>1</v>
      </c>
      <c r="L951" t="s">
        <v>8219</v>
      </c>
      <c r="M951">
        <v>73</v>
      </c>
      <c r="O951" t="s">
        <v>8221</v>
      </c>
      <c r="P951">
        <v>2</v>
      </c>
    </row>
    <row r="952" spans="1:16" x14ac:dyDescent="0.45">
      <c r="A952" t="s">
        <v>8219</v>
      </c>
      <c r="B952">
        <v>79</v>
      </c>
      <c r="E952" t="s">
        <v>8221</v>
      </c>
      <c r="F952">
        <v>6</v>
      </c>
      <c r="L952" t="s">
        <v>8219</v>
      </c>
      <c r="M952">
        <v>73</v>
      </c>
      <c r="O952" t="s">
        <v>8221</v>
      </c>
      <c r="P952">
        <v>2</v>
      </c>
    </row>
    <row r="953" spans="1:16" x14ac:dyDescent="0.45">
      <c r="A953" t="s">
        <v>8219</v>
      </c>
      <c r="B953">
        <v>94</v>
      </c>
      <c r="E953" t="s">
        <v>8221</v>
      </c>
      <c r="F953">
        <v>8</v>
      </c>
      <c r="L953" t="s">
        <v>8219</v>
      </c>
      <c r="M953">
        <v>73</v>
      </c>
      <c r="O953" t="s">
        <v>8221</v>
      </c>
      <c r="P953">
        <v>2</v>
      </c>
    </row>
    <row r="954" spans="1:16" x14ac:dyDescent="0.45">
      <c r="A954" t="s">
        <v>8219</v>
      </c>
      <c r="B954">
        <v>625</v>
      </c>
      <c r="E954" t="s">
        <v>8221</v>
      </c>
      <c r="F954">
        <v>1</v>
      </c>
      <c r="L954" t="s">
        <v>8219</v>
      </c>
      <c r="M954">
        <v>73</v>
      </c>
      <c r="O954" t="s">
        <v>8221</v>
      </c>
      <c r="P954">
        <v>2</v>
      </c>
    </row>
    <row r="955" spans="1:16" x14ac:dyDescent="0.45">
      <c r="A955" t="s">
        <v>8219</v>
      </c>
      <c r="B955">
        <v>508</v>
      </c>
      <c r="E955" t="s">
        <v>8221</v>
      </c>
      <c r="F955">
        <v>0</v>
      </c>
      <c r="L955" t="s">
        <v>8219</v>
      </c>
      <c r="M955">
        <v>73</v>
      </c>
      <c r="O955" t="s">
        <v>8221</v>
      </c>
      <c r="P955">
        <v>2</v>
      </c>
    </row>
    <row r="956" spans="1:16" x14ac:dyDescent="0.45">
      <c r="A956" t="s">
        <v>8219</v>
      </c>
      <c r="B956">
        <v>531</v>
      </c>
      <c r="E956" t="s">
        <v>8221</v>
      </c>
      <c r="F956">
        <v>2</v>
      </c>
      <c r="L956" t="s">
        <v>8219</v>
      </c>
      <c r="M956">
        <v>73</v>
      </c>
      <c r="O956" t="s">
        <v>8221</v>
      </c>
      <c r="P956">
        <v>2</v>
      </c>
    </row>
    <row r="957" spans="1:16" x14ac:dyDescent="0.45">
      <c r="A957" t="s">
        <v>8219</v>
      </c>
      <c r="B957">
        <v>158</v>
      </c>
      <c r="E957" t="s">
        <v>8221</v>
      </c>
      <c r="F957">
        <v>1</v>
      </c>
      <c r="L957" t="s">
        <v>8219</v>
      </c>
      <c r="M957">
        <v>73</v>
      </c>
      <c r="O957" t="s">
        <v>8221</v>
      </c>
      <c r="P957">
        <v>2</v>
      </c>
    </row>
    <row r="958" spans="1:16" x14ac:dyDescent="0.45">
      <c r="A958" t="s">
        <v>8219</v>
      </c>
      <c r="B958">
        <v>508</v>
      </c>
      <c r="E958" t="s">
        <v>8221</v>
      </c>
      <c r="F958">
        <v>0</v>
      </c>
      <c r="L958" t="s">
        <v>8219</v>
      </c>
      <c r="M958">
        <v>73</v>
      </c>
      <c r="O958" t="s">
        <v>8221</v>
      </c>
      <c r="P958">
        <v>2</v>
      </c>
    </row>
    <row r="959" spans="1:16" x14ac:dyDescent="0.45">
      <c r="A959" t="s">
        <v>8219</v>
      </c>
      <c r="B959">
        <v>644</v>
      </c>
      <c r="E959" t="s">
        <v>8221</v>
      </c>
      <c r="F959">
        <v>1</v>
      </c>
      <c r="L959" t="s">
        <v>8219</v>
      </c>
      <c r="M959">
        <v>72</v>
      </c>
      <c r="O959" t="s">
        <v>8221</v>
      </c>
      <c r="P959">
        <v>2</v>
      </c>
    </row>
    <row r="960" spans="1:16" x14ac:dyDescent="0.45">
      <c r="A960" t="s">
        <v>8219</v>
      </c>
      <c r="B960">
        <v>848</v>
      </c>
      <c r="E960" t="s">
        <v>8221</v>
      </c>
      <c r="F960">
        <v>19</v>
      </c>
      <c r="L960" t="s">
        <v>8219</v>
      </c>
      <c r="M960">
        <v>72</v>
      </c>
      <c r="O960" t="s">
        <v>8221</v>
      </c>
      <c r="P960">
        <v>2</v>
      </c>
    </row>
    <row r="961" spans="1:16" x14ac:dyDescent="0.45">
      <c r="A961" t="s">
        <v>8219</v>
      </c>
      <c r="B961">
        <v>429</v>
      </c>
      <c r="E961" t="s">
        <v>8221</v>
      </c>
      <c r="F961">
        <v>27</v>
      </c>
      <c r="L961" t="s">
        <v>8219</v>
      </c>
      <c r="M961">
        <v>72</v>
      </c>
      <c r="O961" t="s">
        <v>8221</v>
      </c>
      <c r="P961">
        <v>2</v>
      </c>
    </row>
    <row r="962" spans="1:16" x14ac:dyDescent="0.45">
      <c r="A962" t="s">
        <v>8219</v>
      </c>
      <c r="B962">
        <v>204</v>
      </c>
      <c r="E962" t="s">
        <v>8221</v>
      </c>
      <c r="F962">
        <v>7</v>
      </c>
      <c r="L962" t="s">
        <v>8219</v>
      </c>
      <c r="M962">
        <v>72</v>
      </c>
      <c r="O962" t="s">
        <v>8221</v>
      </c>
      <c r="P962">
        <v>2</v>
      </c>
    </row>
    <row r="963" spans="1:16" x14ac:dyDescent="0.45">
      <c r="A963" t="s">
        <v>8219</v>
      </c>
      <c r="B963">
        <v>379</v>
      </c>
      <c r="E963" t="s">
        <v>8221</v>
      </c>
      <c r="F963">
        <v>14</v>
      </c>
      <c r="L963" t="s">
        <v>8219</v>
      </c>
      <c r="M963">
        <v>72</v>
      </c>
      <c r="O963" t="s">
        <v>8221</v>
      </c>
      <c r="P963">
        <v>2</v>
      </c>
    </row>
    <row r="964" spans="1:16" x14ac:dyDescent="0.45">
      <c r="A964" t="s">
        <v>8219</v>
      </c>
      <c r="B964">
        <v>271</v>
      </c>
      <c r="E964" t="s">
        <v>8221</v>
      </c>
      <c r="F964">
        <v>5</v>
      </c>
      <c r="L964" t="s">
        <v>8219</v>
      </c>
      <c r="M964">
        <v>72</v>
      </c>
      <c r="O964" t="s">
        <v>8221</v>
      </c>
      <c r="P964">
        <v>2</v>
      </c>
    </row>
    <row r="965" spans="1:16" x14ac:dyDescent="0.45">
      <c r="A965" t="s">
        <v>8219</v>
      </c>
      <c r="B965">
        <v>120</v>
      </c>
      <c r="E965" t="s">
        <v>8221</v>
      </c>
      <c r="F965">
        <v>30</v>
      </c>
      <c r="L965" t="s">
        <v>8219</v>
      </c>
      <c r="M965">
        <v>72</v>
      </c>
      <c r="O965" t="s">
        <v>8221</v>
      </c>
      <c r="P965">
        <v>2</v>
      </c>
    </row>
    <row r="966" spans="1:16" x14ac:dyDescent="0.45">
      <c r="A966" t="s">
        <v>8219</v>
      </c>
      <c r="B966">
        <v>140</v>
      </c>
      <c r="E966" t="s">
        <v>8221</v>
      </c>
      <c r="F966">
        <v>1</v>
      </c>
      <c r="L966" t="s">
        <v>8219</v>
      </c>
      <c r="M966">
        <v>72</v>
      </c>
      <c r="O966" t="s">
        <v>8221</v>
      </c>
      <c r="P966">
        <v>2</v>
      </c>
    </row>
    <row r="967" spans="1:16" x14ac:dyDescent="0.45">
      <c r="A967" t="s">
        <v>8219</v>
      </c>
      <c r="B967">
        <v>193</v>
      </c>
      <c r="E967" t="s">
        <v>8221</v>
      </c>
      <c r="F967">
        <v>0</v>
      </c>
      <c r="L967" t="s">
        <v>8219</v>
      </c>
      <c r="M967">
        <v>72</v>
      </c>
      <c r="O967" t="s">
        <v>8221</v>
      </c>
      <c r="P967">
        <v>2</v>
      </c>
    </row>
    <row r="968" spans="1:16" x14ac:dyDescent="0.45">
      <c r="A968" t="s">
        <v>8219</v>
      </c>
      <c r="B968">
        <v>180</v>
      </c>
      <c r="E968" t="s">
        <v>8221</v>
      </c>
      <c r="F968">
        <v>60</v>
      </c>
      <c r="L968" t="s">
        <v>8219</v>
      </c>
      <c r="M968">
        <v>72</v>
      </c>
      <c r="O968" t="s">
        <v>8221</v>
      </c>
      <c r="P968">
        <v>2</v>
      </c>
    </row>
    <row r="969" spans="1:16" x14ac:dyDescent="0.45">
      <c r="A969" t="s">
        <v>8219</v>
      </c>
      <c r="B969">
        <v>263</v>
      </c>
      <c r="E969" t="s">
        <v>8221</v>
      </c>
      <c r="F969">
        <v>84</v>
      </c>
      <c r="L969" t="s">
        <v>8219</v>
      </c>
      <c r="M969">
        <v>72</v>
      </c>
      <c r="O969" t="s">
        <v>8221</v>
      </c>
      <c r="P969">
        <v>2</v>
      </c>
    </row>
    <row r="970" spans="1:16" x14ac:dyDescent="0.45">
      <c r="A970" t="s">
        <v>8219</v>
      </c>
      <c r="B970">
        <v>217</v>
      </c>
      <c r="E970" t="s">
        <v>8221</v>
      </c>
      <c r="F970">
        <v>47</v>
      </c>
      <c r="L970" t="s">
        <v>8219</v>
      </c>
      <c r="M970">
        <v>72</v>
      </c>
      <c r="O970" t="s">
        <v>8221</v>
      </c>
      <c r="P970">
        <v>2</v>
      </c>
    </row>
    <row r="971" spans="1:16" x14ac:dyDescent="0.45">
      <c r="A971" t="s">
        <v>8219</v>
      </c>
      <c r="B971">
        <v>443</v>
      </c>
      <c r="E971" t="s">
        <v>8221</v>
      </c>
      <c r="F971">
        <v>66</v>
      </c>
      <c r="L971" t="s">
        <v>8219</v>
      </c>
      <c r="M971">
        <v>72</v>
      </c>
      <c r="O971" t="s">
        <v>8221</v>
      </c>
      <c r="P971">
        <v>2</v>
      </c>
    </row>
    <row r="972" spans="1:16" x14ac:dyDescent="0.45">
      <c r="A972" t="s">
        <v>8219</v>
      </c>
      <c r="B972">
        <v>1373</v>
      </c>
      <c r="E972" t="s">
        <v>8221</v>
      </c>
      <c r="F972">
        <v>171</v>
      </c>
      <c r="L972" t="s">
        <v>8219</v>
      </c>
      <c r="M972">
        <v>71</v>
      </c>
      <c r="O972" t="s">
        <v>8221</v>
      </c>
      <c r="P972">
        <v>2</v>
      </c>
    </row>
    <row r="973" spans="1:16" x14ac:dyDescent="0.45">
      <c r="A973" t="s">
        <v>8219</v>
      </c>
      <c r="B973">
        <v>742</v>
      </c>
      <c r="E973" t="s">
        <v>8221</v>
      </c>
      <c r="F973">
        <v>29</v>
      </c>
      <c r="L973" t="s">
        <v>8219</v>
      </c>
      <c r="M973">
        <v>71</v>
      </c>
      <c r="O973" t="s">
        <v>8221</v>
      </c>
      <c r="P973">
        <v>2</v>
      </c>
    </row>
    <row r="974" spans="1:16" x14ac:dyDescent="0.45">
      <c r="A974" t="s">
        <v>8219</v>
      </c>
      <c r="B974">
        <v>170</v>
      </c>
      <c r="E974" t="s">
        <v>8221</v>
      </c>
      <c r="F974">
        <v>9</v>
      </c>
      <c r="L974" t="s">
        <v>8219</v>
      </c>
      <c r="M974">
        <v>71</v>
      </c>
      <c r="O974" t="s">
        <v>8221</v>
      </c>
      <c r="P974">
        <v>2</v>
      </c>
    </row>
    <row r="975" spans="1:16" x14ac:dyDescent="0.45">
      <c r="A975" t="s">
        <v>8219</v>
      </c>
      <c r="B975">
        <v>242</v>
      </c>
      <c r="E975" t="s">
        <v>8221</v>
      </c>
      <c r="F975">
        <v>27</v>
      </c>
      <c r="L975" t="s">
        <v>8219</v>
      </c>
      <c r="M975">
        <v>71</v>
      </c>
      <c r="O975" t="s">
        <v>8221</v>
      </c>
      <c r="P975">
        <v>2</v>
      </c>
    </row>
    <row r="976" spans="1:16" x14ac:dyDescent="0.45">
      <c r="A976" t="s">
        <v>8219</v>
      </c>
      <c r="B976">
        <v>541</v>
      </c>
      <c r="E976" t="s">
        <v>8221</v>
      </c>
      <c r="F976">
        <v>2</v>
      </c>
      <c r="L976" t="s">
        <v>8219</v>
      </c>
      <c r="M976">
        <v>71</v>
      </c>
      <c r="O976" t="s">
        <v>8221</v>
      </c>
      <c r="P976">
        <v>2</v>
      </c>
    </row>
    <row r="977" spans="1:16" x14ac:dyDescent="0.45">
      <c r="A977" t="s">
        <v>8219</v>
      </c>
      <c r="B977">
        <v>121</v>
      </c>
      <c r="E977" t="s">
        <v>8221</v>
      </c>
      <c r="F977">
        <v>3</v>
      </c>
      <c r="L977" t="s">
        <v>8219</v>
      </c>
      <c r="M977">
        <v>71</v>
      </c>
      <c r="O977" t="s">
        <v>8221</v>
      </c>
      <c r="P977">
        <v>2</v>
      </c>
    </row>
    <row r="978" spans="1:16" x14ac:dyDescent="0.45">
      <c r="A978" t="s">
        <v>8219</v>
      </c>
      <c r="B978">
        <v>621</v>
      </c>
      <c r="E978" t="s">
        <v>8221</v>
      </c>
      <c r="F978">
        <v>4</v>
      </c>
      <c r="L978" t="s">
        <v>8219</v>
      </c>
      <c r="M978">
        <v>71</v>
      </c>
      <c r="O978" t="s">
        <v>8221</v>
      </c>
      <c r="P978">
        <v>2</v>
      </c>
    </row>
    <row r="979" spans="1:16" x14ac:dyDescent="0.45">
      <c r="A979" t="s">
        <v>8219</v>
      </c>
      <c r="B979">
        <v>101</v>
      </c>
      <c r="E979" t="s">
        <v>8221</v>
      </c>
      <c r="F979">
        <v>2</v>
      </c>
      <c r="L979" t="s">
        <v>8219</v>
      </c>
      <c r="M979">
        <v>71</v>
      </c>
      <c r="O979" t="s">
        <v>8221</v>
      </c>
      <c r="P979">
        <v>2</v>
      </c>
    </row>
    <row r="980" spans="1:16" x14ac:dyDescent="0.45">
      <c r="A980" t="s">
        <v>8219</v>
      </c>
      <c r="B980">
        <v>554</v>
      </c>
      <c r="E980" t="s">
        <v>8221</v>
      </c>
      <c r="F980">
        <v>20</v>
      </c>
      <c r="L980" t="s">
        <v>8219</v>
      </c>
      <c r="M980">
        <v>71</v>
      </c>
      <c r="O980" t="s">
        <v>8221</v>
      </c>
      <c r="P980">
        <v>2</v>
      </c>
    </row>
    <row r="981" spans="1:16" x14ac:dyDescent="0.45">
      <c r="A981" t="s">
        <v>8219</v>
      </c>
      <c r="B981">
        <v>666</v>
      </c>
      <c r="E981" t="s">
        <v>8221</v>
      </c>
      <c r="F981">
        <v>3</v>
      </c>
      <c r="L981" t="s">
        <v>8219</v>
      </c>
      <c r="M981">
        <v>71</v>
      </c>
      <c r="O981" t="s">
        <v>8221</v>
      </c>
      <c r="P981">
        <v>2</v>
      </c>
    </row>
    <row r="982" spans="1:16" x14ac:dyDescent="0.45">
      <c r="A982" t="s">
        <v>8219</v>
      </c>
      <c r="B982">
        <v>410</v>
      </c>
      <c r="E982" t="s">
        <v>8221</v>
      </c>
      <c r="F982">
        <v>4</v>
      </c>
      <c r="L982" t="s">
        <v>8219</v>
      </c>
      <c r="M982">
        <v>71</v>
      </c>
      <c r="O982" t="s">
        <v>8221</v>
      </c>
      <c r="P982">
        <v>2</v>
      </c>
    </row>
    <row r="983" spans="1:16" x14ac:dyDescent="0.45">
      <c r="A983" t="s">
        <v>8219</v>
      </c>
      <c r="B983">
        <v>375</v>
      </c>
      <c r="E983" t="s">
        <v>8221</v>
      </c>
      <c r="F983">
        <v>1</v>
      </c>
      <c r="L983" t="s">
        <v>8219</v>
      </c>
      <c r="M983">
        <v>71</v>
      </c>
      <c r="O983" t="s">
        <v>8221</v>
      </c>
      <c r="P983">
        <v>2</v>
      </c>
    </row>
    <row r="984" spans="1:16" x14ac:dyDescent="0.45">
      <c r="A984" t="s">
        <v>8219</v>
      </c>
      <c r="B984">
        <v>1364</v>
      </c>
      <c r="E984" t="s">
        <v>8221</v>
      </c>
      <c r="F984">
        <v>0</v>
      </c>
      <c r="L984" t="s">
        <v>8219</v>
      </c>
      <c r="M984">
        <v>71</v>
      </c>
      <c r="O984" t="s">
        <v>8221</v>
      </c>
      <c r="P984">
        <v>2</v>
      </c>
    </row>
    <row r="985" spans="1:16" x14ac:dyDescent="0.45">
      <c r="A985" t="s">
        <v>8219</v>
      </c>
      <c r="B985">
        <v>35</v>
      </c>
      <c r="E985" t="s">
        <v>8221</v>
      </c>
      <c r="F985">
        <v>0</v>
      </c>
      <c r="L985" t="s">
        <v>8219</v>
      </c>
      <c r="M985">
        <v>71</v>
      </c>
      <c r="O985" t="s">
        <v>8221</v>
      </c>
      <c r="P985">
        <v>2</v>
      </c>
    </row>
    <row r="986" spans="1:16" x14ac:dyDescent="0.45">
      <c r="A986" t="s">
        <v>8219</v>
      </c>
      <c r="B986">
        <v>203</v>
      </c>
      <c r="E986" t="s">
        <v>8221</v>
      </c>
      <c r="F986">
        <v>14</v>
      </c>
      <c r="L986" t="s">
        <v>8219</v>
      </c>
      <c r="M986">
        <v>71</v>
      </c>
      <c r="O986" t="s">
        <v>8221</v>
      </c>
      <c r="P986">
        <v>2</v>
      </c>
    </row>
    <row r="987" spans="1:16" x14ac:dyDescent="0.45">
      <c r="A987" t="s">
        <v>8219</v>
      </c>
      <c r="B987">
        <v>49</v>
      </c>
      <c r="E987" t="s">
        <v>8221</v>
      </c>
      <c r="F987">
        <v>1</v>
      </c>
      <c r="L987" t="s">
        <v>8219</v>
      </c>
      <c r="M987">
        <v>71</v>
      </c>
      <c r="O987" t="s">
        <v>8221</v>
      </c>
      <c r="P987">
        <v>2</v>
      </c>
    </row>
    <row r="988" spans="1:16" x14ac:dyDescent="0.45">
      <c r="A988" t="s">
        <v>8219</v>
      </c>
      <c r="B988">
        <v>5812</v>
      </c>
      <c r="E988" t="s">
        <v>8221</v>
      </c>
      <c r="F988">
        <v>118</v>
      </c>
      <c r="L988" t="s">
        <v>8219</v>
      </c>
      <c r="M988">
        <v>70</v>
      </c>
      <c r="O988" t="s">
        <v>8221</v>
      </c>
      <c r="P988">
        <v>2</v>
      </c>
    </row>
    <row r="989" spans="1:16" x14ac:dyDescent="0.45">
      <c r="A989" t="s">
        <v>8219</v>
      </c>
      <c r="B989">
        <v>1556</v>
      </c>
      <c r="E989" t="s">
        <v>8221</v>
      </c>
      <c r="F989">
        <v>2</v>
      </c>
      <c r="L989" t="s">
        <v>8219</v>
      </c>
      <c r="M989">
        <v>70</v>
      </c>
      <c r="O989" t="s">
        <v>8221</v>
      </c>
      <c r="P989">
        <v>2</v>
      </c>
    </row>
    <row r="990" spans="1:16" x14ac:dyDescent="0.45">
      <c r="A990" t="s">
        <v>8219</v>
      </c>
      <c r="B990">
        <v>65</v>
      </c>
      <c r="E990" t="s">
        <v>8221</v>
      </c>
      <c r="F990">
        <v>1</v>
      </c>
      <c r="L990" t="s">
        <v>8219</v>
      </c>
      <c r="M990">
        <v>70</v>
      </c>
      <c r="O990" t="s">
        <v>8221</v>
      </c>
      <c r="P990">
        <v>2</v>
      </c>
    </row>
    <row r="991" spans="1:16" x14ac:dyDescent="0.45">
      <c r="A991" t="s">
        <v>8219</v>
      </c>
      <c r="B991">
        <v>10</v>
      </c>
      <c r="E991" t="s">
        <v>8221</v>
      </c>
      <c r="F991">
        <v>3</v>
      </c>
      <c r="L991" t="s">
        <v>8219</v>
      </c>
      <c r="M991">
        <v>70</v>
      </c>
      <c r="O991" t="s">
        <v>8221</v>
      </c>
      <c r="P991">
        <v>2</v>
      </c>
    </row>
    <row r="992" spans="1:16" x14ac:dyDescent="0.45">
      <c r="A992" t="s">
        <v>8219</v>
      </c>
      <c r="B992">
        <v>76</v>
      </c>
      <c r="E992" t="s">
        <v>8221</v>
      </c>
      <c r="F992">
        <v>1</v>
      </c>
      <c r="L992" t="s">
        <v>8219</v>
      </c>
      <c r="M992">
        <v>70</v>
      </c>
      <c r="O992" t="s">
        <v>8221</v>
      </c>
      <c r="P992">
        <v>2</v>
      </c>
    </row>
    <row r="993" spans="1:16" x14ac:dyDescent="0.45">
      <c r="A993" t="s">
        <v>8219</v>
      </c>
      <c r="B993">
        <v>263</v>
      </c>
      <c r="E993" t="s">
        <v>8221</v>
      </c>
      <c r="F993">
        <v>3</v>
      </c>
      <c r="L993" t="s">
        <v>8219</v>
      </c>
      <c r="M993">
        <v>70</v>
      </c>
      <c r="O993" t="s">
        <v>8221</v>
      </c>
      <c r="P993">
        <v>2</v>
      </c>
    </row>
    <row r="994" spans="1:16" x14ac:dyDescent="0.45">
      <c r="A994" t="s">
        <v>8219</v>
      </c>
      <c r="B994">
        <v>1530</v>
      </c>
      <c r="E994" t="s">
        <v>8221</v>
      </c>
      <c r="F994">
        <v>38</v>
      </c>
      <c r="L994" t="s">
        <v>8219</v>
      </c>
      <c r="M994">
        <v>70</v>
      </c>
      <c r="O994" t="s">
        <v>8221</v>
      </c>
      <c r="P994">
        <v>2</v>
      </c>
    </row>
    <row r="995" spans="1:16" x14ac:dyDescent="0.45">
      <c r="A995" t="s">
        <v>8219</v>
      </c>
      <c r="B995">
        <v>278</v>
      </c>
      <c r="E995" t="s">
        <v>8221</v>
      </c>
      <c r="F995">
        <v>52</v>
      </c>
      <c r="L995" t="s">
        <v>8219</v>
      </c>
      <c r="M995">
        <v>70</v>
      </c>
      <c r="O995" t="s">
        <v>8221</v>
      </c>
      <c r="P995">
        <v>2</v>
      </c>
    </row>
    <row r="996" spans="1:16" x14ac:dyDescent="0.45">
      <c r="A996" t="s">
        <v>8219</v>
      </c>
      <c r="B996">
        <v>350</v>
      </c>
      <c r="E996" t="s">
        <v>8221</v>
      </c>
      <c r="F996">
        <v>2</v>
      </c>
      <c r="L996" t="s">
        <v>8219</v>
      </c>
      <c r="M996">
        <v>70</v>
      </c>
      <c r="O996" t="s">
        <v>8221</v>
      </c>
      <c r="P996">
        <v>2</v>
      </c>
    </row>
    <row r="997" spans="1:16" x14ac:dyDescent="0.45">
      <c r="A997" t="s">
        <v>8219</v>
      </c>
      <c r="B997">
        <v>470</v>
      </c>
      <c r="E997" t="s">
        <v>8221</v>
      </c>
      <c r="F997">
        <v>0</v>
      </c>
      <c r="L997" t="s">
        <v>8219</v>
      </c>
      <c r="M997">
        <v>70</v>
      </c>
      <c r="O997" t="s">
        <v>8221</v>
      </c>
      <c r="P997">
        <v>2</v>
      </c>
    </row>
    <row r="998" spans="1:16" x14ac:dyDescent="0.45">
      <c r="A998" t="s">
        <v>8219</v>
      </c>
      <c r="B998">
        <v>3</v>
      </c>
      <c r="E998" t="s">
        <v>8221</v>
      </c>
      <c r="F998">
        <v>4</v>
      </c>
      <c r="L998" t="s">
        <v>8219</v>
      </c>
      <c r="M998">
        <v>70</v>
      </c>
      <c r="O998" t="s">
        <v>8221</v>
      </c>
      <c r="P998">
        <v>2</v>
      </c>
    </row>
    <row r="999" spans="1:16" x14ac:dyDescent="0.45">
      <c r="A999" t="s">
        <v>8219</v>
      </c>
      <c r="B999">
        <v>8200</v>
      </c>
      <c r="E999" t="s">
        <v>8221</v>
      </c>
      <c r="F999">
        <v>4</v>
      </c>
      <c r="L999" t="s">
        <v>8219</v>
      </c>
      <c r="M999">
        <v>70</v>
      </c>
      <c r="O999" t="s">
        <v>8221</v>
      </c>
      <c r="P999">
        <v>2</v>
      </c>
    </row>
    <row r="1000" spans="1:16" x14ac:dyDescent="0.45">
      <c r="A1000" t="s">
        <v>8219</v>
      </c>
      <c r="B1000">
        <v>8359</v>
      </c>
      <c r="E1000" t="s">
        <v>8221</v>
      </c>
      <c r="F1000">
        <v>18</v>
      </c>
      <c r="L1000" t="s">
        <v>8219</v>
      </c>
      <c r="M1000">
        <v>70</v>
      </c>
      <c r="O1000" t="s">
        <v>8221</v>
      </c>
      <c r="P1000">
        <v>2</v>
      </c>
    </row>
    <row r="1001" spans="1:16" x14ac:dyDescent="0.45">
      <c r="A1001" t="s">
        <v>8219</v>
      </c>
      <c r="B1001">
        <v>188</v>
      </c>
      <c r="E1001" t="s">
        <v>8221</v>
      </c>
      <c r="F1001">
        <v>0</v>
      </c>
      <c r="L1001" t="s">
        <v>8219</v>
      </c>
      <c r="M1001">
        <v>70</v>
      </c>
      <c r="O1001" t="s">
        <v>8221</v>
      </c>
      <c r="P1001">
        <v>2</v>
      </c>
    </row>
    <row r="1002" spans="1:16" x14ac:dyDescent="0.45">
      <c r="A1002" t="s">
        <v>8219</v>
      </c>
      <c r="B1002">
        <v>48</v>
      </c>
      <c r="E1002" t="s">
        <v>8221</v>
      </c>
      <c r="F1002">
        <v>22</v>
      </c>
      <c r="L1002" t="s">
        <v>8219</v>
      </c>
      <c r="M1002">
        <v>70</v>
      </c>
      <c r="O1002" t="s">
        <v>8221</v>
      </c>
      <c r="P1002">
        <v>2</v>
      </c>
    </row>
    <row r="1003" spans="1:16" x14ac:dyDescent="0.45">
      <c r="A1003" t="s">
        <v>8219</v>
      </c>
      <c r="B1003">
        <v>607</v>
      </c>
      <c r="E1003" t="s">
        <v>8221</v>
      </c>
      <c r="F1003">
        <v>49</v>
      </c>
      <c r="L1003" t="s">
        <v>8219</v>
      </c>
      <c r="M1003">
        <v>70</v>
      </c>
      <c r="O1003" t="s">
        <v>8221</v>
      </c>
      <c r="P1003">
        <v>2</v>
      </c>
    </row>
    <row r="1004" spans="1:16" x14ac:dyDescent="0.45">
      <c r="A1004" t="s">
        <v>8219</v>
      </c>
      <c r="B1004">
        <v>50</v>
      </c>
      <c r="E1004" t="s">
        <v>8221</v>
      </c>
      <c r="F1004">
        <v>19</v>
      </c>
      <c r="L1004" t="s">
        <v>8219</v>
      </c>
      <c r="M1004">
        <v>70</v>
      </c>
      <c r="O1004" t="s">
        <v>8221</v>
      </c>
      <c r="P1004">
        <v>2</v>
      </c>
    </row>
    <row r="1005" spans="1:16" x14ac:dyDescent="0.45">
      <c r="A1005" t="s">
        <v>8219</v>
      </c>
      <c r="B1005">
        <v>55</v>
      </c>
      <c r="E1005" t="s">
        <v>8221</v>
      </c>
      <c r="F1005">
        <v>4</v>
      </c>
      <c r="L1005" t="s">
        <v>8219</v>
      </c>
      <c r="M1005">
        <v>69</v>
      </c>
      <c r="O1005" t="s">
        <v>8221</v>
      </c>
      <c r="P1005">
        <v>2</v>
      </c>
    </row>
    <row r="1006" spans="1:16" x14ac:dyDescent="0.45">
      <c r="A1006" t="s">
        <v>8219</v>
      </c>
      <c r="B1006">
        <v>38</v>
      </c>
      <c r="E1006" t="s">
        <v>8221</v>
      </c>
      <c r="F1006">
        <v>4</v>
      </c>
      <c r="L1006" t="s">
        <v>8219</v>
      </c>
      <c r="M1006">
        <v>69</v>
      </c>
      <c r="O1006" t="s">
        <v>8221</v>
      </c>
      <c r="P1006">
        <v>2</v>
      </c>
    </row>
    <row r="1007" spans="1:16" x14ac:dyDescent="0.45">
      <c r="A1007" t="s">
        <v>8219</v>
      </c>
      <c r="B1007">
        <v>25</v>
      </c>
      <c r="E1007" t="s">
        <v>8221</v>
      </c>
      <c r="F1007">
        <v>2</v>
      </c>
      <c r="L1007" t="s">
        <v>8219</v>
      </c>
      <c r="M1007">
        <v>69</v>
      </c>
      <c r="O1007" t="s">
        <v>8221</v>
      </c>
      <c r="P1007">
        <v>2</v>
      </c>
    </row>
    <row r="1008" spans="1:16" x14ac:dyDescent="0.45">
      <c r="A1008" t="s">
        <v>8219</v>
      </c>
      <c r="B1008">
        <v>46</v>
      </c>
      <c r="E1008" t="s">
        <v>8221</v>
      </c>
      <c r="F1008">
        <v>0</v>
      </c>
      <c r="L1008" t="s">
        <v>8219</v>
      </c>
      <c r="M1008">
        <v>69</v>
      </c>
      <c r="O1008" t="s">
        <v>8221</v>
      </c>
      <c r="P1008">
        <v>2</v>
      </c>
    </row>
    <row r="1009" spans="1:16" x14ac:dyDescent="0.45">
      <c r="A1009" t="s">
        <v>8219</v>
      </c>
      <c r="B1009">
        <v>83</v>
      </c>
      <c r="E1009" t="s">
        <v>8221</v>
      </c>
      <c r="F1009">
        <v>0</v>
      </c>
      <c r="L1009" t="s">
        <v>8219</v>
      </c>
      <c r="M1009">
        <v>69</v>
      </c>
      <c r="O1009" t="s">
        <v>8221</v>
      </c>
      <c r="P1009">
        <v>2</v>
      </c>
    </row>
    <row r="1010" spans="1:16" x14ac:dyDescent="0.45">
      <c r="A1010" t="s">
        <v>8219</v>
      </c>
      <c r="B1010">
        <v>35</v>
      </c>
      <c r="E1010" t="s">
        <v>8221</v>
      </c>
      <c r="F1010">
        <v>14</v>
      </c>
      <c r="L1010" t="s">
        <v>8219</v>
      </c>
      <c r="M1010">
        <v>69</v>
      </c>
      <c r="O1010" t="s">
        <v>8221</v>
      </c>
      <c r="P1010">
        <v>2</v>
      </c>
    </row>
    <row r="1011" spans="1:16" x14ac:dyDescent="0.45">
      <c r="A1011" t="s">
        <v>8219</v>
      </c>
      <c r="B1011">
        <v>25</v>
      </c>
      <c r="E1011" t="s">
        <v>8221</v>
      </c>
      <c r="F1011">
        <v>8</v>
      </c>
      <c r="L1011" t="s">
        <v>8219</v>
      </c>
      <c r="M1011">
        <v>69</v>
      </c>
      <c r="O1011" t="s">
        <v>8221</v>
      </c>
      <c r="P1011">
        <v>2</v>
      </c>
    </row>
    <row r="1012" spans="1:16" x14ac:dyDescent="0.45">
      <c r="A1012" t="s">
        <v>8219</v>
      </c>
      <c r="B1012">
        <v>75</v>
      </c>
      <c r="E1012" t="s">
        <v>8221</v>
      </c>
      <c r="F1012">
        <v>0</v>
      </c>
      <c r="L1012" t="s">
        <v>8219</v>
      </c>
      <c r="M1012">
        <v>69</v>
      </c>
      <c r="O1012" t="s">
        <v>8221</v>
      </c>
      <c r="P1012">
        <v>2</v>
      </c>
    </row>
    <row r="1013" spans="1:16" x14ac:dyDescent="0.45">
      <c r="A1013" t="s">
        <v>8219</v>
      </c>
      <c r="B1013">
        <v>62</v>
      </c>
      <c r="E1013" t="s">
        <v>8221</v>
      </c>
      <c r="F1013">
        <v>15</v>
      </c>
      <c r="L1013" t="s">
        <v>8219</v>
      </c>
      <c r="M1013">
        <v>69</v>
      </c>
      <c r="O1013" t="s">
        <v>8221</v>
      </c>
      <c r="P1013">
        <v>2</v>
      </c>
    </row>
    <row r="1014" spans="1:16" x14ac:dyDescent="0.45">
      <c r="A1014" t="s">
        <v>8219</v>
      </c>
      <c r="B1014">
        <v>160</v>
      </c>
      <c r="E1014" t="s">
        <v>8221</v>
      </c>
      <c r="F1014">
        <v>33</v>
      </c>
      <c r="L1014" t="s">
        <v>8219</v>
      </c>
      <c r="M1014">
        <v>69</v>
      </c>
      <c r="O1014" t="s">
        <v>8221</v>
      </c>
      <c r="P1014">
        <v>2</v>
      </c>
    </row>
    <row r="1015" spans="1:16" x14ac:dyDescent="0.45">
      <c r="A1015" t="s">
        <v>8219</v>
      </c>
      <c r="B1015">
        <v>246</v>
      </c>
      <c r="E1015" t="s">
        <v>8221</v>
      </c>
      <c r="F1015">
        <v>2</v>
      </c>
      <c r="L1015" t="s">
        <v>8219</v>
      </c>
      <c r="M1015">
        <v>69</v>
      </c>
      <c r="O1015" t="s">
        <v>8221</v>
      </c>
      <c r="P1015">
        <v>2</v>
      </c>
    </row>
    <row r="1016" spans="1:16" x14ac:dyDescent="0.45">
      <c r="A1016" t="s">
        <v>8219</v>
      </c>
      <c r="B1016">
        <v>55</v>
      </c>
      <c r="E1016" t="s">
        <v>8221</v>
      </c>
      <c r="F1016">
        <v>6</v>
      </c>
      <c r="L1016" t="s">
        <v>8219</v>
      </c>
      <c r="M1016">
        <v>69</v>
      </c>
      <c r="O1016" t="s">
        <v>8221</v>
      </c>
      <c r="P1016">
        <v>2</v>
      </c>
    </row>
    <row r="1017" spans="1:16" x14ac:dyDescent="0.45">
      <c r="A1017" t="s">
        <v>8219</v>
      </c>
      <c r="B1017">
        <v>23</v>
      </c>
      <c r="E1017" t="s">
        <v>8221</v>
      </c>
      <c r="F1017">
        <v>2</v>
      </c>
      <c r="L1017" t="s">
        <v>8219</v>
      </c>
      <c r="M1017">
        <v>69</v>
      </c>
      <c r="O1017" t="s">
        <v>8221</v>
      </c>
      <c r="P1017">
        <v>2</v>
      </c>
    </row>
    <row r="1018" spans="1:16" x14ac:dyDescent="0.45">
      <c r="A1018" t="s">
        <v>8219</v>
      </c>
      <c r="B1018">
        <v>72</v>
      </c>
      <c r="E1018" t="s">
        <v>8221</v>
      </c>
      <c r="F1018">
        <v>0</v>
      </c>
      <c r="L1018" t="s">
        <v>8219</v>
      </c>
      <c r="M1018">
        <v>69</v>
      </c>
      <c r="O1018" t="s">
        <v>8221</v>
      </c>
      <c r="P1018">
        <v>2</v>
      </c>
    </row>
    <row r="1019" spans="1:16" x14ac:dyDescent="0.45">
      <c r="A1019" t="s">
        <v>8219</v>
      </c>
      <c r="B1019">
        <v>22</v>
      </c>
      <c r="E1019" t="s">
        <v>8221</v>
      </c>
      <c r="F1019">
        <v>4</v>
      </c>
      <c r="L1019" t="s">
        <v>8219</v>
      </c>
      <c r="M1019">
        <v>68</v>
      </c>
      <c r="O1019" t="s">
        <v>8221</v>
      </c>
      <c r="P1019">
        <v>2</v>
      </c>
    </row>
    <row r="1020" spans="1:16" x14ac:dyDescent="0.45">
      <c r="A1020" t="s">
        <v>8219</v>
      </c>
      <c r="B1020">
        <v>14</v>
      </c>
      <c r="E1020" t="s">
        <v>8221</v>
      </c>
      <c r="F1020">
        <v>1</v>
      </c>
      <c r="L1020" t="s">
        <v>8219</v>
      </c>
      <c r="M1020">
        <v>68</v>
      </c>
      <c r="O1020" t="s">
        <v>8221</v>
      </c>
      <c r="P1020">
        <v>2</v>
      </c>
    </row>
    <row r="1021" spans="1:16" x14ac:dyDescent="0.45">
      <c r="A1021" t="s">
        <v>8219</v>
      </c>
      <c r="B1021">
        <v>38</v>
      </c>
      <c r="E1021" t="s">
        <v>8221</v>
      </c>
      <c r="F1021">
        <v>3</v>
      </c>
      <c r="L1021" t="s">
        <v>8219</v>
      </c>
      <c r="M1021">
        <v>68</v>
      </c>
      <c r="O1021" t="s">
        <v>8221</v>
      </c>
      <c r="P1021">
        <v>2</v>
      </c>
    </row>
    <row r="1022" spans="1:16" x14ac:dyDescent="0.45">
      <c r="A1022" t="s">
        <v>8219</v>
      </c>
      <c r="B1022">
        <v>32</v>
      </c>
      <c r="E1022" t="s">
        <v>8221</v>
      </c>
      <c r="F1022">
        <v>4</v>
      </c>
      <c r="L1022" t="s">
        <v>8219</v>
      </c>
      <c r="M1022">
        <v>68</v>
      </c>
      <c r="O1022" t="s">
        <v>8221</v>
      </c>
      <c r="P1022">
        <v>2</v>
      </c>
    </row>
    <row r="1023" spans="1:16" x14ac:dyDescent="0.45">
      <c r="A1023" t="s">
        <v>8219</v>
      </c>
      <c r="B1023">
        <v>63</v>
      </c>
      <c r="E1023" t="s">
        <v>8221</v>
      </c>
      <c r="F1023">
        <v>0</v>
      </c>
      <c r="L1023" t="s">
        <v>8219</v>
      </c>
      <c r="M1023">
        <v>68</v>
      </c>
      <c r="O1023" t="s">
        <v>8221</v>
      </c>
      <c r="P1023">
        <v>2</v>
      </c>
    </row>
    <row r="1024" spans="1:16" x14ac:dyDescent="0.45">
      <c r="A1024" t="s">
        <v>8219</v>
      </c>
      <c r="B1024">
        <v>27</v>
      </c>
      <c r="E1024" t="s">
        <v>8221</v>
      </c>
      <c r="F1024">
        <v>4</v>
      </c>
      <c r="L1024" t="s">
        <v>8219</v>
      </c>
      <c r="M1024">
        <v>68</v>
      </c>
      <c r="O1024" t="s">
        <v>8221</v>
      </c>
      <c r="P1024">
        <v>2</v>
      </c>
    </row>
    <row r="1025" spans="1:16" x14ac:dyDescent="0.45">
      <c r="A1025" t="s">
        <v>8219</v>
      </c>
      <c r="B1025">
        <v>44</v>
      </c>
      <c r="E1025" t="s">
        <v>8221</v>
      </c>
      <c r="F1025">
        <v>3</v>
      </c>
      <c r="L1025" t="s">
        <v>8219</v>
      </c>
      <c r="M1025">
        <v>68</v>
      </c>
      <c r="O1025" t="s">
        <v>8221</v>
      </c>
      <c r="P1025">
        <v>2</v>
      </c>
    </row>
    <row r="1026" spans="1:16" x14ac:dyDescent="0.45">
      <c r="A1026" t="s">
        <v>8219</v>
      </c>
      <c r="B1026">
        <v>38</v>
      </c>
      <c r="E1026" t="s">
        <v>8221</v>
      </c>
      <c r="F1026">
        <v>34</v>
      </c>
      <c r="L1026" t="s">
        <v>8219</v>
      </c>
      <c r="M1026">
        <v>67</v>
      </c>
      <c r="O1026" t="s">
        <v>8221</v>
      </c>
      <c r="P1026">
        <v>2</v>
      </c>
    </row>
    <row r="1027" spans="1:16" x14ac:dyDescent="0.45">
      <c r="A1027" t="s">
        <v>8219</v>
      </c>
      <c r="B1027">
        <v>115</v>
      </c>
      <c r="E1027" t="s">
        <v>8221</v>
      </c>
      <c r="F1027">
        <v>2</v>
      </c>
      <c r="L1027" t="s">
        <v>8219</v>
      </c>
      <c r="M1027">
        <v>67</v>
      </c>
      <c r="O1027" t="s">
        <v>8221</v>
      </c>
      <c r="P1027">
        <v>2</v>
      </c>
    </row>
    <row r="1028" spans="1:16" x14ac:dyDescent="0.45">
      <c r="A1028" t="s">
        <v>8219</v>
      </c>
      <c r="B1028">
        <v>37</v>
      </c>
      <c r="E1028" t="s">
        <v>8221</v>
      </c>
      <c r="F1028">
        <v>33</v>
      </c>
      <c r="L1028" t="s">
        <v>8219</v>
      </c>
      <c r="M1028">
        <v>67</v>
      </c>
      <c r="O1028" t="s">
        <v>8221</v>
      </c>
      <c r="P1028">
        <v>2</v>
      </c>
    </row>
    <row r="1029" spans="1:16" x14ac:dyDescent="0.45">
      <c r="A1029" t="s">
        <v>8219</v>
      </c>
      <c r="B1029">
        <v>99</v>
      </c>
      <c r="E1029" t="s">
        <v>8221</v>
      </c>
      <c r="F1029">
        <v>0</v>
      </c>
      <c r="L1029" t="s">
        <v>8219</v>
      </c>
      <c r="M1029">
        <v>67</v>
      </c>
      <c r="O1029" t="s">
        <v>8221</v>
      </c>
      <c r="P1029">
        <v>2</v>
      </c>
    </row>
    <row r="1030" spans="1:16" x14ac:dyDescent="0.45">
      <c r="A1030" t="s">
        <v>8219</v>
      </c>
      <c r="B1030">
        <v>44</v>
      </c>
      <c r="E1030" t="s">
        <v>8221</v>
      </c>
      <c r="F1030">
        <v>0</v>
      </c>
      <c r="L1030" t="s">
        <v>8219</v>
      </c>
      <c r="M1030">
        <v>67</v>
      </c>
      <c r="O1030" t="s">
        <v>8221</v>
      </c>
      <c r="P1030">
        <v>2</v>
      </c>
    </row>
    <row r="1031" spans="1:16" x14ac:dyDescent="0.45">
      <c r="A1031" t="s">
        <v>8219</v>
      </c>
      <c r="B1031">
        <v>58</v>
      </c>
      <c r="E1031" t="s">
        <v>8221</v>
      </c>
      <c r="F1031">
        <v>1</v>
      </c>
      <c r="L1031" t="s">
        <v>8219</v>
      </c>
      <c r="M1031">
        <v>67</v>
      </c>
      <c r="O1031" t="s">
        <v>8221</v>
      </c>
      <c r="P1031">
        <v>2</v>
      </c>
    </row>
    <row r="1032" spans="1:16" x14ac:dyDescent="0.45">
      <c r="A1032" t="s">
        <v>8219</v>
      </c>
      <c r="B1032">
        <v>191</v>
      </c>
      <c r="E1032" t="s">
        <v>8221</v>
      </c>
      <c r="F1032">
        <v>13</v>
      </c>
      <c r="L1032" t="s">
        <v>8219</v>
      </c>
      <c r="M1032">
        <v>67</v>
      </c>
      <c r="O1032" t="s">
        <v>8221</v>
      </c>
      <c r="P1032">
        <v>2</v>
      </c>
    </row>
    <row r="1033" spans="1:16" x14ac:dyDescent="0.45">
      <c r="A1033" t="s">
        <v>8219</v>
      </c>
      <c r="B1033">
        <v>40</v>
      </c>
      <c r="E1033" t="s">
        <v>8221</v>
      </c>
      <c r="F1033">
        <v>2</v>
      </c>
      <c r="L1033" t="s">
        <v>8219</v>
      </c>
      <c r="M1033">
        <v>67</v>
      </c>
      <c r="O1033" t="s">
        <v>8221</v>
      </c>
      <c r="P1033">
        <v>2</v>
      </c>
    </row>
    <row r="1034" spans="1:16" x14ac:dyDescent="0.45">
      <c r="A1034" t="s">
        <v>8219</v>
      </c>
      <c r="B1034">
        <v>38</v>
      </c>
      <c r="E1034" t="s">
        <v>8221</v>
      </c>
      <c r="F1034">
        <v>36</v>
      </c>
      <c r="L1034" t="s">
        <v>8219</v>
      </c>
      <c r="M1034">
        <v>67</v>
      </c>
      <c r="O1034" t="s">
        <v>8221</v>
      </c>
      <c r="P1034">
        <v>2</v>
      </c>
    </row>
    <row r="1035" spans="1:16" x14ac:dyDescent="0.45">
      <c r="A1035" t="s">
        <v>8219</v>
      </c>
      <c r="B1035">
        <v>39</v>
      </c>
      <c r="E1035" t="s">
        <v>8221</v>
      </c>
      <c r="F1035">
        <v>1</v>
      </c>
      <c r="L1035" t="s">
        <v>8219</v>
      </c>
      <c r="M1035">
        <v>66</v>
      </c>
      <c r="O1035" t="s">
        <v>8221</v>
      </c>
      <c r="P1035">
        <v>2</v>
      </c>
    </row>
    <row r="1036" spans="1:16" x14ac:dyDescent="0.45">
      <c r="A1036" t="s">
        <v>8219</v>
      </c>
      <c r="B1036">
        <v>11</v>
      </c>
      <c r="E1036" t="s">
        <v>8221</v>
      </c>
      <c r="F1036">
        <v>15</v>
      </c>
      <c r="L1036" t="s">
        <v>8219</v>
      </c>
      <c r="M1036">
        <v>66</v>
      </c>
      <c r="O1036" t="s">
        <v>8221</v>
      </c>
      <c r="P1036">
        <v>2</v>
      </c>
    </row>
    <row r="1037" spans="1:16" x14ac:dyDescent="0.45">
      <c r="A1037" t="s">
        <v>8219</v>
      </c>
      <c r="B1037">
        <v>107</v>
      </c>
      <c r="E1037" t="s">
        <v>8221</v>
      </c>
      <c r="F1037">
        <v>1</v>
      </c>
      <c r="L1037" t="s">
        <v>8219</v>
      </c>
      <c r="M1037">
        <v>66</v>
      </c>
      <c r="O1037" t="s">
        <v>8221</v>
      </c>
      <c r="P1037">
        <v>2</v>
      </c>
    </row>
    <row r="1038" spans="1:16" x14ac:dyDescent="0.45">
      <c r="A1038" t="s">
        <v>8219</v>
      </c>
      <c r="B1038">
        <v>147</v>
      </c>
      <c r="E1038" t="s">
        <v>8221</v>
      </c>
      <c r="F1038">
        <v>0</v>
      </c>
      <c r="L1038" t="s">
        <v>8219</v>
      </c>
      <c r="M1038">
        <v>66</v>
      </c>
      <c r="O1038" t="s">
        <v>8221</v>
      </c>
      <c r="P1038">
        <v>2</v>
      </c>
    </row>
    <row r="1039" spans="1:16" x14ac:dyDescent="0.45">
      <c r="A1039" t="s">
        <v>8219</v>
      </c>
      <c r="B1039">
        <v>36</v>
      </c>
      <c r="E1039" t="s">
        <v>8221</v>
      </c>
      <c r="F1039">
        <v>1</v>
      </c>
      <c r="L1039" t="s">
        <v>8219</v>
      </c>
      <c r="M1039">
        <v>66</v>
      </c>
      <c r="O1039" t="s">
        <v>8221</v>
      </c>
      <c r="P1039">
        <v>2</v>
      </c>
    </row>
    <row r="1040" spans="1:16" x14ac:dyDescent="0.45">
      <c r="A1040" t="s">
        <v>8219</v>
      </c>
      <c r="B1040">
        <v>92</v>
      </c>
      <c r="E1040" t="s">
        <v>8221</v>
      </c>
      <c r="F1040">
        <v>0</v>
      </c>
      <c r="L1040" t="s">
        <v>8219</v>
      </c>
      <c r="M1040">
        <v>66</v>
      </c>
      <c r="O1040" t="s">
        <v>8221</v>
      </c>
      <c r="P1040">
        <v>1</v>
      </c>
    </row>
    <row r="1041" spans="1:16" x14ac:dyDescent="0.45">
      <c r="A1041" t="s">
        <v>8219</v>
      </c>
      <c r="B1041">
        <v>35</v>
      </c>
      <c r="E1041" t="s">
        <v>8221</v>
      </c>
      <c r="F1041">
        <v>0</v>
      </c>
      <c r="L1041" t="s">
        <v>8219</v>
      </c>
      <c r="M1041">
        <v>66</v>
      </c>
      <c r="O1041" t="s">
        <v>8221</v>
      </c>
      <c r="P1041">
        <v>1</v>
      </c>
    </row>
    <row r="1042" spans="1:16" x14ac:dyDescent="0.45">
      <c r="A1042" t="s">
        <v>8219</v>
      </c>
      <c r="B1042">
        <v>17</v>
      </c>
      <c r="E1042" t="s">
        <v>8221</v>
      </c>
      <c r="F1042">
        <v>1</v>
      </c>
      <c r="L1042" t="s">
        <v>8219</v>
      </c>
      <c r="M1042">
        <v>66</v>
      </c>
      <c r="O1042" t="s">
        <v>8221</v>
      </c>
      <c r="P1042">
        <v>1</v>
      </c>
    </row>
    <row r="1043" spans="1:16" x14ac:dyDescent="0.45">
      <c r="A1043" t="s">
        <v>8219</v>
      </c>
      <c r="B1043">
        <v>22</v>
      </c>
      <c r="E1043" t="s">
        <v>8221</v>
      </c>
      <c r="F1043">
        <v>39</v>
      </c>
      <c r="L1043" t="s">
        <v>8219</v>
      </c>
      <c r="M1043">
        <v>65</v>
      </c>
      <c r="O1043" t="s">
        <v>8221</v>
      </c>
      <c r="P1043">
        <v>1</v>
      </c>
    </row>
    <row r="1044" spans="1:16" x14ac:dyDescent="0.45">
      <c r="A1044" t="s">
        <v>8219</v>
      </c>
      <c r="B1044">
        <v>69</v>
      </c>
      <c r="E1044" t="s">
        <v>8221</v>
      </c>
      <c r="F1044">
        <v>0</v>
      </c>
      <c r="L1044" t="s">
        <v>8219</v>
      </c>
      <c r="M1044">
        <v>65</v>
      </c>
      <c r="O1044" t="s">
        <v>8221</v>
      </c>
      <c r="P1044">
        <v>1</v>
      </c>
    </row>
    <row r="1045" spans="1:16" x14ac:dyDescent="0.45">
      <c r="A1045" t="s">
        <v>8219</v>
      </c>
      <c r="B1045">
        <v>13</v>
      </c>
      <c r="E1045" t="s">
        <v>8221</v>
      </c>
      <c r="F1045">
        <v>0</v>
      </c>
      <c r="L1045" t="s">
        <v>8219</v>
      </c>
      <c r="M1045">
        <v>65</v>
      </c>
      <c r="O1045" t="s">
        <v>8221</v>
      </c>
      <c r="P1045">
        <v>1</v>
      </c>
    </row>
    <row r="1046" spans="1:16" x14ac:dyDescent="0.45">
      <c r="A1046" t="s">
        <v>8219</v>
      </c>
      <c r="B1046">
        <v>58</v>
      </c>
      <c r="E1046" t="s">
        <v>8221</v>
      </c>
      <c r="F1046">
        <v>3</v>
      </c>
      <c r="L1046" t="s">
        <v>8219</v>
      </c>
      <c r="M1046">
        <v>65</v>
      </c>
      <c r="O1046" t="s">
        <v>8221</v>
      </c>
      <c r="P1046">
        <v>1</v>
      </c>
    </row>
    <row r="1047" spans="1:16" x14ac:dyDescent="0.45">
      <c r="A1047" t="s">
        <v>8219</v>
      </c>
      <c r="B1047">
        <v>44</v>
      </c>
      <c r="E1047" t="s">
        <v>8221</v>
      </c>
      <c r="F1047">
        <v>1</v>
      </c>
      <c r="L1047" t="s">
        <v>8219</v>
      </c>
      <c r="M1047">
        <v>65</v>
      </c>
      <c r="O1047" t="s">
        <v>8221</v>
      </c>
      <c r="P1047">
        <v>1</v>
      </c>
    </row>
    <row r="1048" spans="1:16" x14ac:dyDescent="0.45">
      <c r="A1048" t="s">
        <v>8219</v>
      </c>
      <c r="B1048">
        <v>83</v>
      </c>
      <c r="E1048" t="s">
        <v>8221</v>
      </c>
      <c r="F1048">
        <v>13</v>
      </c>
      <c r="L1048" t="s">
        <v>8219</v>
      </c>
      <c r="M1048">
        <v>65</v>
      </c>
      <c r="O1048" t="s">
        <v>8221</v>
      </c>
      <c r="P1048">
        <v>1</v>
      </c>
    </row>
    <row r="1049" spans="1:16" x14ac:dyDescent="0.45">
      <c r="A1049" t="s">
        <v>8219</v>
      </c>
      <c r="B1049">
        <v>117</v>
      </c>
      <c r="E1049" t="s">
        <v>8221</v>
      </c>
      <c r="F1049">
        <v>0</v>
      </c>
      <c r="L1049" t="s">
        <v>8219</v>
      </c>
      <c r="M1049">
        <v>65</v>
      </c>
      <c r="O1049" t="s">
        <v>8221</v>
      </c>
      <c r="P1049">
        <v>1</v>
      </c>
    </row>
    <row r="1050" spans="1:16" x14ac:dyDescent="0.45">
      <c r="A1050" t="s">
        <v>8219</v>
      </c>
      <c r="B1050">
        <v>32</v>
      </c>
      <c r="E1050" t="s">
        <v>8221</v>
      </c>
      <c r="F1050">
        <v>6</v>
      </c>
      <c r="L1050" t="s">
        <v>8219</v>
      </c>
      <c r="M1050">
        <v>65</v>
      </c>
      <c r="O1050" t="s">
        <v>8221</v>
      </c>
      <c r="P1050">
        <v>1</v>
      </c>
    </row>
    <row r="1051" spans="1:16" x14ac:dyDescent="0.45">
      <c r="A1051" t="s">
        <v>8219</v>
      </c>
      <c r="B1051">
        <v>8</v>
      </c>
      <c r="E1051" t="s">
        <v>8221</v>
      </c>
      <c r="F1051">
        <v>0</v>
      </c>
      <c r="L1051" t="s">
        <v>8219</v>
      </c>
      <c r="M1051">
        <v>65</v>
      </c>
      <c r="O1051" t="s">
        <v>8221</v>
      </c>
      <c r="P1051">
        <v>1</v>
      </c>
    </row>
    <row r="1052" spans="1:16" x14ac:dyDescent="0.45">
      <c r="A1052" t="s">
        <v>8219</v>
      </c>
      <c r="B1052">
        <v>340</v>
      </c>
      <c r="E1052" t="s">
        <v>8221</v>
      </c>
      <c r="F1052">
        <v>14</v>
      </c>
      <c r="L1052" t="s">
        <v>8219</v>
      </c>
      <c r="M1052">
        <v>65</v>
      </c>
      <c r="O1052" t="s">
        <v>8221</v>
      </c>
      <c r="P1052">
        <v>1</v>
      </c>
    </row>
    <row r="1053" spans="1:16" x14ac:dyDescent="0.45">
      <c r="A1053" t="s">
        <v>8219</v>
      </c>
      <c r="B1053">
        <v>7</v>
      </c>
      <c r="E1053" t="s">
        <v>8221</v>
      </c>
      <c r="F1053">
        <v>5</v>
      </c>
      <c r="L1053" t="s">
        <v>8219</v>
      </c>
      <c r="M1053">
        <v>65</v>
      </c>
      <c r="O1053" t="s">
        <v>8221</v>
      </c>
      <c r="P1053">
        <v>1</v>
      </c>
    </row>
    <row r="1054" spans="1:16" x14ac:dyDescent="0.45">
      <c r="A1054" t="s">
        <v>8219</v>
      </c>
      <c r="B1054">
        <v>19</v>
      </c>
      <c r="E1054" t="s">
        <v>8221</v>
      </c>
      <c r="F1054">
        <v>6</v>
      </c>
      <c r="L1054" t="s">
        <v>8219</v>
      </c>
      <c r="M1054">
        <v>65</v>
      </c>
      <c r="O1054" t="s">
        <v>8221</v>
      </c>
      <c r="P1054">
        <v>1</v>
      </c>
    </row>
    <row r="1055" spans="1:16" x14ac:dyDescent="0.45">
      <c r="A1055" t="s">
        <v>8219</v>
      </c>
      <c r="B1055">
        <v>47</v>
      </c>
      <c r="E1055" t="s">
        <v>8221</v>
      </c>
      <c r="F1055">
        <v>15</v>
      </c>
      <c r="L1055" t="s">
        <v>8219</v>
      </c>
      <c r="M1055">
        <v>64</v>
      </c>
      <c r="O1055" t="s">
        <v>8221</v>
      </c>
      <c r="P1055">
        <v>1</v>
      </c>
    </row>
    <row r="1056" spans="1:16" x14ac:dyDescent="0.45">
      <c r="A1056" t="s">
        <v>8219</v>
      </c>
      <c r="B1056">
        <v>13</v>
      </c>
      <c r="E1056" t="s">
        <v>8221</v>
      </c>
      <c r="F1056">
        <v>0</v>
      </c>
      <c r="L1056" t="s">
        <v>8219</v>
      </c>
      <c r="M1056">
        <v>64</v>
      </c>
      <c r="O1056" t="s">
        <v>8221</v>
      </c>
      <c r="P1056">
        <v>1</v>
      </c>
    </row>
    <row r="1057" spans="1:16" x14ac:dyDescent="0.45">
      <c r="A1057" t="s">
        <v>8219</v>
      </c>
      <c r="B1057">
        <v>90</v>
      </c>
      <c r="E1057" t="s">
        <v>8221</v>
      </c>
      <c r="F1057">
        <v>1</v>
      </c>
      <c r="L1057" t="s">
        <v>8219</v>
      </c>
      <c r="M1057">
        <v>64</v>
      </c>
      <c r="O1057" t="s">
        <v>8221</v>
      </c>
      <c r="P1057">
        <v>1</v>
      </c>
    </row>
    <row r="1058" spans="1:16" x14ac:dyDescent="0.45">
      <c r="A1058" t="s">
        <v>8219</v>
      </c>
      <c r="B1058">
        <v>63</v>
      </c>
      <c r="E1058" t="s">
        <v>8221</v>
      </c>
      <c r="F1058">
        <v>9</v>
      </c>
      <c r="L1058" t="s">
        <v>8219</v>
      </c>
      <c r="M1058">
        <v>64</v>
      </c>
      <c r="O1058" t="s">
        <v>8221</v>
      </c>
      <c r="P1058">
        <v>1</v>
      </c>
    </row>
    <row r="1059" spans="1:16" x14ac:dyDescent="0.45">
      <c r="A1059" t="s">
        <v>8219</v>
      </c>
      <c r="B1059">
        <v>26</v>
      </c>
      <c r="E1059" t="s">
        <v>8221</v>
      </c>
      <c r="F1059">
        <v>3</v>
      </c>
      <c r="L1059" t="s">
        <v>8219</v>
      </c>
      <c r="M1059">
        <v>64</v>
      </c>
      <c r="O1059" t="s">
        <v>8221</v>
      </c>
      <c r="P1059">
        <v>1</v>
      </c>
    </row>
    <row r="1060" spans="1:16" x14ac:dyDescent="0.45">
      <c r="A1060" t="s">
        <v>8219</v>
      </c>
      <c r="B1060">
        <v>71</v>
      </c>
      <c r="E1060" t="s">
        <v>8221</v>
      </c>
      <c r="F1060">
        <v>3</v>
      </c>
      <c r="L1060" t="s">
        <v>8219</v>
      </c>
      <c r="M1060">
        <v>64</v>
      </c>
      <c r="O1060" t="s">
        <v>8221</v>
      </c>
      <c r="P1060">
        <v>1</v>
      </c>
    </row>
    <row r="1061" spans="1:16" x14ac:dyDescent="0.45">
      <c r="A1061" t="s">
        <v>8219</v>
      </c>
      <c r="B1061">
        <v>38</v>
      </c>
      <c r="E1061" t="s">
        <v>8221</v>
      </c>
      <c r="F1061">
        <v>1</v>
      </c>
      <c r="L1061" t="s">
        <v>8219</v>
      </c>
      <c r="M1061">
        <v>64</v>
      </c>
      <c r="O1061" t="s">
        <v>8221</v>
      </c>
      <c r="P1061">
        <v>1</v>
      </c>
    </row>
    <row r="1062" spans="1:16" x14ac:dyDescent="0.45">
      <c r="A1062" t="s">
        <v>8219</v>
      </c>
      <c r="B1062">
        <v>859</v>
      </c>
      <c r="E1062" t="s">
        <v>8221</v>
      </c>
      <c r="F1062">
        <v>3</v>
      </c>
      <c r="L1062" t="s">
        <v>8219</v>
      </c>
      <c r="M1062">
        <v>64</v>
      </c>
      <c r="O1062" t="s">
        <v>8221</v>
      </c>
      <c r="P1062">
        <v>1</v>
      </c>
    </row>
    <row r="1063" spans="1:16" x14ac:dyDescent="0.45">
      <c r="A1063" t="s">
        <v>8219</v>
      </c>
      <c r="B1063">
        <v>21</v>
      </c>
      <c r="E1063" t="s">
        <v>8221</v>
      </c>
      <c r="F1063">
        <v>0</v>
      </c>
      <c r="L1063" t="s">
        <v>8219</v>
      </c>
      <c r="M1063">
        <v>64</v>
      </c>
      <c r="O1063" t="s">
        <v>8221</v>
      </c>
      <c r="P1063">
        <v>1</v>
      </c>
    </row>
    <row r="1064" spans="1:16" x14ac:dyDescent="0.45">
      <c r="A1064" t="s">
        <v>8219</v>
      </c>
      <c r="B1064">
        <v>78</v>
      </c>
      <c r="E1064" t="s">
        <v>8221</v>
      </c>
      <c r="F1064">
        <v>2</v>
      </c>
      <c r="L1064" t="s">
        <v>8219</v>
      </c>
      <c r="M1064">
        <v>64</v>
      </c>
      <c r="O1064" t="s">
        <v>8221</v>
      </c>
      <c r="P1064">
        <v>1</v>
      </c>
    </row>
    <row r="1065" spans="1:16" x14ac:dyDescent="0.45">
      <c r="A1065" t="s">
        <v>8219</v>
      </c>
      <c r="B1065">
        <v>53</v>
      </c>
      <c r="E1065" t="s">
        <v>8221</v>
      </c>
      <c r="F1065">
        <v>10</v>
      </c>
      <c r="L1065" t="s">
        <v>8219</v>
      </c>
      <c r="M1065">
        <v>64</v>
      </c>
      <c r="O1065" t="s">
        <v>8221</v>
      </c>
      <c r="P1065">
        <v>1</v>
      </c>
    </row>
    <row r="1066" spans="1:16" x14ac:dyDescent="0.45">
      <c r="A1066" t="s">
        <v>8219</v>
      </c>
      <c r="B1066">
        <v>356</v>
      </c>
      <c r="E1066" t="s">
        <v>8221</v>
      </c>
      <c r="F1066">
        <v>60</v>
      </c>
      <c r="L1066" t="s">
        <v>8219</v>
      </c>
      <c r="M1066">
        <v>64</v>
      </c>
      <c r="O1066" t="s">
        <v>8221</v>
      </c>
      <c r="P1066">
        <v>1</v>
      </c>
    </row>
    <row r="1067" spans="1:16" x14ac:dyDescent="0.45">
      <c r="A1067" t="s">
        <v>8219</v>
      </c>
      <c r="B1067">
        <v>279</v>
      </c>
      <c r="E1067" t="s">
        <v>8221</v>
      </c>
      <c r="F1067">
        <v>5</v>
      </c>
      <c r="L1067" t="s">
        <v>8219</v>
      </c>
      <c r="M1067">
        <v>63</v>
      </c>
      <c r="O1067" t="s">
        <v>8221</v>
      </c>
      <c r="P1067">
        <v>1</v>
      </c>
    </row>
    <row r="1068" spans="1:16" x14ac:dyDescent="0.45">
      <c r="A1068" t="s">
        <v>8219</v>
      </c>
      <c r="B1068">
        <v>266</v>
      </c>
      <c r="E1068" t="s">
        <v>8221</v>
      </c>
      <c r="F1068">
        <v>9</v>
      </c>
      <c r="L1068" t="s">
        <v>8219</v>
      </c>
      <c r="M1068">
        <v>63</v>
      </c>
      <c r="O1068" t="s">
        <v>8221</v>
      </c>
      <c r="P1068">
        <v>1</v>
      </c>
    </row>
    <row r="1069" spans="1:16" x14ac:dyDescent="0.45">
      <c r="A1069" t="s">
        <v>8219</v>
      </c>
      <c r="B1069">
        <v>623</v>
      </c>
      <c r="E1069" t="s">
        <v>8221</v>
      </c>
      <c r="F1069">
        <v>13</v>
      </c>
      <c r="L1069" t="s">
        <v>8219</v>
      </c>
      <c r="M1069">
        <v>63</v>
      </c>
      <c r="O1069" t="s">
        <v>8221</v>
      </c>
      <c r="P1069">
        <v>1</v>
      </c>
    </row>
    <row r="1070" spans="1:16" x14ac:dyDescent="0.45">
      <c r="A1070" t="s">
        <v>8219</v>
      </c>
      <c r="B1070">
        <v>392</v>
      </c>
      <c r="E1070" t="s">
        <v>8221</v>
      </c>
      <c r="F1070">
        <v>0</v>
      </c>
      <c r="L1070" t="s">
        <v>8219</v>
      </c>
      <c r="M1070">
        <v>63</v>
      </c>
      <c r="O1070" t="s">
        <v>8221</v>
      </c>
      <c r="P1070">
        <v>1</v>
      </c>
    </row>
    <row r="1071" spans="1:16" x14ac:dyDescent="0.45">
      <c r="A1071" t="s">
        <v>8219</v>
      </c>
      <c r="B1071">
        <v>3562</v>
      </c>
      <c r="E1071" t="s">
        <v>8221</v>
      </c>
      <c r="F1071">
        <v>8</v>
      </c>
      <c r="L1071" t="s">
        <v>8219</v>
      </c>
      <c r="M1071">
        <v>63</v>
      </c>
      <c r="O1071" t="s">
        <v>8221</v>
      </c>
      <c r="P1071">
        <v>1</v>
      </c>
    </row>
    <row r="1072" spans="1:16" x14ac:dyDescent="0.45">
      <c r="A1072" t="s">
        <v>8219</v>
      </c>
      <c r="B1072">
        <v>514</v>
      </c>
      <c r="E1072" t="s">
        <v>8221</v>
      </c>
      <c r="F1072">
        <v>3</v>
      </c>
      <c r="L1072" t="s">
        <v>8219</v>
      </c>
      <c r="M1072">
        <v>63</v>
      </c>
      <c r="O1072" t="s">
        <v>8221</v>
      </c>
      <c r="P1072">
        <v>1</v>
      </c>
    </row>
    <row r="1073" spans="1:16" x14ac:dyDescent="0.45">
      <c r="A1073" t="s">
        <v>8219</v>
      </c>
      <c r="B1073">
        <v>88</v>
      </c>
      <c r="E1073" t="s">
        <v>8221</v>
      </c>
      <c r="F1073">
        <v>3</v>
      </c>
      <c r="L1073" t="s">
        <v>8219</v>
      </c>
      <c r="M1073">
        <v>63</v>
      </c>
      <c r="O1073" t="s">
        <v>8221</v>
      </c>
      <c r="P1073">
        <v>1</v>
      </c>
    </row>
    <row r="1074" spans="1:16" x14ac:dyDescent="0.45">
      <c r="A1074" t="s">
        <v>8219</v>
      </c>
      <c r="B1074">
        <v>537</v>
      </c>
      <c r="E1074" t="s">
        <v>8221</v>
      </c>
      <c r="F1074">
        <v>0</v>
      </c>
      <c r="L1074" t="s">
        <v>8219</v>
      </c>
      <c r="M1074">
        <v>63</v>
      </c>
      <c r="O1074" t="s">
        <v>8221</v>
      </c>
      <c r="P1074">
        <v>1</v>
      </c>
    </row>
    <row r="1075" spans="1:16" x14ac:dyDescent="0.45">
      <c r="A1075" t="s">
        <v>8219</v>
      </c>
      <c r="B1075">
        <v>25</v>
      </c>
      <c r="E1075" t="s">
        <v>8221</v>
      </c>
      <c r="F1075">
        <v>6</v>
      </c>
      <c r="L1075" t="s">
        <v>8219</v>
      </c>
      <c r="M1075">
        <v>63</v>
      </c>
      <c r="O1075" t="s">
        <v>8221</v>
      </c>
      <c r="P1075">
        <v>1</v>
      </c>
    </row>
    <row r="1076" spans="1:16" x14ac:dyDescent="0.45">
      <c r="A1076" t="s">
        <v>8219</v>
      </c>
      <c r="B1076">
        <v>3238</v>
      </c>
      <c r="E1076" t="s">
        <v>8221</v>
      </c>
      <c r="F1076">
        <v>4</v>
      </c>
      <c r="L1076" t="s">
        <v>8219</v>
      </c>
      <c r="M1076">
        <v>63</v>
      </c>
      <c r="O1076" t="s">
        <v>8221</v>
      </c>
      <c r="P1076">
        <v>1</v>
      </c>
    </row>
    <row r="1077" spans="1:16" x14ac:dyDescent="0.45">
      <c r="A1077" t="s">
        <v>8219</v>
      </c>
      <c r="B1077">
        <v>897</v>
      </c>
      <c r="E1077" t="s">
        <v>8221</v>
      </c>
      <c r="F1077">
        <v>1</v>
      </c>
      <c r="L1077" t="s">
        <v>8219</v>
      </c>
      <c r="M1077">
        <v>63</v>
      </c>
      <c r="O1077" t="s">
        <v>8221</v>
      </c>
      <c r="P1077">
        <v>1</v>
      </c>
    </row>
    <row r="1078" spans="1:16" x14ac:dyDescent="0.45">
      <c r="A1078" t="s">
        <v>8219</v>
      </c>
      <c r="B1078">
        <v>878</v>
      </c>
      <c r="E1078" t="s">
        <v>8221</v>
      </c>
      <c r="F1078">
        <v>29</v>
      </c>
      <c r="L1078" t="s">
        <v>8219</v>
      </c>
      <c r="M1078">
        <v>63</v>
      </c>
      <c r="O1078" t="s">
        <v>8221</v>
      </c>
      <c r="P1078">
        <v>1</v>
      </c>
    </row>
    <row r="1079" spans="1:16" x14ac:dyDescent="0.45">
      <c r="A1079" t="s">
        <v>8219</v>
      </c>
      <c r="B1079">
        <v>115</v>
      </c>
      <c r="E1079" t="s">
        <v>8221</v>
      </c>
      <c r="F1079">
        <v>0</v>
      </c>
      <c r="L1079" t="s">
        <v>8219</v>
      </c>
      <c r="M1079">
        <v>62</v>
      </c>
      <c r="O1079" t="s">
        <v>8221</v>
      </c>
      <c r="P1079">
        <v>1</v>
      </c>
    </row>
    <row r="1080" spans="1:16" x14ac:dyDescent="0.45">
      <c r="A1080" t="s">
        <v>8219</v>
      </c>
      <c r="B1080">
        <v>234</v>
      </c>
      <c r="E1080" t="s">
        <v>8221</v>
      </c>
      <c r="F1080">
        <v>4</v>
      </c>
      <c r="L1080" t="s">
        <v>8219</v>
      </c>
      <c r="M1080">
        <v>62</v>
      </c>
      <c r="O1080" t="s">
        <v>8221</v>
      </c>
      <c r="P1080">
        <v>1</v>
      </c>
    </row>
    <row r="1081" spans="1:16" x14ac:dyDescent="0.45">
      <c r="A1081" t="s">
        <v>8219</v>
      </c>
      <c r="B1081">
        <v>4330</v>
      </c>
      <c r="E1081" t="s">
        <v>8221</v>
      </c>
      <c r="F1081">
        <v>5</v>
      </c>
      <c r="L1081" t="s">
        <v>8219</v>
      </c>
      <c r="M1081">
        <v>62</v>
      </c>
      <c r="O1081" t="s">
        <v>8221</v>
      </c>
      <c r="P1081">
        <v>1</v>
      </c>
    </row>
    <row r="1082" spans="1:16" x14ac:dyDescent="0.45">
      <c r="A1082" t="s">
        <v>8219</v>
      </c>
      <c r="B1082">
        <v>651</v>
      </c>
      <c r="E1082" t="s">
        <v>8221</v>
      </c>
      <c r="F1082">
        <v>4</v>
      </c>
      <c r="L1082" t="s">
        <v>8219</v>
      </c>
      <c r="M1082">
        <v>62</v>
      </c>
      <c r="O1082" t="s">
        <v>8221</v>
      </c>
      <c r="P1082">
        <v>1</v>
      </c>
    </row>
    <row r="1083" spans="1:16" x14ac:dyDescent="0.45">
      <c r="A1083" t="s">
        <v>8219</v>
      </c>
      <c r="B1083">
        <v>251</v>
      </c>
      <c r="E1083" t="s">
        <v>8221</v>
      </c>
      <c r="F1083">
        <v>5</v>
      </c>
      <c r="L1083" t="s">
        <v>8219</v>
      </c>
      <c r="M1083">
        <v>62</v>
      </c>
      <c r="O1083" t="s">
        <v>8221</v>
      </c>
      <c r="P1083">
        <v>1</v>
      </c>
    </row>
    <row r="1084" spans="1:16" x14ac:dyDescent="0.45">
      <c r="A1084" t="s">
        <v>8219</v>
      </c>
      <c r="B1084">
        <v>263</v>
      </c>
      <c r="E1084" t="s">
        <v>8221</v>
      </c>
      <c r="F1084">
        <v>1</v>
      </c>
      <c r="L1084" t="s">
        <v>8219</v>
      </c>
      <c r="M1084">
        <v>62</v>
      </c>
      <c r="O1084" t="s">
        <v>8221</v>
      </c>
      <c r="P1084">
        <v>1</v>
      </c>
    </row>
    <row r="1085" spans="1:16" x14ac:dyDescent="0.45">
      <c r="A1085" t="s">
        <v>8219</v>
      </c>
      <c r="B1085">
        <v>28</v>
      </c>
      <c r="E1085" t="s">
        <v>8221</v>
      </c>
      <c r="F1085">
        <v>1</v>
      </c>
      <c r="L1085" t="s">
        <v>8219</v>
      </c>
      <c r="M1085">
        <v>62</v>
      </c>
      <c r="O1085" t="s">
        <v>8221</v>
      </c>
      <c r="P1085">
        <v>1</v>
      </c>
    </row>
    <row r="1086" spans="1:16" x14ac:dyDescent="0.45">
      <c r="A1086" t="s">
        <v>8219</v>
      </c>
      <c r="B1086">
        <v>721</v>
      </c>
      <c r="E1086" t="s">
        <v>8221</v>
      </c>
      <c r="F1086">
        <v>0</v>
      </c>
      <c r="L1086" t="s">
        <v>8219</v>
      </c>
      <c r="M1086">
        <v>62</v>
      </c>
      <c r="O1086" t="s">
        <v>8221</v>
      </c>
      <c r="P1086">
        <v>1</v>
      </c>
    </row>
    <row r="1087" spans="1:16" x14ac:dyDescent="0.45">
      <c r="A1087" t="s">
        <v>8219</v>
      </c>
      <c r="B1087">
        <v>50</v>
      </c>
      <c r="E1087" t="s">
        <v>8221</v>
      </c>
      <c r="F1087">
        <v>14</v>
      </c>
      <c r="L1087" t="s">
        <v>8219</v>
      </c>
      <c r="M1087">
        <v>62</v>
      </c>
      <c r="O1087" t="s">
        <v>8221</v>
      </c>
      <c r="P1087">
        <v>1</v>
      </c>
    </row>
    <row r="1088" spans="1:16" x14ac:dyDescent="0.45">
      <c r="A1088" t="s">
        <v>8219</v>
      </c>
      <c r="B1088">
        <v>73</v>
      </c>
      <c r="E1088" t="s">
        <v>8221</v>
      </c>
      <c r="F1088">
        <v>3</v>
      </c>
      <c r="L1088" t="s">
        <v>8219</v>
      </c>
      <c r="M1088">
        <v>62</v>
      </c>
      <c r="O1088" t="s">
        <v>8221</v>
      </c>
      <c r="P1088">
        <v>1</v>
      </c>
    </row>
    <row r="1089" spans="1:16" x14ac:dyDescent="0.45">
      <c r="A1089" t="s">
        <v>8219</v>
      </c>
      <c r="B1089">
        <v>27</v>
      </c>
      <c r="E1089" t="s">
        <v>8221</v>
      </c>
      <c r="F1089">
        <v>10</v>
      </c>
      <c r="L1089" t="s">
        <v>8219</v>
      </c>
      <c r="M1089">
        <v>62</v>
      </c>
      <c r="O1089" t="s">
        <v>8221</v>
      </c>
      <c r="P1089">
        <v>1</v>
      </c>
    </row>
    <row r="1090" spans="1:16" x14ac:dyDescent="0.45">
      <c r="A1090" t="s">
        <v>8219</v>
      </c>
      <c r="B1090">
        <v>34</v>
      </c>
      <c r="E1090" t="s">
        <v>8221</v>
      </c>
      <c r="F1090">
        <v>17</v>
      </c>
      <c r="L1090" t="s">
        <v>8219</v>
      </c>
      <c r="M1090">
        <v>62</v>
      </c>
      <c r="O1090" t="s">
        <v>8221</v>
      </c>
      <c r="P1090">
        <v>1</v>
      </c>
    </row>
    <row r="1091" spans="1:16" x14ac:dyDescent="0.45">
      <c r="A1091" t="s">
        <v>8219</v>
      </c>
      <c r="B1091">
        <v>7</v>
      </c>
      <c r="E1091" t="s">
        <v>8221</v>
      </c>
      <c r="F1091">
        <v>2</v>
      </c>
      <c r="L1091" t="s">
        <v>8219</v>
      </c>
      <c r="M1091">
        <v>62</v>
      </c>
      <c r="O1091" t="s">
        <v>8221</v>
      </c>
      <c r="P1091">
        <v>1</v>
      </c>
    </row>
    <row r="1092" spans="1:16" x14ac:dyDescent="0.45">
      <c r="A1092" t="s">
        <v>8219</v>
      </c>
      <c r="B1092">
        <v>24</v>
      </c>
      <c r="E1092" t="s">
        <v>8221</v>
      </c>
      <c r="F1092">
        <v>0</v>
      </c>
      <c r="L1092" t="s">
        <v>8219</v>
      </c>
      <c r="M1092">
        <v>62</v>
      </c>
      <c r="O1092" t="s">
        <v>8221</v>
      </c>
      <c r="P1092">
        <v>1</v>
      </c>
    </row>
    <row r="1093" spans="1:16" x14ac:dyDescent="0.45">
      <c r="A1093" t="s">
        <v>8219</v>
      </c>
      <c r="B1093">
        <v>15</v>
      </c>
      <c r="E1093" t="s">
        <v>8221</v>
      </c>
      <c r="F1093">
        <v>4</v>
      </c>
      <c r="L1093" t="s">
        <v>8219</v>
      </c>
      <c r="M1093">
        <v>62</v>
      </c>
      <c r="O1093" t="s">
        <v>8221</v>
      </c>
      <c r="P1093">
        <v>1</v>
      </c>
    </row>
    <row r="1094" spans="1:16" x14ac:dyDescent="0.45">
      <c r="A1094" t="s">
        <v>8219</v>
      </c>
      <c r="B1094">
        <v>72</v>
      </c>
      <c r="E1094" t="s">
        <v>8221</v>
      </c>
      <c r="F1094">
        <v>12</v>
      </c>
      <c r="L1094" t="s">
        <v>8219</v>
      </c>
      <c r="M1094">
        <v>62</v>
      </c>
      <c r="O1094" t="s">
        <v>8221</v>
      </c>
      <c r="P1094">
        <v>1</v>
      </c>
    </row>
    <row r="1095" spans="1:16" x14ac:dyDescent="0.45">
      <c r="A1095" t="s">
        <v>8219</v>
      </c>
      <c r="B1095">
        <v>120</v>
      </c>
      <c r="E1095" t="s">
        <v>8221</v>
      </c>
      <c r="F1095">
        <v>3</v>
      </c>
      <c r="L1095" t="s">
        <v>8219</v>
      </c>
      <c r="M1095">
        <v>62</v>
      </c>
      <c r="O1095" t="s">
        <v>8221</v>
      </c>
      <c r="P1095">
        <v>1</v>
      </c>
    </row>
    <row r="1096" spans="1:16" x14ac:dyDescent="0.45">
      <c r="A1096" t="s">
        <v>8219</v>
      </c>
      <c r="B1096">
        <v>123</v>
      </c>
      <c r="E1096" t="s">
        <v>8221</v>
      </c>
      <c r="F1096">
        <v>12</v>
      </c>
      <c r="L1096" t="s">
        <v>8219</v>
      </c>
      <c r="M1096">
        <v>62</v>
      </c>
      <c r="O1096" t="s">
        <v>8221</v>
      </c>
      <c r="P1096">
        <v>1</v>
      </c>
    </row>
    <row r="1097" spans="1:16" x14ac:dyDescent="0.45">
      <c r="A1097" t="s">
        <v>8219</v>
      </c>
      <c r="B1097">
        <v>1</v>
      </c>
      <c r="E1097" t="s">
        <v>8221</v>
      </c>
      <c r="F1097">
        <v>0</v>
      </c>
      <c r="L1097" t="s">
        <v>8219</v>
      </c>
      <c r="M1097">
        <v>61</v>
      </c>
      <c r="O1097" t="s">
        <v>8221</v>
      </c>
      <c r="P1097">
        <v>1</v>
      </c>
    </row>
    <row r="1098" spans="1:16" x14ac:dyDescent="0.45">
      <c r="A1098" t="s">
        <v>8219</v>
      </c>
      <c r="B1098">
        <v>24</v>
      </c>
      <c r="E1098" t="s">
        <v>8221</v>
      </c>
      <c r="F1098">
        <v>7</v>
      </c>
      <c r="L1098" t="s">
        <v>8219</v>
      </c>
      <c r="M1098">
        <v>61</v>
      </c>
      <c r="O1098" t="s">
        <v>8221</v>
      </c>
      <c r="P1098">
        <v>1</v>
      </c>
    </row>
    <row r="1099" spans="1:16" x14ac:dyDescent="0.45">
      <c r="A1099" t="s">
        <v>8219</v>
      </c>
      <c r="B1099">
        <v>33</v>
      </c>
      <c r="E1099" t="s">
        <v>8221</v>
      </c>
      <c r="F1099">
        <v>2</v>
      </c>
      <c r="L1099" t="s">
        <v>8219</v>
      </c>
      <c r="M1099">
        <v>61</v>
      </c>
      <c r="O1099" t="s">
        <v>8221</v>
      </c>
      <c r="P1099">
        <v>1</v>
      </c>
    </row>
    <row r="1100" spans="1:16" x14ac:dyDescent="0.45">
      <c r="A1100" t="s">
        <v>8219</v>
      </c>
      <c r="B1100">
        <v>14</v>
      </c>
      <c r="E1100" t="s">
        <v>8221</v>
      </c>
      <c r="F1100">
        <v>1</v>
      </c>
      <c r="L1100" t="s">
        <v>8219</v>
      </c>
      <c r="M1100">
        <v>61</v>
      </c>
      <c r="O1100" t="s">
        <v>8221</v>
      </c>
      <c r="P1100">
        <v>1</v>
      </c>
    </row>
    <row r="1101" spans="1:16" x14ac:dyDescent="0.45">
      <c r="A1101" t="s">
        <v>8219</v>
      </c>
      <c r="B1101">
        <v>9</v>
      </c>
      <c r="E1101" t="s">
        <v>8221</v>
      </c>
      <c r="F1101">
        <v>4</v>
      </c>
      <c r="L1101" t="s">
        <v>8219</v>
      </c>
      <c r="M1101">
        <v>61</v>
      </c>
      <c r="O1101" t="s">
        <v>8221</v>
      </c>
      <c r="P1101">
        <v>1</v>
      </c>
    </row>
    <row r="1102" spans="1:16" x14ac:dyDescent="0.45">
      <c r="A1102" t="s">
        <v>8219</v>
      </c>
      <c r="B1102">
        <v>76</v>
      </c>
      <c r="E1102" t="s">
        <v>8221</v>
      </c>
      <c r="F1102">
        <v>4</v>
      </c>
      <c r="L1102" t="s">
        <v>8219</v>
      </c>
      <c r="M1102">
        <v>61</v>
      </c>
      <c r="O1102" t="s">
        <v>8221</v>
      </c>
      <c r="P1102">
        <v>1</v>
      </c>
    </row>
    <row r="1103" spans="1:16" x14ac:dyDescent="0.45">
      <c r="A1103" t="s">
        <v>8219</v>
      </c>
      <c r="B1103">
        <v>19</v>
      </c>
      <c r="E1103" t="s">
        <v>8221</v>
      </c>
      <c r="F1103">
        <v>17</v>
      </c>
      <c r="L1103" t="s">
        <v>8219</v>
      </c>
      <c r="M1103">
        <v>61</v>
      </c>
      <c r="O1103" t="s">
        <v>8221</v>
      </c>
      <c r="P1103">
        <v>1</v>
      </c>
    </row>
    <row r="1104" spans="1:16" x14ac:dyDescent="0.45">
      <c r="A1104" t="s">
        <v>8219</v>
      </c>
      <c r="B1104">
        <v>69</v>
      </c>
      <c r="E1104" t="s">
        <v>8221</v>
      </c>
      <c r="F1104">
        <v>7</v>
      </c>
      <c r="L1104" t="s">
        <v>8219</v>
      </c>
      <c r="M1104">
        <v>61</v>
      </c>
      <c r="O1104" t="s">
        <v>8221</v>
      </c>
      <c r="P1104">
        <v>1</v>
      </c>
    </row>
    <row r="1105" spans="1:16" x14ac:dyDescent="0.45">
      <c r="A1105" t="s">
        <v>8219</v>
      </c>
      <c r="B1105">
        <v>218</v>
      </c>
      <c r="E1105" t="s">
        <v>8221</v>
      </c>
      <c r="F1105">
        <v>2</v>
      </c>
      <c r="L1105" t="s">
        <v>8219</v>
      </c>
      <c r="M1105">
        <v>61</v>
      </c>
      <c r="O1105" t="s">
        <v>8221</v>
      </c>
      <c r="P1105">
        <v>1</v>
      </c>
    </row>
    <row r="1106" spans="1:16" x14ac:dyDescent="0.45">
      <c r="A1106" t="s">
        <v>8219</v>
      </c>
      <c r="B1106">
        <v>30</v>
      </c>
      <c r="E1106" t="s">
        <v>8221</v>
      </c>
      <c r="F1106">
        <v>5</v>
      </c>
      <c r="L1106" t="s">
        <v>8219</v>
      </c>
      <c r="M1106">
        <v>61</v>
      </c>
      <c r="O1106" t="s">
        <v>8221</v>
      </c>
      <c r="P1106">
        <v>1</v>
      </c>
    </row>
    <row r="1107" spans="1:16" x14ac:dyDescent="0.45">
      <c r="A1107" t="s">
        <v>8219</v>
      </c>
      <c r="B1107">
        <v>100</v>
      </c>
      <c r="E1107" t="s">
        <v>8221</v>
      </c>
      <c r="F1107">
        <v>1</v>
      </c>
      <c r="L1107" t="s">
        <v>8219</v>
      </c>
      <c r="M1107">
        <v>61</v>
      </c>
      <c r="O1107" t="s">
        <v>8221</v>
      </c>
      <c r="P1107">
        <v>1</v>
      </c>
    </row>
    <row r="1108" spans="1:16" x14ac:dyDescent="0.45">
      <c r="A1108" t="s">
        <v>8219</v>
      </c>
      <c r="B1108">
        <v>296</v>
      </c>
      <c r="E1108" t="s">
        <v>8221</v>
      </c>
      <c r="F1108">
        <v>1</v>
      </c>
      <c r="L1108" t="s">
        <v>8219</v>
      </c>
      <c r="M1108">
        <v>61</v>
      </c>
      <c r="O1108" t="s">
        <v>8221</v>
      </c>
      <c r="P1108">
        <v>1</v>
      </c>
    </row>
    <row r="1109" spans="1:16" x14ac:dyDescent="0.45">
      <c r="A1109" t="s">
        <v>8219</v>
      </c>
      <c r="B1109">
        <v>1204</v>
      </c>
      <c r="E1109" t="s">
        <v>8221</v>
      </c>
      <c r="F1109">
        <v>14</v>
      </c>
      <c r="L1109" t="s">
        <v>8219</v>
      </c>
      <c r="M1109">
        <v>61</v>
      </c>
      <c r="O1109" t="s">
        <v>8221</v>
      </c>
      <c r="P1109">
        <v>1</v>
      </c>
    </row>
    <row r="1110" spans="1:16" x14ac:dyDescent="0.45">
      <c r="A1110" t="s">
        <v>8219</v>
      </c>
      <c r="B1110">
        <v>321</v>
      </c>
      <c r="E1110" t="s">
        <v>8221</v>
      </c>
      <c r="F1110">
        <v>26</v>
      </c>
      <c r="L1110" t="s">
        <v>8219</v>
      </c>
      <c r="M1110">
        <v>61</v>
      </c>
      <c r="O1110" t="s">
        <v>8221</v>
      </c>
      <c r="P1110">
        <v>1</v>
      </c>
    </row>
    <row r="1111" spans="1:16" x14ac:dyDescent="0.45">
      <c r="A1111" t="s">
        <v>8219</v>
      </c>
      <c r="B1111">
        <v>301</v>
      </c>
      <c r="E1111" t="s">
        <v>8221</v>
      </c>
      <c r="F1111">
        <v>2</v>
      </c>
      <c r="L1111" t="s">
        <v>8219</v>
      </c>
      <c r="M1111">
        <v>60</v>
      </c>
      <c r="O1111" t="s">
        <v>8221</v>
      </c>
      <c r="P1111">
        <v>1</v>
      </c>
    </row>
    <row r="1112" spans="1:16" x14ac:dyDescent="0.45">
      <c r="A1112" t="s">
        <v>8219</v>
      </c>
      <c r="B1112">
        <v>144</v>
      </c>
      <c r="E1112" t="s">
        <v>8221</v>
      </c>
      <c r="F1112">
        <v>1</v>
      </c>
      <c r="L1112" t="s">
        <v>8219</v>
      </c>
      <c r="M1112">
        <v>60</v>
      </c>
      <c r="O1112" t="s">
        <v>8221</v>
      </c>
      <c r="P1112">
        <v>1</v>
      </c>
    </row>
    <row r="1113" spans="1:16" x14ac:dyDescent="0.45">
      <c r="A1113" t="s">
        <v>8219</v>
      </c>
      <c r="B1113">
        <v>539</v>
      </c>
      <c r="E1113" t="s">
        <v>8221</v>
      </c>
      <c r="F1113">
        <v>3</v>
      </c>
      <c r="L1113" t="s">
        <v>8219</v>
      </c>
      <c r="M1113">
        <v>60</v>
      </c>
      <c r="O1113" t="s">
        <v>8221</v>
      </c>
      <c r="P1113">
        <v>1</v>
      </c>
    </row>
    <row r="1114" spans="1:16" x14ac:dyDescent="0.45">
      <c r="A1114" t="s">
        <v>8219</v>
      </c>
      <c r="B1114">
        <v>498</v>
      </c>
      <c r="E1114" t="s">
        <v>8221</v>
      </c>
      <c r="F1114">
        <v>7</v>
      </c>
      <c r="L1114" t="s">
        <v>8219</v>
      </c>
      <c r="M1114">
        <v>60</v>
      </c>
      <c r="O1114" t="s">
        <v>8221</v>
      </c>
      <c r="P1114">
        <v>1</v>
      </c>
    </row>
    <row r="1115" spans="1:16" x14ac:dyDescent="0.45">
      <c r="A1115" t="s">
        <v>8219</v>
      </c>
      <c r="B1115">
        <v>1113</v>
      </c>
      <c r="E1115" t="s">
        <v>8221</v>
      </c>
      <c r="F1115">
        <v>9</v>
      </c>
      <c r="L1115" t="s">
        <v>8219</v>
      </c>
      <c r="M1115">
        <v>60</v>
      </c>
      <c r="O1115" t="s">
        <v>8221</v>
      </c>
      <c r="P1115">
        <v>1</v>
      </c>
    </row>
    <row r="1116" spans="1:16" x14ac:dyDescent="0.45">
      <c r="A1116" t="s">
        <v>8219</v>
      </c>
      <c r="B1116">
        <v>988</v>
      </c>
      <c r="E1116" t="s">
        <v>8221</v>
      </c>
      <c r="F1116">
        <v>20</v>
      </c>
      <c r="L1116" t="s">
        <v>8219</v>
      </c>
      <c r="M1116">
        <v>60</v>
      </c>
      <c r="O1116" t="s">
        <v>8221</v>
      </c>
      <c r="P1116">
        <v>1</v>
      </c>
    </row>
    <row r="1117" spans="1:16" x14ac:dyDescent="0.45">
      <c r="A1117" t="s">
        <v>8219</v>
      </c>
      <c r="B1117">
        <v>391</v>
      </c>
      <c r="E1117" t="s">
        <v>8221</v>
      </c>
      <c r="F1117">
        <v>6</v>
      </c>
      <c r="L1117" t="s">
        <v>8219</v>
      </c>
      <c r="M1117">
        <v>60</v>
      </c>
      <c r="O1117" t="s">
        <v>8221</v>
      </c>
      <c r="P1117">
        <v>1</v>
      </c>
    </row>
    <row r="1118" spans="1:16" x14ac:dyDescent="0.45">
      <c r="A1118" t="s">
        <v>8219</v>
      </c>
      <c r="B1118">
        <v>28</v>
      </c>
      <c r="E1118" t="s">
        <v>8221</v>
      </c>
      <c r="F1118">
        <v>13</v>
      </c>
      <c r="L1118" t="s">
        <v>8219</v>
      </c>
      <c r="M1118">
        <v>60</v>
      </c>
      <c r="O1118" t="s">
        <v>8221</v>
      </c>
      <c r="P1118">
        <v>1</v>
      </c>
    </row>
    <row r="1119" spans="1:16" x14ac:dyDescent="0.45">
      <c r="A1119" t="s">
        <v>8219</v>
      </c>
      <c r="B1119">
        <v>147</v>
      </c>
      <c r="E1119" t="s">
        <v>8221</v>
      </c>
      <c r="F1119">
        <v>1</v>
      </c>
      <c r="L1119" t="s">
        <v>8219</v>
      </c>
      <c r="M1119">
        <v>60</v>
      </c>
      <c r="O1119" t="s">
        <v>8221</v>
      </c>
      <c r="P1119">
        <v>1</v>
      </c>
    </row>
    <row r="1120" spans="1:16" x14ac:dyDescent="0.45">
      <c r="A1120" t="s">
        <v>8219</v>
      </c>
      <c r="B1120">
        <v>680</v>
      </c>
      <c r="E1120" t="s">
        <v>8221</v>
      </c>
      <c r="F1120">
        <v>202</v>
      </c>
      <c r="L1120" t="s">
        <v>8219</v>
      </c>
      <c r="M1120">
        <v>60</v>
      </c>
      <c r="O1120" t="s">
        <v>8221</v>
      </c>
      <c r="P1120">
        <v>1</v>
      </c>
    </row>
    <row r="1121" spans="1:16" x14ac:dyDescent="0.45">
      <c r="A1121" t="s">
        <v>8219</v>
      </c>
      <c r="B1121">
        <v>983</v>
      </c>
      <c r="E1121" t="s">
        <v>8221</v>
      </c>
      <c r="F1121">
        <v>0</v>
      </c>
      <c r="L1121" t="s">
        <v>8219</v>
      </c>
      <c r="M1121">
        <v>60</v>
      </c>
      <c r="O1121" t="s">
        <v>8221</v>
      </c>
      <c r="P1121">
        <v>1</v>
      </c>
    </row>
    <row r="1122" spans="1:16" x14ac:dyDescent="0.45">
      <c r="A1122" t="s">
        <v>8219</v>
      </c>
      <c r="B1122">
        <v>79</v>
      </c>
      <c r="E1122" t="s">
        <v>8221</v>
      </c>
      <c r="F1122">
        <v>1</v>
      </c>
      <c r="L1122" t="s">
        <v>8219</v>
      </c>
      <c r="M1122">
        <v>60</v>
      </c>
      <c r="O1122" t="s">
        <v>8221</v>
      </c>
      <c r="P1122">
        <v>1</v>
      </c>
    </row>
    <row r="1123" spans="1:16" x14ac:dyDescent="0.45">
      <c r="A1123" t="s">
        <v>8219</v>
      </c>
      <c r="B1123">
        <v>426</v>
      </c>
      <c r="E1123" t="s">
        <v>8221</v>
      </c>
      <c r="F1123">
        <v>0</v>
      </c>
      <c r="L1123" t="s">
        <v>8219</v>
      </c>
      <c r="M1123">
        <v>59</v>
      </c>
      <c r="O1123" t="s">
        <v>8221</v>
      </c>
      <c r="P1123">
        <v>1</v>
      </c>
    </row>
    <row r="1124" spans="1:16" x14ac:dyDescent="0.45">
      <c r="A1124" t="s">
        <v>8219</v>
      </c>
      <c r="B1124">
        <v>96</v>
      </c>
      <c r="E1124" t="s">
        <v>8221</v>
      </c>
      <c r="F1124">
        <v>2</v>
      </c>
      <c r="L1124" t="s">
        <v>8219</v>
      </c>
      <c r="M1124">
        <v>59</v>
      </c>
      <c r="O1124" t="s">
        <v>8221</v>
      </c>
      <c r="P1124">
        <v>1</v>
      </c>
    </row>
    <row r="1125" spans="1:16" x14ac:dyDescent="0.45">
      <c r="A1125" t="s">
        <v>8219</v>
      </c>
      <c r="B1125">
        <v>163</v>
      </c>
      <c r="E1125" t="s">
        <v>8221</v>
      </c>
      <c r="F1125">
        <v>13</v>
      </c>
      <c r="L1125" t="s">
        <v>8219</v>
      </c>
      <c r="M1125">
        <v>59</v>
      </c>
      <c r="O1125" t="s">
        <v>8221</v>
      </c>
      <c r="P1125">
        <v>1</v>
      </c>
    </row>
    <row r="1126" spans="1:16" x14ac:dyDescent="0.45">
      <c r="A1126" t="s">
        <v>8219</v>
      </c>
      <c r="B1126">
        <v>2525</v>
      </c>
      <c r="E1126" t="s">
        <v>8221</v>
      </c>
      <c r="F1126">
        <v>9</v>
      </c>
      <c r="L1126" t="s">
        <v>8219</v>
      </c>
      <c r="M1126">
        <v>59</v>
      </c>
      <c r="O1126" t="s">
        <v>8221</v>
      </c>
      <c r="P1126">
        <v>1</v>
      </c>
    </row>
    <row r="1127" spans="1:16" x14ac:dyDescent="0.45">
      <c r="A1127" t="s">
        <v>8219</v>
      </c>
      <c r="B1127">
        <v>2035</v>
      </c>
      <c r="E1127" t="s">
        <v>8221</v>
      </c>
      <c r="F1127">
        <v>2</v>
      </c>
      <c r="L1127" t="s">
        <v>8219</v>
      </c>
      <c r="M1127">
        <v>59</v>
      </c>
      <c r="O1127" t="s">
        <v>8221</v>
      </c>
      <c r="P1127">
        <v>1</v>
      </c>
    </row>
    <row r="1128" spans="1:16" x14ac:dyDescent="0.45">
      <c r="A1128" t="s">
        <v>8219</v>
      </c>
      <c r="B1128">
        <v>290</v>
      </c>
      <c r="E1128" t="s">
        <v>8221</v>
      </c>
      <c r="F1128">
        <v>0</v>
      </c>
      <c r="L1128" t="s">
        <v>8219</v>
      </c>
      <c r="M1128">
        <v>59</v>
      </c>
      <c r="O1128" t="s">
        <v>8221</v>
      </c>
      <c r="P1128">
        <v>1</v>
      </c>
    </row>
    <row r="1129" spans="1:16" x14ac:dyDescent="0.45">
      <c r="A1129" t="s">
        <v>8219</v>
      </c>
      <c r="B1129">
        <v>1980</v>
      </c>
      <c r="E1129" t="s">
        <v>8221</v>
      </c>
      <c r="F1129">
        <v>35</v>
      </c>
      <c r="L1129" t="s">
        <v>8219</v>
      </c>
      <c r="M1129">
        <v>59</v>
      </c>
      <c r="O1129" t="s">
        <v>8221</v>
      </c>
      <c r="P1129">
        <v>1</v>
      </c>
    </row>
    <row r="1130" spans="1:16" x14ac:dyDescent="0.45">
      <c r="A1130" t="s">
        <v>8219</v>
      </c>
      <c r="B1130">
        <v>57</v>
      </c>
      <c r="E1130" t="s">
        <v>8221</v>
      </c>
      <c r="F1130">
        <v>2</v>
      </c>
      <c r="L1130" t="s">
        <v>8219</v>
      </c>
      <c r="M1130">
        <v>59</v>
      </c>
      <c r="O1130" t="s">
        <v>8221</v>
      </c>
      <c r="P1130">
        <v>1</v>
      </c>
    </row>
    <row r="1131" spans="1:16" x14ac:dyDescent="0.45">
      <c r="A1131" t="s">
        <v>8219</v>
      </c>
      <c r="B1131">
        <v>380</v>
      </c>
      <c r="E1131" t="s">
        <v>8221</v>
      </c>
      <c r="F1131">
        <v>3</v>
      </c>
      <c r="L1131" t="s">
        <v>8219</v>
      </c>
      <c r="M1131">
        <v>59</v>
      </c>
      <c r="O1131" t="s">
        <v>8221</v>
      </c>
      <c r="P1131">
        <v>1</v>
      </c>
    </row>
    <row r="1132" spans="1:16" x14ac:dyDescent="0.45">
      <c r="A1132" t="s">
        <v>8219</v>
      </c>
      <c r="B1132">
        <v>128</v>
      </c>
      <c r="E1132" t="s">
        <v>8221</v>
      </c>
      <c r="F1132">
        <v>0</v>
      </c>
      <c r="L1132" t="s">
        <v>8219</v>
      </c>
      <c r="M1132">
        <v>59</v>
      </c>
      <c r="O1132" t="s">
        <v>8221</v>
      </c>
      <c r="P1132">
        <v>1</v>
      </c>
    </row>
    <row r="1133" spans="1:16" x14ac:dyDescent="0.45">
      <c r="A1133" t="s">
        <v>8219</v>
      </c>
      <c r="B1133">
        <v>180</v>
      </c>
      <c r="E1133" t="s">
        <v>8221</v>
      </c>
      <c r="F1133">
        <v>1</v>
      </c>
      <c r="L1133" t="s">
        <v>8219</v>
      </c>
      <c r="M1133">
        <v>59</v>
      </c>
      <c r="O1133" t="s">
        <v>8221</v>
      </c>
      <c r="P1133">
        <v>1</v>
      </c>
    </row>
    <row r="1134" spans="1:16" x14ac:dyDescent="0.45">
      <c r="A1134" t="s">
        <v>8219</v>
      </c>
      <c r="B1134">
        <v>571</v>
      </c>
      <c r="E1134" t="s">
        <v>8221</v>
      </c>
      <c r="F1134">
        <v>0</v>
      </c>
      <c r="L1134" t="s">
        <v>8219</v>
      </c>
      <c r="M1134">
        <v>58</v>
      </c>
      <c r="O1134" t="s">
        <v>8221</v>
      </c>
      <c r="P1134">
        <v>1</v>
      </c>
    </row>
    <row r="1135" spans="1:16" x14ac:dyDescent="0.45">
      <c r="A1135" t="s">
        <v>8219</v>
      </c>
      <c r="B1135">
        <v>480</v>
      </c>
      <c r="E1135" t="s">
        <v>8221</v>
      </c>
      <c r="F1135">
        <v>0</v>
      </c>
      <c r="L1135" t="s">
        <v>8219</v>
      </c>
      <c r="M1135">
        <v>58</v>
      </c>
      <c r="O1135" t="s">
        <v>8221</v>
      </c>
      <c r="P1135">
        <v>1</v>
      </c>
    </row>
    <row r="1136" spans="1:16" x14ac:dyDescent="0.45">
      <c r="A1136" t="s">
        <v>8219</v>
      </c>
      <c r="B1136">
        <v>249</v>
      </c>
      <c r="E1136" t="s">
        <v>8221</v>
      </c>
      <c r="F1136">
        <v>3</v>
      </c>
      <c r="L1136" t="s">
        <v>8219</v>
      </c>
      <c r="M1136">
        <v>58</v>
      </c>
      <c r="O1136" t="s">
        <v>8221</v>
      </c>
      <c r="P1136">
        <v>1</v>
      </c>
    </row>
    <row r="1137" spans="1:16" x14ac:dyDescent="0.45">
      <c r="A1137" t="s">
        <v>8219</v>
      </c>
      <c r="B1137">
        <v>84</v>
      </c>
      <c r="E1137" t="s">
        <v>8221</v>
      </c>
      <c r="F1137">
        <v>11</v>
      </c>
      <c r="L1137" t="s">
        <v>8219</v>
      </c>
      <c r="M1137">
        <v>58</v>
      </c>
      <c r="O1137" t="s">
        <v>8221</v>
      </c>
      <c r="P1137">
        <v>1</v>
      </c>
    </row>
    <row r="1138" spans="1:16" x14ac:dyDescent="0.45">
      <c r="A1138" t="s">
        <v>8219</v>
      </c>
      <c r="B1138">
        <v>197</v>
      </c>
      <c r="E1138" t="s">
        <v>8221</v>
      </c>
      <c r="F1138">
        <v>6</v>
      </c>
      <c r="L1138" t="s">
        <v>8219</v>
      </c>
      <c r="M1138">
        <v>58</v>
      </c>
      <c r="O1138" t="s">
        <v>8221</v>
      </c>
      <c r="P1138">
        <v>1</v>
      </c>
    </row>
    <row r="1139" spans="1:16" x14ac:dyDescent="0.45">
      <c r="A1139" t="s">
        <v>8219</v>
      </c>
      <c r="B1139">
        <v>271</v>
      </c>
      <c r="E1139" t="s">
        <v>8221</v>
      </c>
      <c r="F1139">
        <v>0</v>
      </c>
      <c r="L1139" t="s">
        <v>8219</v>
      </c>
      <c r="M1139">
        <v>58</v>
      </c>
      <c r="O1139" t="s">
        <v>8221</v>
      </c>
      <c r="P1139">
        <v>1</v>
      </c>
    </row>
    <row r="1140" spans="1:16" x14ac:dyDescent="0.45">
      <c r="A1140" t="s">
        <v>8219</v>
      </c>
      <c r="B1140">
        <v>50</v>
      </c>
      <c r="E1140" t="s">
        <v>8221</v>
      </c>
      <c r="F1140">
        <v>67</v>
      </c>
      <c r="L1140" t="s">
        <v>8219</v>
      </c>
      <c r="M1140">
        <v>58</v>
      </c>
      <c r="O1140" t="s">
        <v>8221</v>
      </c>
      <c r="P1140">
        <v>1</v>
      </c>
    </row>
    <row r="1141" spans="1:16" x14ac:dyDescent="0.45">
      <c r="A1141" t="s">
        <v>8219</v>
      </c>
      <c r="B1141">
        <v>169</v>
      </c>
      <c r="E1141" t="s">
        <v>8221</v>
      </c>
      <c r="F1141">
        <v>23</v>
      </c>
      <c r="L1141" t="s">
        <v>8219</v>
      </c>
      <c r="M1141">
        <v>58</v>
      </c>
      <c r="O1141" t="s">
        <v>8221</v>
      </c>
      <c r="P1141">
        <v>1</v>
      </c>
    </row>
    <row r="1142" spans="1:16" x14ac:dyDescent="0.45">
      <c r="A1142" t="s">
        <v>8219</v>
      </c>
      <c r="B1142">
        <v>205</v>
      </c>
      <c r="E1142" t="s">
        <v>8221</v>
      </c>
      <c r="F1142">
        <v>72</v>
      </c>
      <c r="L1142" t="s">
        <v>8219</v>
      </c>
      <c r="M1142">
        <v>58</v>
      </c>
      <c r="O1142" t="s">
        <v>8221</v>
      </c>
      <c r="P1142">
        <v>1</v>
      </c>
    </row>
    <row r="1143" spans="1:16" x14ac:dyDescent="0.45">
      <c r="A1143" t="s">
        <v>8219</v>
      </c>
      <c r="B1143">
        <v>206</v>
      </c>
      <c r="E1143" t="s">
        <v>8221</v>
      </c>
      <c r="F1143">
        <v>2</v>
      </c>
      <c r="L1143" t="s">
        <v>8219</v>
      </c>
      <c r="M1143">
        <v>58</v>
      </c>
      <c r="O1143" t="s">
        <v>8221</v>
      </c>
      <c r="P1143">
        <v>1</v>
      </c>
    </row>
    <row r="1144" spans="1:16" x14ac:dyDescent="0.45">
      <c r="A1144" t="s">
        <v>8219</v>
      </c>
      <c r="B1144">
        <v>84</v>
      </c>
      <c r="E1144" t="s">
        <v>8221</v>
      </c>
      <c r="F1144">
        <v>15</v>
      </c>
      <c r="L1144" t="s">
        <v>8219</v>
      </c>
      <c r="M1144">
        <v>58</v>
      </c>
      <c r="O1144" t="s">
        <v>8221</v>
      </c>
      <c r="P1144">
        <v>1</v>
      </c>
    </row>
    <row r="1145" spans="1:16" x14ac:dyDescent="0.45">
      <c r="A1145" t="s">
        <v>8219</v>
      </c>
      <c r="B1145">
        <v>210</v>
      </c>
      <c r="E1145" t="s">
        <v>8221</v>
      </c>
      <c r="F1145">
        <v>1</v>
      </c>
      <c r="L1145" t="s">
        <v>8219</v>
      </c>
      <c r="M1145">
        <v>58</v>
      </c>
      <c r="O1145" t="s">
        <v>8221</v>
      </c>
      <c r="P1145">
        <v>1</v>
      </c>
    </row>
    <row r="1146" spans="1:16" x14ac:dyDescent="0.45">
      <c r="A1146" t="s">
        <v>8219</v>
      </c>
      <c r="B1146">
        <v>181</v>
      </c>
      <c r="E1146" t="s">
        <v>8221</v>
      </c>
      <c r="F1146">
        <v>2</v>
      </c>
      <c r="L1146" t="s">
        <v>8219</v>
      </c>
      <c r="M1146">
        <v>57</v>
      </c>
      <c r="O1146" t="s">
        <v>8221</v>
      </c>
      <c r="P1146">
        <v>1</v>
      </c>
    </row>
    <row r="1147" spans="1:16" x14ac:dyDescent="0.45">
      <c r="A1147" t="s">
        <v>8219</v>
      </c>
      <c r="B1147">
        <v>60</v>
      </c>
      <c r="E1147" t="s">
        <v>8221</v>
      </c>
      <c r="F1147">
        <v>7</v>
      </c>
      <c r="L1147" t="s">
        <v>8219</v>
      </c>
      <c r="M1147">
        <v>57</v>
      </c>
      <c r="O1147" t="s">
        <v>8221</v>
      </c>
      <c r="P1147">
        <v>1</v>
      </c>
    </row>
    <row r="1148" spans="1:16" x14ac:dyDescent="0.45">
      <c r="A1148" t="s">
        <v>8219</v>
      </c>
      <c r="B1148">
        <v>445</v>
      </c>
      <c r="E1148" t="s">
        <v>8221</v>
      </c>
      <c r="F1148">
        <v>16</v>
      </c>
      <c r="L1148" t="s">
        <v>8219</v>
      </c>
      <c r="M1148">
        <v>57</v>
      </c>
      <c r="O1148" t="s">
        <v>8221</v>
      </c>
      <c r="P1148">
        <v>1</v>
      </c>
    </row>
    <row r="1149" spans="1:16" x14ac:dyDescent="0.45">
      <c r="A1149" t="s">
        <v>8219</v>
      </c>
      <c r="B1149">
        <v>17</v>
      </c>
      <c r="E1149" t="s">
        <v>8221</v>
      </c>
      <c r="F1149">
        <v>117</v>
      </c>
      <c r="L1149" t="s">
        <v>8219</v>
      </c>
      <c r="M1149">
        <v>57</v>
      </c>
      <c r="O1149" t="s">
        <v>8221</v>
      </c>
      <c r="P1149">
        <v>1</v>
      </c>
    </row>
    <row r="1150" spans="1:16" x14ac:dyDescent="0.45">
      <c r="A1150" t="s">
        <v>8219</v>
      </c>
      <c r="B1150">
        <v>194</v>
      </c>
      <c r="E1150" t="s">
        <v>8221</v>
      </c>
      <c r="F1150">
        <v>2</v>
      </c>
      <c r="L1150" t="s">
        <v>8219</v>
      </c>
      <c r="M1150">
        <v>57</v>
      </c>
      <c r="O1150" t="s">
        <v>8221</v>
      </c>
      <c r="P1150">
        <v>1</v>
      </c>
    </row>
    <row r="1151" spans="1:16" x14ac:dyDescent="0.45">
      <c r="A1151" t="s">
        <v>8219</v>
      </c>
      <c r="B1151">
        <v>404</v>
      </c>
      <c r="E1151" t="s">
        <v>8221</v>
      </c>
      <c r="F1151">
        <v>7</v>
      </c>
      <c r="L1151" t="s">
        <v>8219</v>
      </c>
      <c r="M1151">
        <v>57</v>
      </c>
      <c r="O1151" t="s">
        <v>8221</v>
      </c>
      <c r="P1151">
        <v>1</v>
      </c>
    </row>
    <row r="1152" spans="1:16" x14ac:dyDescent="0.45">
      <c r="A1152" t="s">
        <v>8219</v>
      </c>
      <c r="B1152">
        <v>194</v>
      </c>
      <c r="E1152" t="s">
        <v>8221</v>
      </c>
      <c r="F1152">
        <v>3</v>
      </c>
      <c r="L1152" t="s">
        <v>8219</v>
      </c>
      <c r="M1152">
        <v>57</v>
      </c>
      <c r="O1152" t="s">
        <v>8221</v>
      </c>
      <c r="P1152">
        <v>1</v>
      </c>
    </row>
    <row r="1153" spans="1:16" x14ac:dyDescent="0.45">
      <c r="A1153" t="s">
        <v>8219</v>
      </c>
      <c r="B1153">
        <v>902</v>
      </c>
      <c r="E1153" t="s">
        <v>8221</v>
      </c>
      <c r="F1153">
        <v>20</v>
      </c>
      <c r="L1153" t="s">
        <v>8219</v>
      </c>
      <c r="M1153">
        <v>57</v>
      </c>
      <c r="O1153" t="s">
        <v>8221</v>
      </c>
      <c r="P1153">
        <v>1</v>
      </c>
    </row>
    <row r="1154" spans="1:16" x14ac:dyDescent="0.45">
      <c r="A1154" t="s">
        <v>8219</v>
      </c>
      <c r="B1154">
        <v>1670</v>
      </c>
      <c r="E1154" t="s">
        <v>8221</v>
      </c>
      <c r="F1154">
        <v>50</v>
      </c>
      <c r="L1154" t="s">
        <v>8219</v>
      </c>
      <c r="M1154">
        <v>57</v>
      </c>
      <c r="O1154" t="s">
        <v>8221</v>
      </c>
      <c r="P1154">
        <v>1</v>
      </c>
    </row>
    <row r="1155" spans="1:16" x14ac:dyDescent="0.45">
      <c r="A1155" t="s">
        <v>8219</v>
      </c>
      <c r="B1155">
        <v>1328</v>
      </c>
      <c r="E1155" t="s">
        <v>8221</v>
      </c>
      <c r="F1155">
        <v>2</v>
      </c>
      <c r="L1155" t="s">
        <v>8219</v>
      </c>
      <c r="M1155">
        <v>57</v>
      </c>
      <c r="O1155" t="s">
        <v>8221</v>
      </c>
      <c r="P1155">
        <v>1</v>
      </c>
    </row>
    <row r="1156" spans="1:16" x14ac:dyDescent="0.45">
      <c r="A1156" t="s">
        <v>8219</v>
      </c>
      <c r="B1156">
        <v>944</v>
      </c>
      <c r="E1156" t="s">
        <v>8221</v>
      </c>
      <c r="F1156">
        <v>3</v>
      </c>
      <c r="L1156" t="s">
        <v>8219</v>
      </c>
      <c r="M1156">
        <v>57</v>
      </c>
      <c r="O1156" t="s">
        <v>8221</v>
      </c>
      <c r="P1156">
        <v>1</v>
      </c>
    </row>
    <row r="1157" spans="1:16" x14ac:dyDescent="0.45">
      <c r="A1157" t="s">
        <v>8219</v>
      </c>
      <c r="B1157">
        <v>147</v>
      </c>
      <c r="E1157" t="s">
        <v>8221</v>
      </c>
      <c r="F1157">
        <v>27</v>
      </c>
      <c r="L1157" t="s">
        <v>8219</v>
      </c>
      <c r="M1157">
        <v>57</v>
      </c>
      <c r="O1157" t="s">
        <v>8221</v>
      </c>
      <c r="P1157">
        <v>1</v>
      </c>
    </row>
    <row r="1158" spans="1:16" x14ac:dyDescent="0.45">
      <c r="A1158" t="s">
        <v>8219</v>
      </c>
      <c r="B1158">
        <v>99</v>
      </c>
      <c r="E1158" t="s">
        <v>8221</v>
      </c>
      <c r="F1158">
        <v>7</v>
      </c>
      <c r="L1158" t="s">
        <v>8219</v>
      </c>
      <c r="M1158">
        <v>57</v>
      </c>
      <c r="O1158" t="s">
        <v>8221</v>
      </c>
      <c r="P1158">
        <v>1</v>
      </c>
    </row>
    <row r="1159" spans="1:16" x14ac:dyDescent="0.45">
      <c r="A1159" t="s">
        <v>8219</v>
      </c>
      <c r="B1159">
        <v>79</v>
      </c>
      <c r="E1159" t="s">
        <v>8221</v>
      </c>
      <c r="F1159">
        <v>5</v>
      </c>
      <c r="L1159" t="s">
        <v>8219</v>
      </c>
      <c r="M1159">
        <v>57</v>
      </c>
      <c r="O1159" t="s">
        <v>8221</v>
      </c>
      <c r="P1159">
        <v>1</v>
      </c>
    </row>
    <row r="1160" spans="1:16" x14ac:dyDescent="0.45">
      <c r="A1160" t="s">
        <v>8219</v>
      </c>
      <c r="B1160">
        <v>75</v>
      </c>
      <c r="E1160" t="s">
        <v>8221</v>
      </c>
      <c r="F1160">
        <v>0</v>
      </c>
      <c r="L1160" t="s">
        <v>8219</v>
      </c>
      <c r="M1160">
        <v>57</v>
      </c>
      <c r="O1160" t="s">
        <v>8221</v>
      </c>
      <c r="P1160">
        <v>1</v>
      </c>
    </row>
    <row r="1161" spans="1:16" x14ac:dyDescent="0.45">
      <c r="A1161" t="s">
        <v>8219</v>
      </c>
      <c r="B1161">
        <v>207</v>
      </c>
      <c r="E1161" t="s">
        <v>8221</v>
      </c>
      <c r="F1161">
        <v>3</v>
      </c>
      <c r="L1161" t="s">
        <v>8219</v>
      </c>
      <c r="M1161">
        <v>57</v>
      </c>
      <c r="O1161" t="s">
        <v>8221</v>
      </c>
      <c r="P1161">
        <v>1</v>
      </c>
    </row>
    <row r="1162" spans="1:16" x14ac:dyDescent="0.45">
      <c r="A1162" t="s">
        <v>8219</v>
      </c>
      <c r="B1162">
        <v>102</v>
      </c>
      <c r="E1162" t="s">
        <v>8221</v>
      </c>
      <c r="F1162">
        <v>6</v>
      </c>
      <c r="L1162" t="s">
        <v>8219</v>
      </c>
      <c r="M1162">
        <v>57</v>
      </c>
      <c r="O1162" t="s">
        <v>8221</v>
      </c>
      <c r="P1162">
        <v>1</v>
      </c>
    </row>
    <row r="1163" spans="1:16" x14ac:dyDescent="0.45">
      <c r="A1163" t="s">
        <v>8219</v>
      </c>
      <c r="B1163">
        <v>32</v>
      </c>
      <c r="E1163" t="s">
        <v>8221</v>
      </c>
      <c r="F1163">
        <v>9</v>
      </c>
      <c r="L1163" t="s">
        <v>8219</v>
      </c>
      <c r="M1163">
        <v>57</v>
      </c>
      <c r="O1163" t="s">
        <v>8221</v>
      </c>
      <c r="P1163">
        <v>1</v>
      </c>
    </row>
    <row r="1164" spans="1:16" x14ac:dyDescent="0.45">
      <c r="A1164" t="s">
        <v>8219</v>
      </c>
      <c r="B1164">
        <v>480</v>
      </c>
      <c r="E1164" t="s">
        <v>8221</v>
      </c>
      <c r="F1164">
        <v>3</v>
      </c>
      <c r="L1164" t="s">
        <v>8219</v>
      </c>
      <c r="M1164">
        <v>57</v>
      </c>
      <c r="O1164" t="s">
        <v>8221</v>
      </c>
      <c r="P1164">
        <v>1</v>
      </c>
    </row>
    <row r="1165" spans="1:16" x14ac:dyDescent="0.45">
      <c r="A1165" t="s">
        <v>8219</v>
      </c>
      <c r="B1165">
        <v>11</v>
      </c>
      <c r="E1165" t="s">
        <v>8221</v>
      </c>
      <c r="F1165">
        <v>2</v>
      </c>
      <c r="L1165" t="s">
        <v>8219</v>
      </c>
      <c r="M1165">
        <v>57</v>
      </c>
      <c r="O1165" t="s">
        <v>8221</v>
      </c>
      <c r="P1165">
        <v>1</v>
      </c>
    </row>
    <row r="1166" spans="1:16" x14ac:dyDescent="0.45">
      <c r="A1166" t="s">
        <v>8219</v>
      </c>
      <c r="B1166">
        <v>12</v>
      </c>
      <c r="E1166" t="s">
        <v>8221</v>
      </c>
      <c r="F1166">
        <v>3</v>
      </c>
      <c r="L1166" t="s">
        <v>8219</v>
      </c>
      <c r="M1166">
        <v>57</v>
      </c>
      <c r="O1166" t="s">
        <v>8221</v>
      </c>
      <c r="P1166">
        <v>1</v>
      </c>
    </row>
    <row r="1167" spans="1:16" x14ac:dyDescent="0.45">
      <c r="A1167" t="s">
        <v>8219</v>
      </c>
      <c r="B1167">
        <v>48</v>
      </c>
      <c r="E1167" t="s">
        <v>8221</v>
      </c>
      <c r="F1167">
        <v>45</v>
      </c>
      <c r="L1167" t="s">
        <v>8219</v>
      </c>
      <c r="M1167">
        <v>56</v>
      </c>
      <c r="O1167" t="s">
        <v>8221</v>
      </c>
      <c r="P1167">
        <v>1</v>
      </c>
    </row>
    <row r="1168" spans="1:16" x14ac:dyDescent="0.45">
      <c r="A1168" t="s">
        <v>8219</v>
      </c>
      <c r="B1168">
        <v>59</v>
      </c>
      <c r="E1168" t="s">
        <v>8221</v>
      </c>
      <c r="F1168">
        <v>9</v>
      </c>
      <c r="L1168" t="s">
        <v>8219</v>
      </c>
      <c r="M1168">
        <v>56</v>
      </c>
      <c r="O1168" t="s">
        <v>8221</v>
      </c>
      <c r="P1168">
        <v>1</v>
      </c>
    </row>
    <row r="1169" spans="1:16" x14ac:dyDescent="0.45">
      <c r="A1169" t="s">
        <v>8219</v>
      </c>
      <c r="B1169">
        <v>79</v>
      </c>
      <c r="E1169" t="s">
        <v>8221</v>
      </c>
      <c r="F1169">
        <v>9</v>
      </c>
      <c r="L1169" t="s">
        <v>8219</v>
      </c>
      <c r="M1169">
        <v>56</v>
      </c>
      <c r="O1169" t="s">
        <v>8221</v>
      </c>
      <c r="P1169">
        <v>1</v>
      </c>
    </row>
    <row r="1170" spans="1:16" x14ac:dyDescent="0.45">
      <c r="A1170" t="s">
        <v>8219</v>
      </c>
      <c r="B1170">
        <v>14</v>
      </c>
      <c r="E1170" t="s">
        <v>8221</v>
      </c>
      <c r="F1170">
        <v>21</v>
      </c>
      <c r="L1170" t="s">
        <v>8219</v>
      </c>
      <c r="M1170">
        <v>56</v>
      </c>
      <c r="O1170" t="s">
        <v>8221</v>
      </c>
      <c r="P1170">
        <v>1</v>
      </c>
    </row>
    <row r="1171" spans="1:16" x14ac:dyDescent="0.45">
      <c r="A1171" t="s">
        <v>8219</v>
      </c>
      <c r="B1171">
        <v>106</v>
      </c>
      <c r="E1171" t="s">
        <v>8221</v>
      </c>
      <c r="F1171">
        <v>17</v>
      </c>
      <c r="L1171" t="s">
        <v>8219</v>
      </c>
      <c r="M1171">
        <v>56</v>
      </c>
      <c r="O1171" t="s">
        <v>8221</v>
      </c>
      <c r="P1171">
        <v>1</v>
      </c>
    </row>
    <row r="1172" spans="1:16" x14ac:dyDescent="0.45">
      <c r="A1172" t="s">
        <v>8219</v>
      </c>
      <c r="B1172">
        <v>25</v>
      </c>
      <c r="E1172" t="s">
        <v>8221</v>
      </c>
      <c r="F1172">
        <v>1</v>
      </c>
      <c r="L1172" t="s">
        <v>8219</v>
      </c>
      <c r="M1172">
        <v>56</v>
      </c>
      <c r="O1172" t="s">
        <v>8221</v>
      </c>
      <c r="P1172">
        <v>1</v>
      </c>
    </row>
    <row r="1173" spans="1:16" x14ac:dyDescent="0.45">
      <c r="A1173" t="s">
        <v>8219</v>
      </c>
      <c r="B1173">
        <v>25</v>
      </c>
      <c r="E1173" t="s">
        <v>8221</v>
      </c>
      <c r="F1173">
        <v>1</v>
      </c>
      <c r="L1173" t="s">
        <v>8219</v>
      </c>
      <c r="M1173">
        <v>56</v>
      </c>
      <c r="O1173" t="s">
        <v>8221</v>
      </c>
      <c r="P1173">
        <v>1</v>
      </c>
    </row>
    <row r="1174" spans="1:16" x14ac:dyDescent="0.45">
      <c r="A1174" t="s">
        <v>8219</v>
      </c>
      <c r="B1174">
        <v>29</v>
      </c>
      <c r="E1174" t="s">
        <v>8221</v>
      </c>
      <c r="F1174">
        <v>14</v>
      </c>
      <c r="L1174" t="s">
        <v>8219</v>
      </c>
      <c r="M1174">
        <v>56</v>
      </c>
      <c r="O1174" t="s">
        <v>8221</v>
      </c>
      <c r="P1174">
        <v>1</v>
      </c>
    </row>
    <row r="1175" spans="1:16" x14ac:dyDescent="0.45">
      <c r="A1175" t="s">
        <v>8219</v>
      </c>
      <c r="B1175">
        <v>43</v>
      </c>
      <c r="E1175" t="s">
        <v>8221</v>
      </c>
      <c r="F1175">
        <v>42</v>
      </c>
      <c r="L1175" t="s">
        <v>8219</v>
      </c>
      <c r="M1175">
        <v>56</v>
      </c>
      <c r="O1175" t="s">
        <v>8221</v>
      </c>
      <c r="P1175">
        <v>1</v>
      </c>
    </row>
    <row r="1176" spans="1:16" x14ac:dyDescent="0.45">
      <c r="A1176" t="s">
        <v>8219</v>
      </c>
      <c r="B1176">
        <v>46</v>
      </c>
      <c r="E1176" t="s">
        <v>8221</v>
      </c>
      <c r="F1176">
        <v>27</v>
      </c>
      <c r="L1176" t="s">
        <v>8219</v>
      </c>
      <c r="M1176">
        <v>56</v>
      </c>
      <c r="O1176" t="s">
        <v>8221</v>
      </c>
      <c r="P1176">
        <v>1</v>
      </c>
    </row>
    <row r="1177" spans="1:16" x14ac:dyDescent="0.45">
      <c r="A1177" t="s">
        <v>8219</v>
      </c>
      <c r="B1177">
        <v>27</v>
      </c>
      <c r="E1177" t="s">
        <v>8221</v>
      </c>
      <c r="F1177">
        <v>5</v>
      </c>
      <c r="L1177" t="s">
        <v>8219</v>
      </c>
      <c r="M1177">
        <v>56</v>
      </c>
      <c r="O1177" t="s">
        <v>8221</v>
      </c>
      <c r="P1177">
        <v>1</v>
      </c>
    </row>
    <row r="1178" spans="1:16" x14ac:dyDescent="0.45">
      <c r="A1178" t="s">
        <v>8219</v>
      </c>
      <c r="B1178">
        <v>112</v>
      </c>
      <c r="E1178" t="s">
        <v>8221</v>
      </c>
      <c r="F1178">
        <v>13</v>
      </c>
      <c r="L1178" t="s">
        <v>8219</v>
      </c>
      <c r="M1178">
        <v>56</v>
      </c>
      <c r="O1178" t="s">
        <v>8221</v>
      </c>
      <c r="P1178">
        <v>1</v>
      </c>
    </row>
    <row r="1179" spans="1:16" x14ac:dyDescent="0.45">
      <c r="A1179" t="s">
        <v>8219</v>
      </c>
      <c r="B1179">
        <v>34</v>
      </c>
      <c r="E1179" t="s">
        <v>8221</v>
      </c>
      <c r="F1179">
        <v>12</v>
      </c>
      <c r="L1179" t="s">
        <v>8219</v>
      </c>
      <c r="M1179">
        <v>56</v>
      </c>
      <c r="O1179" t="s">
        <v>8221</v>
      </c>
      <c r="P1179">
        <v>1</v>
      </c>
    </row>
    <row r="1180" spans="1:16" x14ac:dyDescent="0.45">
      <c r="A1180" t="s">
        <v>8219</v>
      </c>
      <c r="B1180">
        <v>145</v>
      </c>
      <c r="E1180" t="s">
        <v>8221</v>
      </c>
      <c r="F1180">
        <v>90</v>
      </c>
      <c r="L1180" t="s">
        <v>8219</v>
      </c>
      <c r="M1180">
        <v>56</v>
      </c>
      <c r="O1180" t="s">
        <v>8221</v>
      </c>
      <c r="P1180">
        <v>1</v>
      </c>
    </row>
    <row r="1181" spans="1:16" x14ac:dyDescent="0.45">
      <c r="A1181" t="s">
        <v>8219</v>
      </c>
      <c r="B1181">
        <v>19</v>
      </c>
      <c r="E1181" t="s">
        <v>8221</v>
      </c>
      <c r="F1181">
        <v>2</v>
      </c>
      <c r="L1181" t="s">
        <v>8219</v>
      </c>
      <c r="M1181">
        <v>56</v>
      </c>
      <c r="O1181" t="s">
        <v>8221</v>
      </c>
      <c r="P1181">
        <v>1</v>
      </c>
    </row>
    <row r="1182" spans="1:16" x14ac:dyDescent="0.45">
      <c r="A1182" t="s">
        <v>8219</v>
      </c>
      <c r="B1182">
        <v>288</v>
      </c>
      <c r="E1182" t="s">
        <v>8221</v>
      </c>
      <c r="F1182">
        <v>5</v>
      </c>
      <c r="L1182" t="s">
        <v>8219</v>
      </c>
      <c r="M1182">
        <v>55</v>
      </c>
      <c r="O1182" t="s">
        <v>8221</v>
      </c>
      <c r="P1182">
        <v>1</v>
      </c>
    </row>
    <row r="1183" spans="1:16" x14ac:dyDescent="0.45">
      <c r="A1183" t="s">
        <v>8219</v>
      </c>
      <c r="B1183">
        <v>14</v>
      </c>
      <c r="E1183" t="s">
        <v>8221</v>
      </c>
      <c r="F1183">
        <v>31</v>
      </c>
      <c r="L1183" t="s">
        <v>8219</v>
      </c>
      <c r="M1183">
        <v>55</v>
      </c>
      <c r="O1183" t="s">
        <v>8221</v>
      </c>
      <c r="P1183">
        <v>1</v>
      </c>
    </row>
    <row r="1184" spans="1:16" x14ac:dyDescent="0.45">
      <c r="A1184" t="s">
        <v>8219</v>
      </c>
      <c r="B1184">
        <v>7</v>
      </c>
      <c r="E1184" t="s">
        <v>8221</v>
      </c>
      <c r="F1184">
        <v>4</v>
      </c>
      <c r="L1184" t="s">
        <v>8219</v>
      </c>
      <c r="M1184">
        <v>55</v>
      </c>
      <c r="O1184" t="s">
        <v>8221</v>
      </c>
      <c r="P1184">
        <v>1</v>
      </c>
    </row>
    <row r="1185" spans="1:16" x14ac:dyDescent="0.45">
      <c r="A1185" t="s">
        <v>8219</v>
      </c>
      <c r="B1185">
        <v>211</v>
      </c>
      <c r="E1185" t="s">
        <v>8221</v>
      </c>
      <c r="F1185">
        <v>29</v>
      </c>
      <c r="L1185" t="s">
        <v>8219</v>
      </c>
      <c r="M1185">
        <v>55</v>
      </c>
      <c r="O1185" t="s">
        <v>8221</v>
      </c>
      <c r="P1185">
        <v>1</v>
      </c>
    </row>
    <row r="1186" spans="1:16" x14ac:dyDescent="0.45">
      <c r="A1186" t="s">
        <v>8219</v>
      </c>
      <c r="B1186">
        <v>85</v>
      </c>
      <c r="E1186" t="s">
        <v>8221</v>
      </c>
      <c r="F1186">
        <v>2</v>
      </c>
      <c r="L1186" t="s">
        <v>8219</v>
      </c>
      <c r="M1186">
        <v>55</v>
      </c>
      <c r="O1186" t="s">
        <v>8221</v>
      </c>
      <c r="P1186">
        <v>1</v>
      </c>
    </row>
    <row r="1187" spans="1:16" x14ac:dyDescent="0.45">
      <c r="A1187" t="s">
        <v>8219</v>
      </c>
      <c r="B1187">
        <v>103</v>
      </c>
      <c r="E1187" t="s">
        <v>8221</v>
      </c>
      <c r="F1187">
        <v>114</v>
      </c>
      <c r="L1187" t="s">
        <v>8219</v>
      </c>
      <c r="M1187">
        <v>55</v>
      </c>
      <c r="O1187" t="s">
        <v>8221</v>
      </c>
      <c r="P1187">
        <v>1</v>
      </c>
    </row>
    <row r="1188" spans="1:16" x14ac:dyDescent="0.45">
      <c r="A1188" t="s">
        <v>8219</v>
      </c>
      <c r="B1188">
        <v>113</v>
      </c>
      <c r="E1188" t="s">
        <v>8221</v>
      </c>
      <c r="F1188">
        <v>1</v>
      </c>
      <c r="L1188" t="s">
        <v>8219</v>
      </c>
      <c r="M1188">
        <v>55</v>
      </c>
      <c r="O1188" t="s">
        <v>8221</v>
      </c>
      <c r="P1188">
        <v>1</v>
      </c>
    </row>
    <row r="1189" spans="1:16" x14ac:dyDescent="0.45">
      <c r="A1189" t="s">
        <v>8219</v>
      </c>
      <c r="B1189">
        <v>167</v>
      </c>
      <c r="E1189" t="s">
        <v>8221</v>
      </c>
      <c r="F1189">
        <v>76</v>
      </c>
      <c r="L1189" t="s">
        <v>8219</v>
      </c>
      <c r="M1189">
        <v>55</v>
      </c>
      <c r="O1189" t="s">
        <v>8221</v>
      </c>
      <c r="P1189">
        <v>1</v>
      </c>
    </row>
    <row r="1190" spans="1:16" x14ac:dyDescent="0.45">
      <c r="A1190" t="s">
        <v>8219</v>
      </c>
      <c r="B1190">
        <v>73</v>
      </c>
      <c r="E1190" t="s">
        <v>8221</v>
      </c>
      <c r="F1190">
        <v>9</v>
      </c>
      <c r="L1190" t="s">
        <v>8219</v>
      </c>
      <c r="M1190">
        <v>55</v>
      </c>
      <c r="O1190" t="s">
        <v>8221</v>
      </c>
      <c r="P1190">
        <v>1</v>
      </c>
    </row>
    <row r="1191" spans="1:16" x14ac:dyDescent="0.45">
      <c r="A1191" t="s">
        <v>8219</v>
      </c>
      <c r="B1191">
        <v>75</v>
      </c>
      <c r="E1191" t="s">
        <v>8221</v>
      </c>
      <c r="F1191">
        <v>37</v>
      </c>
      <c r="L1191" t="s">
        <v>8219</v>
      </c>
      <c r="M1191">
        <v>55</v>
      </c>
      <c r="O1191" t="s">
        <v>8221</v>
      </c>
      <c r="P1191">
        <v>1</v>
      </c>
    </row>
    <row r="1192" spans="1:16" x14ac:dyDescent="0.45">
      <c r="A1192" t="s">
        <v>8219</v>
      </c>
      <c r="B1192">
        <v>614</v>
      </c>
      <c r="E1192" t="s">
        <v>8221</v>
      </c>
      <c r="F1192">
        <v>0</v>
      </c>
      <c r="L1192" t="s">
        <v>8219</v>
      </c>
      <c r="M1192">
        <v>55</v>
      </c>
      <c r="O1192" t="s">
        <v>8221</v>
      </c>
      <c r="P1192">
        <v>1</v>
      </c>
    </row>
    <row r="1193" spans="1:16" x14ac:dyDescent="0.45">
      <c r="A1193" t="s">
        <v>8219</v>
      </c>
      <c r="B1193">
        <v>107</v>
      </c>
      <c r="E1193" t="s">
        <v>8221</v>
      </c>
      <c r="F1193">
        <v>1</v>
      </c>
      <c r="L1193" t="s">
        <v>8219</v>
      </c>
      <c r="M1193">
        <v>55</v>
      </c>
      <c r="O1193" t="s">
        <v>8221</v>
      </c>
      <c r="P1193">
        <v>1</v>
      </c>
    </row>
    <row r="1194" spans="1:16" x14ac:dyDescent="0.45">
      <c r="A1194" t="s">
        <v>8219</v>
      </c>
      <c r="B1194">
        <v>1224</v>
      </c>
      <c r="E1194" t="s">
        <v>8221</v>
      </c>
      <c r="F1194">
        <v>10</v>
      </c>
      <c r="L1194" t="s">
        <v>8219</v>
      </c>
      <c r="M1194">
        <v>55</v>
      </c>
      <c r="O1194" t="s">
        <v>8221</v>
      </c>
      <c r="P1194">
        <v>1</v>
      </c>
    </row>
    <row r="1195" spans="1:16" x14ac:dyDescent="0.45">
      <c r="A1195" t="s">
        <v>8219</v>
      </c>
      <c r="B1195">
        <v>104</v>
      </c>
      <c r="E1195" t="s">
        <v>8221</v>
      </c>
      <c r="F1195">
        <v>1</v>
      </c>
      <c r="L1195" t="s">
        <v>8219</v>
      </c>
      <c r="M1195">
        <v>55</v>
      </c>
      <c r="O1195" t="s">
        <v>8221</v>
      </c>
      <c r="P1195">
        <v>1</v>
      </c>
    </row>
    <row r="1196" spans="1:16" x14ac:dyDescent="0.45">
      <c r="A1196" t="s">
        <v>8219</v>
      </c>
      <c r="B1196">
        <v>79</v>
      </c>
      <c r="E1196" t="s">
        <v>8221</v>
      </c>
      <c r="F1196">
        <v>2</v>
      </c>
      <c r="L1196" t="s">
        <v>8219</v>
      </c>
      <c r="M1196">
        <v>54</v>
      </c>
      <c r="O1196" t="s">
        <v>8221</v>
      </c>
      <c r="P1196">
        <v>1</v>
      </c>
    </row>
    <row r="1197" spans="1:16" x14ac:dyDescent="0.45">
      <c r="A1197" t="s">
        <v>8219</v>
      </c>
      <c r="B1197">
        <v>157</v>
      </c>
      <c r="E1197" t="s">
        <v>8221</v>
      </c>
      <c r="F1197">
        <v>1</v>
      </c>
      <c r="L1197" t="s">
        <v>8219</v>
      </c>
      <c r="M1197">
        <v>54</v>
      </c>
      <c r="O1197" t="s">
        <v>8221</v>
      </c>
      <c r="P1197">
        <v>1</v>
      </c>
    </row>
    <row r="1198" spans="1:16" x14ac:dyDescent="0.45">
      <c r="A1198" t="s">
        <v>8219</v>
      </c>
      <c r="B1198">
        <v>50</v>
      </c>
      <c r="E1198" t="s">
        <v>8221</v>
      </c>
      <c r="F1198">
        <v>10</v>
      </c>
      <c r="L1198" t="s">
        <v>8219</v>
      </c>
      <c r="M1198">
        <v>54</v>
      </c>
      <c r="O1198" t="s">
        <v>8221</v>
      </c>
      <c r="P1198">
        <v>1</v>
      </c>
    </row>
    <row r="1199" spans="1:16" x14ac:dyDescent="0.45">
      <c r="A1199" t="s">
        <v>8219</v>
      </c>
      <c r="B1199">
        <v>64</v>
      </c>
      <c r="E1199" t="s">
        <v>8221</v>
      </c>
      <c r="F1199">
        <v>9</v>
      </c>
      <c r="L1199" t="s">
        <v>8219</v>
      </c>
      <c r="M1199">
        <v>54</v>
      </c>
      <c r="O1199" t="s">
        <v>8221</v>
      </c>
      <c r="P1199">
        <v>1</v>
      </c>
    </row>
    <row r="1200" spans="1:16" x14ac:dyDescent="0.45">
      <c r="A1200" t="s">
        <v>8219</v>
      </c>
      <c r="B1200">
        <v>200</v>
      </c>
      <c r="E1200" t="s">
        <v>8221</v>
      </c>
      <c r="F1200">
        <v>19</v>
      </c>
      <c r="L1200" t="s">
        <v>8219</v>
      </c>
      <c r="M1200">
        <v>54</v>
      </c>
      <c r="O1200" t="s">
        <v>8221</v>
      </c>
      <c r="P1200">
        <v>1</v>
      </c>
    </row>
    <row r="1201" spans="1:16" x14ac:dyDescent="0.45">
      <c r="A1201" t="s">
        <v>8219</v>
      </c>
      <c r="B1201">
        <v>22</v>
      </c>
      <c r="E1201" t="s">
        <v>8221</v>
      </c>
      <c r="F1201">
        <v>0</v>
      </c>
      <c r="L1201" t="s">
        <v>8219</v>
      </c>
      <c r="M1201">
        <v>54</v>
      </c>
      <c r="O1201" t="s">
        <v>8221</v>
      </c>
      <c r="P1201">
        <v>1</v>
      </c>
    </row>
    <row r="1202" spans="1:16" x14ac:dyDescent="0.45">
      <c r="A1202" t="s">
        <v>8219</v>
      </c>
      <c r="B1202">
        <v>163</v>
      </c>
      <c r="E1202" t="s">
        <v>8221</v>
      </c>
      <c r="F1202">
        <v>4</v>
      </c>
      <c r="L1202" t="s">
        <v>8219</v>
      </c>
      <c r="M1202">
        <v>54</v>
      </c>
      <c r="O1202" t="s">
        <v>8221</v>
      </c>
      <c r="P1202">
        <v>1</v>
      </c>
    </row>
    <row r="1203" spans="1:16" x14ac:dyDescent="0.45">
      <c r="A1203" t="s">
        <v>8219</v>
      </c>
      <c r="B1203">
        <v>77</v>
      </c>
      <c r="E1203" t="s">
        <v>8221</v>
      </c>
      <c r="F1203">
        <v>8</v>
      </c>
      <c r="L1203" t="s">
        <v>8219</v>
      </c>
      <c r="M1203">
        <v>54</v>
      </c>
      <c r="O1203" t="s">
        <v>8221</v>
      </c>
      <c r="P1203">
        <v>1</v>
      </c>
    </row>
    <row r="1204" spans="1:16" x14ac:dyDescent="0.45">
      <c r="A1204" t="s">
        <v>8219</v>
      </c>
      <c r="B1204">
        <v>89</v>
      </c>
      <c r="E1204" t="s">
        <v>8221</v>
      </c>
      <c r="F1204">
        <v>24</v>
      </c>
      <c r="L1204" t="s">
        <v>8219</v>
      </c>
      <c r="M1204">
        <v>54</v>
      </c>
      <c r="O1204" t="s">
        <v>8221</v>
      </c>
      <c r="P1204">
        <v>1</v>
      </c>
    </row>
    <row r="1205" spans="1:16" x14ac:dyDescent="0.45">
      <c r="A1205" t="s">
        <v>8219</v>
      </c>
      <c r="B1205">
        <v>3355</v>
      </c>
      <c r="E1205" t="s">
        <v>8221</v>
      </c>
      <c r="F1205">
        <v>0</v>
      </c>
      <c r="L1205" t="s">
        <v>8219</v>
      </c>
      <c r="M1205">
        <v>54</v>
      </c>
      <c r="O1205" t="s">
        <v>8221</v>
      </c>
      <c r="P1205">
        <v>1</v>
      </c>
    </row>
    <row r="1206" spans="1:16" x14ac:dyDescent="0.45">
      <c r="A1206" t="s">
        <v>8219</v>
      </c>
      <c r="B1206">
        <v>537</v>
      </c>
      <c r="E1206" t="s">
        <v>8221</v>
      </c>
      <c r="F1206">
        <v>39</v>
      </c>
      <c r="L1206" t="s">
        <v>8219</v>
      </c>
      <c r="M1206">
        <v>54</v>
      </c>
      <c r="O1206" t="s">
        <v>8221</v>
      </c>
      <c r="P1206">
        <v>1</v>
      </c>
    </row>
    <row r="1207" spans="1:16" x14ac:dyDescent="0.45">
      <c r="A1207" t="s">
        <v>8219</v>
      </c>
      <c r="B1207">
        <v>125</v>
      </c>
      <c r="E1207" t="s">
        <v>8221</v>
      </c>
      <c r="F1207">
        <v>6</v>
      </c>
      <c r="L1207" t="s">
        <v>8219</v>
      </c>
      <c r="M1207">
        <v>54</v>
      </c>
      <c r="O1207" t="s">
        <v>8221</v>
      </c>
      <c r="P1207">
        <v>1</v>
      </c>
    </row>
    <row r="1208" spans="1:16" x14ac:dyDescent="0.45">
      <c r="A1208" t="s">
        <v>8219</v>
      </c>
      <c r="B1208">
        <v>163</v>
      </c>
      <c r="E1208" t="s">
        <v>8221</v>
      </c>
      <c r="F1208">
        <v>4</v>
      </c>
      <c r="L1208" t="s">
        <v>8219</v>
      </c>
      <c r="M1208">
        <v>53</v>
      </c>
      <c r="O1208" t="s">
        <v>8221</v>
      </c>
      <c r="P1208">
        <v>1</v>
      </c>
    </row>
    <row r="1209" spans="1:16" x14ac:dyDescent="0.45">
      <c r="A1209" t="s">
        <v>8219</v>
      </c>
      <c r="B1209">
        <v>283</v>
      </c>
      <c r="E1209" t="s">
        <v>8221</v>
      </c>
      <c r="F1209">
        <v>3</v>
      </c>
      <c r="L1209" t="s">
        <v>8219</v>
      </c>
      <c r="M1209">
        <v>53</v>
      </c>
      <c r="O1209" t="s">
        <v>8221</v>
      </c>
      <c r="P1209">
        <v>1</v>
      </c>
    </row>
    <row r="1210" spans="1:16" x14ac:dyDescent="0.45">
      <c r="A1210" t="s">
        <v>8219</v>
      </c>
      <c r="B1210">
        <v>352</v>
      </c>
      <c r="E1210" t="s">
        <v>8221</v>
      </c>
      <c r="F1210">
        <v>53</v>
      </c>
      <c r="L1210" t="s">
        <v>8219</v>
      </c>
      <c r="M1210">
        <v>53</v>
      </c>
      <c r="O1210" t="s">
        <v>8221</v>
      </c>
      <c r="P1210">
        <v>1</v>
      </c>
    </row>
    <row r="1211" spans="1:16" x14ac:dyDescent="0.45">
      <c r="A1211" t="s">
        <v>8219</v>
      </c>
      <c r="B1211">
        <v>94</v>
      </c>
      <c r="E1211" t="s">
        <v>8221</v>
      </c>
      <c r="F1211">
        <v>1</v>
      </c>
      <c r="L1211" t="s">
        <v>8219</v>
      </c>
      <c r="M1211">
        <v>53</v>
      </c>
      <c r="O1211" t="s">
        <v>8221</v>
      </c>
      <c r="P1211">
        <v>1</v>
      </c>
    </row>
    <row r="1212" spans="1:16" x14ac:dyDescent="0.45">
      <c r="A1212" t="s">
        <v>8219</v>
      </c>
      <c r="B1212">
        <v>67</v>
      </c>
      <c r="E1212" t="s">
        <v>8221</v>
      </c>
      <c r="F1212">
        <v>2</v>
      </c>
      <c r="L1212" t="s">
        <v>8219</v>
      </c>
      <c r="M1212">
        <v>53</v>
      </c>
      <c r="O1212" t="s">
        <v>8221</v>
      </c>
      <c r="P1212">
        <v>1</v>
      </c>
    </row>
    <row r="1213" spans="1:16" x14ac:dyDescent="0.45">
      <c r="A1213" t="s">
        <v>8219</v>
      </c>
      <c r="B1213">
        <v>221</v>
      </c>
      <c r="E1213" t="s">
        <v>8221</v>
      </c>
      <c r="F1213">
        <v>25</v>
      </c>
      <c r="L1213" t="s">
        <v>8219</v>
      </c>
      <c r="M1213">
        <v>53</v>
      </c>
      <c r="O1213" t="s">
        <v>8221</v>
      </c>
      <c r="P1213">
        <v>1</v>
      </c>
    </row>
    <row r="1214" spans="1:16" x14ac:dyDescent="0.45">
      <c r="A1214" t="s">
        <v>8219</v>
      </c>
      <c r="B1214">
        <v>2165</v>
      </c>
      <c r="E1214" t="s">
        <v>8221</v>
      </c>
      <c r="F1214">
        <v>6</v>
      </c>
      <c r="L1214" t="s">
        <v>8219</v>
      </c>
      <c r="M1214">
        <v>53</v>
      </c>
      <c r="O1214" t="s">
        <v>8221</v>
      </c>
      <c r="P1214">
        <v>1</v>
      </c>
    </row>
    <row r="1215" spans="1:16" x14ac:dyDescent="0.45">
      <c r="A1215" t="s">
        <v>8219</v>
      </c>
      <c r="B1215">
        <v>179</v>
      </c>
      <c r="E1215" t="s">
        <v>8221</v>
      </c>
      <c r="F1215">
        <v>0</v>
      </c>
      <c r="L1215" t="s">
        <v>8219</v>
      </c>
      <c r="M1215">
        <v>52</v>
      </c>
      <c r="O1215" t="s">
        <v>8221</v>
      </c>
      <c r="P1215">
        <v>1</v>
      </c>
    </row>
    <row r="1216" spans="1:16" x14ac:dyDescent="0.45">
      <c r="A1216" t="s">
        <v>8219</v>
      </c>
      <c r="B1216">
        <v>123</v>
      </c>
      <c r="E1216" t="s">
        <v>8221</v>
      </c>
      <c r="F1216">
        <v>12</v>
      </c>
      <c r="L1216" t="s">
        <v>8219</v>
      </c>
      <c r="M1216">
        <v>52</v>
      </c>
      <c r="O1216" t="s">
        <v>8221</v>
      </c>
      <c r="P1216">
        <v>1</v>
      </c>
    </row>
    <row r="1217" spans="1:16" x14ac:dyDescent="0.45">
      <c r="A1217" t="s">
        <v>8219</v>
      </c>
      <c r="B1217">
        <v>1104</v>
      </c>
      <c r="E1217" t="s">
        <v>8221</v>
      </c>
      <c r="F1217">
        <v>0</v>
      </c>
      <c r="L1217" t="s">
        <v>8219</v>
      </c>
      <c r="M1217">
        <v>52</v>
      </c>
      <c r="O1217" t="s">
        <v>8221</v>
      </c>
      <c r="P1217">
        <v>1</v>
      </c>
    </row>
    <row r="1218" spans="1:16" x14ac:dyDescent="0.45">
      <c r="A1218" t="s">
        <v>8219</v>
      </c>
      <c r="B1218">
        <v>403</v>
      </c>
      <c r="E1218" t="s">
        <v>8221</v>
      </c>
      <c r="F1218">
        <v>36</v>
      </c>
      <c r="L1218" t="s">
        <v>8219</v>
      </c>
      <c r="M1218">
        <v>52</v>
      </c>
      <c r="O1218" t="s">
        <v>8221</v>
      </c>
      <c r="P1218">
        <v>1</v>
      </c>
    </row>
    <row r="1219" spans="1:16" x14ac:dyDescent="0.45">
      <c r="A1219" t="s">
        <v>8219</v>
      </c>
      <c r="B1219">
        <v>109</v>
      </c>
      <c r="E1219" t="s">
        <v>8221</v>
      </c>
      <c r="F1219">
        <v>0</v>
      </c>
      <c r="L1219" t="s">
        <v>8219</v>
      </c>
      <c r="M1219">
        <v>52</v>
      </c>
      <c r="O1219" t="s">
        <v>8221</v>
      </c>
      <c r="P1219">
        <v>1</v>
      </c>
    </row>
    <row r="1220" spans="1:16" x14ac:dyDescent="0.45">
      <c r="A1220" t="s">
        <v>8219</v>
      </c>
      <c r="B1220">
        <v>372</v>
      </c>
      <c r="E1220" t="s">
        <v>8221</v>
      </c>
      <c r="F1220">
        <v>2</v>
      </c>
      <c r="L1220" t="s">
        <v>8219</v>
      </c>
      <c r="M1220">
        <v>52</v>
      </c>
      <c r="O1220" t="s">
        <v>8221</v>
      </c>
      <c r="P1220">
        <v>1</v>
      </c>
    </row>
    <row r="1221" spans="1:16" x14ac:dyDescent="0.45">
      <c r="A1221" t="s">
        <v>8219</v>
      </c>
      <c r="B1221">
        <v>311</v>
      </c>
      <c r="E1221" t="s">
        <v>8221</v>
      </c>
      <c r="F1221">
        <v>1</v>
      </c>
      <c r="L1221" t="s">
        <v>8219</v>
      </c>
      <c r="M1221">
        <v>52</v>
      </c>
      <c r="O1221" t="s">
        <v>8221</v>
      </c>
      <c r="P1221">
        <v>1</v>
      </c>
    </row>
    <row r="1222" spans="1:16" x14ac:dyDescent="0.45">
      <c r="A1222" t="s">
        <v>8219</v>
      </c>
      <c r="B1222">
        <v>61</v>
      </c>
      <c r="E1222" t="s">
        <v>8221</v>
      </c>
      <c r="F1222">
        <v>59</v>
      </c>
      <c r="L1222" t="s">
        <v>8219</v>
      </c>
      <c r="M1222">
        <v>52</v>
      </c>
      <c r="O1222" t="s">
        <v>8221</v>
      </c>
      <c r="P1222">
        <v>1</v>
      </c>
    </row>
    <row r="1223" spans="1:16" x14ac:dyDescent="0.45">
      <c r="A1223" t="s">
        <v>8219</v>
      </c>
      <c r="B1223">
        <v>115</v>
      </c>
      <c r="E1223" t="s">
        <v>8221</v>
      </c>
      <c r="F1223">
        <v>1</v>
      </c>
      <c r="L1223" t="s">
        <v>8219</v>
      </c>
      <c r="M1223">
        <v>52</v>
      </c>
      <c r="O1223" t="s">
        <v>8221</v>
      </c>
      <c r="P1223">
        <v>1</v>
      </c>
    </row>
    <row r="1224" spans="1:16" x14ac:dyDescent="0.45">
      <c r="A1224" t="s">
        <v>8219</v>
      </c>
      <c r="B1224">
        <v>111</v>
      </c>
      <c r="E1224" t="s">
        <v>8221</v>
      </c>
      <c r="F1224">
        <v>31</v>
      </c>
      <c r="L1224" t="s">
        <v>8219</v>
      </c>
      <c r="M1224">
        <v>52</v>
      </c>
      <c r="O1224" t="s">
        <v>8221</v>
      </c>
      <c r="P1224">
        <v>1</v>
      </c>
    </row>
    <row r="1225" spans="1:16" x14ac:dyDescent="0.45">
      <c r="A1225" t="s">
        <v>8219</v>
      </c>
      <c r="B1225">
        <v>337</v>
      </c>
      <c r="E1225" t="s">
        <v>8221</v>
      </c>
      <c r="F1225">
        <v>18</v>
      </c>
      <c r="L1225" t="s">
        <v>8219</v>
      </c>
      <c r="M1225">
        <v>52</v>
      </c>
      <c r="O1225" t="s">
        <v>8221</v>
      </c>
      <c r="P1225">
        <v>1</v>
      </c>
    </row>
    <row r="1226" spans="1:16" x14ac:dyDescent="0.45">
      <c r="A1226" t="s">
        <v>8219</v>
      </c>
      <c r="B1226">
        <v>9</v>
      </c>
      <c r="E1226" t="s">
        <v>8221</v>
      </c>
      <c r="F1226">
        <v>10</v>
      </c>
      <c r="L1226" t="s">
        <v>8219</v>
      </c>
      <c r="M1226">
        <v>52</v>
      </c>
      <c r="O1226" t="s">
        <v>8221</v>
      </c>
      <c r="P1226">
        <v>1</v>
      </c>
    </row>
    <row r="1227" spans="1:16" x14ac:dyDescent="0.45">
      <c r="A1227" t="s">
        <v>8219</v>
      </c>
      <c r="B1227">
        <v>120</v>
      </c>
      <c r="E1227" t="s">
        <v>8221</v>
      </c>
      <c r="F1227">
        <v>0</v>
      </c>
      <c r="L1227" t="s">
        <v>8219</v>
      </c>
      <c r="M1227">
        <v>52</v>
      </c>
      <c r="O1227" t="s">
        <v>8221</v>
      </c>
      <c r="P1227">
        <v>1</v>
      </c>
    </row>
    <row r="1228" spans="1:16" x14ac:dyDescent="0.45">
      <c r="A1228" t="s">
        <v>8219</v>
      </c>
      <c r="B1228">
        <v>102</v>
      </c>
      <c r="E1228" t="s">
        <v>8221</v>
      </c>
      <c r="F1228">
        <v>14</v>
      </c>
      <c r="L1228" t="s">
        <v>8219</v>
      </c>
      <c r="M1228">
        <v>52</v>
      </c>
      <c r="O1228" t="s">
        <v>8221</v>
      </c>
      <c r="P1228">
        <v>1</v>
      </c>
    </row>
    <row r="1229" spans="1:16" x14ac:dyDescent="0.45">
      <c r="A1229" t="s">
        <v>8219</v>
      </c>
      <c r="B1229">
        <v>186</v>
      </c>
      <c r="E1229" t="s">
        <v>8221</v>
      </c>
      <c r="F1229">
        <v>2</v>
      </c>
      <c r="L1229" t="s">
        <v>8219</v>
      </c>
      <c r="M1229">
        <v>52</v>
      </c>
      <c r="O1229" t="s">
        <v>8221</v>
      </c>
      <c r="P1229">
        <v>1</v>
      </c>
    </row>
    <row r="1230" spans="1:16" x14ac:dyDescent="0.45">
      <c r="A1230" t="s">
        <v>8219</v>
      </c>
      <c r="B1230">
        <v>15</v>
      </c>
      <c r="E1230" t="s">
        <v>8221</v>
      </c>
      <c r="F1230">
        <v>1</v>
      </c>
      <c r="L1230" t="s">
        <v>8219</v>
      </c>
      <c r="M1230">
        <v>52</v>
      </c>
      <c r="O1230" t="s">
        <v>8221</v>
      </c>
      <c r="P1230">
        <v>1</v>
      </c>
    </row>
    <row r="1231" spans="1:16" x14ac:dyDescent="0.45">
      <c r="A1231" t="s">
        <v>8219</v>
      </c>
      <c r="B1231">
        <v>67</v>
      </c>
      <c r="E1231" t="s">
        <v>8221</v>
      </c>
      <c r="F1231">
        <v>3</v>
      </c>
      <c r="L1231" t="s">
        <v>8219</v>
      </c>
      <c r="M1231">
        <v>52</v>
      </c>
      <c r="O1231" t="s">
        <v>8221</v>
      </c>
      <c r="P1231">
        <v>1</v>
      </c>
    </row>
    <row r="1232" spans="1:16" x14ac:dyDescent="0.45">
      <c r="A1232" t="s">
        <v>8219</v>
      </c>
      <c r="B1232">
        <v>130</v>
      </c>
      <c r="E1232" t="s">
        <v>8221</v>
      </c>
      <c r="F1232">
        <v>0</v>
      </c>
      <c r="L1232" t="s">
        <v>8219</v>
      </c>
      <c r="M1232">
        <v>52</v>
      </c>
      <c r="O1232" t="s">
        <v>8221</v>
      </c>
      <c r="P1232">
        <v>1</v>
      </c>
    </row>
    <row r="1233" spans="1:16" x14ac:dyDescent="0.45">
      <c r="A1233" t="s">
        <v>8219</v>
      </c>
      <c r="B1233">
        <v>16</v>
      </c>
      <c r="E1233" t="s">
        <v>8221</v>
      </c>
      <c r="F1233">
        <v>2</v>
      </c>
      <c r="L1233" t="s">
        <v>8219</v>
      </c>
      <c r="M1233">
        <v>52</v>
      </c>
      <c r="O1233" t="s">
        <v>8221</v>
      </c>
      <c r="P1233">
        <v>1</v>
      </c>
    </row>
    <row r="1234" spans="1:16" x14ac:dyDescent="0.45">
      <c r="A1234" t="s">
        <v>8219</v>
      </c>
      <c r="B1234">
        <v>67</v>
      </c>
      <c r="E1234" t="s">
        <v>8221</v>
      </c>
      <c r="F1234">
        <v>0</v>
      </c>
      <c r="L1234" t="s">
        <v>8219</v>
      </c>
      <c r="M1234">
        <v>51</v>
      </c>
      <c r="O1234" t="s">
        <v>8221</v>
      </c>
      <c r="P1234">
        <v>1</v>
      </c>
    </row>
    <row r="1235" spans="1:16" x14ac:dyDescent="0.45">
      <c r="A1235" t="s">
        <v>8219</v>
      </c>
      <c r="B1235">
        <v>124</v>
      </c>
      <c r="E1235" t="s">
        <v>8221</v>
      </c>
      <c r="F1235">
        <v>12</v>
      </c>
      <c r="L1235" t="s">
        <v>8219</v>
      </c>
      <c r="M1235">
        <v>51</v>
      </c>
      <c r="O1235" t="s">
        <v>8221</v>
      </c>
      <c r="P1235">
        <v>1</v>
      </c>
    </row>
    <row r="1236" spans="1:16" x14ac:dyDescent="0.45">
      <c r="A1236" t="s">
        <v>8219</v>
      </c>
      <c r="B1236">
        <v>80</v>
      </c>
      <c r="E1236" t="s">
        <v>8221</v>
      </c>
      <c r="F1236">
        <v>1</v>
      </c>
      <c r="L1236" t="s">
        <v>8219</v>
      </c>
      <c r="M1236">
        <v>51</v>
      </c>
      <c r="O1236" t="s">
        <v>8221</v>
      </c>
      <c r="P1236">
        <v>1</v>
      </c>
    </row>
    <row r="1237" spans="1:16" x14ac:dyDescent="0.45">
      <c r="A1237" t="s">
        <v>8219</v>
      </c>
      <c r="B1237">
        <v>282</v>
      </c>
      <c r="E1237" t="s">
        <v>8221</v>
      </c>
      <c r="F1237">
        <v>8</v>
      </c>
      <c r="L1237" t="s">
        <v>8219</v>
      </c>
      <c r="M1237">
        <v>51</v>
      </c>
      <c r="O1237" t="s">
        <v>8221</v>
      </c>
      <c r="P1237">
        <v>1</v>
      </c>
    </row>
    <row r="1238" spans="1:16" x14ac:dyDescent="0.45">
      <c r="A1238" t="s">
        <v>8219</v>
      </c>
      <c r="B1238">
        <v>68</v>
      </c>
      <c r="E1238" t="s">
        <v>8221</v>
      </c>
      <c r="F1238">
        <v>2</v>
      </c>
      <c r="L1238" t="s">
        <v>8219</v>
      </c>
      <c r="M1238">
        <v>51</v>
      </c>
      <c r="O1238" t="s">
        <v>8221</v>
      </c>
      <c r="P1238">
        <v>1</v>
      </c>
    </row>
    <row r="1239" spans="1:16" x14ac:dyDescent="0.45">
      <c r="A1239" t="s">
        <v>8219</v>
      </c>
      <c r="B1239">
        <v>86</v>
      </c>
      <c r="E1239" t="s">
        <v>8221</v>
      </c>
      <c r="F1239">
        <v>31</v>
      </c>
      <c r="L1239" t="s">
        <v>8219</v>
      </c>
      <c r="M1239">
        <v>51</v>
      </c>
      <c r="O1239" t="s">
        <v>8221</v>
      </c>
      <c r="P1239">
        <v>1</v>
      </c>
    </row>
    <row r="1240" spans="1:16" x14ac:dyDescent="0.45">
      <c r="A1240" t="s">
        <v>8219</v>
      </c>
      <c r="B1240">
        <v>115</v>
      </c>
      <c r="E1240" t="s">
        <v>8221</v>
      </c>
      <c r="F1240">
        <v>5</v>
      </c>
      <c r="L1240" t="s">
        <v>8219</v>
      </c>
      <c r="M1240">
        <v>51</v>
      </c>
      <c r="O1240" t="s">
        <v>8221</v>
      </c>
      <c r="P1240">
        <v>1</v>
      </c>
    </row>
    <row r="1241" spans="1:16" x14ac:dyDescent="0.45">
      <c r="A1241" t="s">
        <v>8219</v>
      </c>
      <c r="B1241">
        <v>75</v>
      </c>
      <c r="E1241" t="s">
        <v>8221</v>
      </c>
      <c r="F1241">
        <v>1</v>
      </c>
      <c r="L1241" t="s">
        <v>8219</v>
      </c>
      <c r="M1241">
        <v>51</v>
      </c>
      <c r="O1241" t="s">
        <v>8221</v>
      </c>
      <c r="P1241">
        <v>1</v>
      </c>
    </row>
    <row r="1242" spans="1:16" x14ac:dyDescent="0.45">
      <c r="A1242" t="s">
        <v>8219</v>
      </c>
      <c r="B1242">
        <v>43</v>
      </c>
      <c r="E1242" t="s">
        <v>8221</v>
      </c>
      <c r="F1242">
        <v>12</v>
      </c>
      <c r="L1242" t="s">
        <v>8219</v>
      </c>
      <c r="M1242">
        <v>51</v>
      </c>
      <c r="O1242" t="s">
        <v>8221</v>
      </c>
      <c r="P1242">
        <v>1</v>
      </c>
    </row>
    <row r="1243" spans="1:16" x14ac:dyDescent="0.45">
      <c r="A1243" t="s">
        <v>8219</v>
      </c>
      <c r="B1243">
        <v>48</v>
      </c>
      <c r="E1243" t="s">
        <v>8221</v>
      </c>
      <c r="F1243">
        <v>4</v>
      </c>
      <c r="L1243" t="s">
        <v>8219</v>
      </c>
      <c r="M1243">
        <v>51</v>
      </c>
      <c r="O1243" t="s">
        <v>8221</v>
      </c>
      <c r="P1243">
        <v>1</v>
      </c>
    </row>
    <row r="1244" spans="1:16" x14ac:dyDescent="0.45">
      <c r="A1244" t="s">
        <v>8219</v>
      </c>
      <c r="B1244">
        <v>52</v>
      </c>
      <c r="E1244" t="s">
        <v>8221</v>
      </c>
      <c r="F1244">
        <v>0</v>
      </c>
      <c r="L1244" t="s">
        <v>8219</v>
      </c>
      <c r="M1244">
        <v>50</v>
      </c>
      <c r="O1244" t="s">
        <v>8221</v>
      </c>
      <c r="P1244">
        <v>1</v>
      </c>
    </row>
    <row r="1245" spans="1:16" x14ac:dyDescent="0.45">
      <c r="A1245" t="s">
        <v>8219</v>
      </c>
      <c r="B1245">
        <v>43</v>
      </c>
      <c r="E1245" t="s">
        <v>8221</v>
      </c>
      <c r="F1245">
        <v>7</v>
      </c>
      <c r="L1245" t="s">
        <v>8219</v>
      </c>
      <c r="M1245">
        <v>50</v>
      </c>
      <c r="O1245" t="s">
        <v>8221</v>
      </c>
      <c r="P1245">
        <v>0</v>
      </c>
    </row>
    <row r="1246" spans="1:16" x14ac:dyDescent="0.45">
      <c r="A1246" t="s">
        <v>8219</v>
      </c>
      <c r="B1246">
        <v>58</v>
      </c>
      <c r="E1246" t="s">
        <v>8221</v>
      </c>
      <c r="F1246">
        <v>2</v>
      </c>
      <c r="L1246" t="s">
        <v>8219</v>
      </c>
      <c r="M1246">
        <v>50</v>
      </c>
      <c r="O1246" t="s">
        <v>8221</v>
      </c>
      <c r="P1246">
        <v>0</v>
      </c>
    </row>
    <row r="1247" spans="1:16" x14ac:dyDescent="0.45">
      <c r="A1247" t="s">
        <v>8219</v>
      </c>
      <c r="B1247">
        <v>47</v>
      </c>
      <c r="E1247" t="s">
        <v>8221</v>
      </c>
      <c r="F1247">
        <v>1</v>
      </c>
      <c r="L1247" t="s">
        <v>8219</v>
      </c>
      <c r="M1247">
        <v>50</v>
      </c>
      <c r="O1247" t="s">
        <v>8221</v>
      </c>
      <c r="P1247">
        <v>0</v>
      </c>
    </row>
    <row r="1248" spans="1:16" x14ac:dyDescent="0.45">
      <c r="A1248" t="s">
        <v>8219</v>
      </c>
      <c r="B1248">
        <v>36</v>
      </c>
      <c r="E1248" t="s">
        <v>8221</v>
      </c>
      <c r="F1248">
        <v>4</v>
      </c>
      <c r="L1248" t="s">
        <v>8219</v>
      </c>
      <c r="M1248">
        <v>50</v>
      </c>
      <c r="O1248" t="s">
        <v>8221</v>
      </c>
      <c r="P1248">
        <v>0</v>
      </c>
    </row>
    <row r="1249" spans="1:16" x14ac:dyDescent="0.45">
      <c r="A1249" t="s">
        <v>8219</v>
      </c>
      <c r="B1249">
        <v>17</v>
      </c>
      <c r="E1249" t="s">
        <v>8221</v>
      </c>
      <c r="F1249">
        <v>6</v>
      </c>
      <c r="L1249" t="s">
        <v>8219</v>
      </c>
      <c r="M1249">
        <v>50</v>
      </c>
      <c r="O1249" t="s">
        <v>8221</v>
      </c>
      <c r="P1249">
        <v>0</v>
      </c>
    </row>
    <row r="1250" spans="1:16" x14ac:dyDescent="0.45">
      <c r="A1250" t="s">
        <v>8219</v>
      </c>
      <c r="B1250">
        <v>104</v>
      </c>
      <c r="E1250" t="s">
        <v>8221</v>
      </c>
      <c r="F1250">
        <v>8</v>
      </c>
      <c r="L1250" t="s">
        <v>8219</v>
      </c>
      <c r="M1250">
        <v>50</v>
      </c>
      <c r="O1250" t="s">
        <v>8221</v>
      </c>
      <c r="P1250">
        <v>0</v>
      </c>
    </row>
    <row r="1251" spans="1:16" x14ac:dyDescent="0.45">
      <c r="A1251" t="s">
        <v>8219</v>
      </c>
      <c r="B1251">
        <v>47</v>
      </c>
      <c r="E1251" t="s">
        <v>8221</v>
      </c>
      <c r="F1251">
        <v>14</v>
      </c>
      <c r="L1251" t="s">
        <v>8219</v>
      </c>
      <c r="M1251">
        <v>50</v>
      </c>
      <c r="O1251" t="s">
        <v>8221</v>
      </c>
      <c r="P1251">
        <v>0</v>
      </c>
    </row>
    <row r="1252" spans="1:16" x14ac:dyDescent="0.45">
      <c r="A1252" t="s">
        <v>8219</v>
      </c>
      <c r="B1252">
        <v>38</v>
      </c>
      <c r="E1252" t="s">
        <v>8221</v>
      </c>
      <c r="F1252">
        <v>0</v>
      </c>
      <c r="L1252" t="s">
        <v>8219</v>
      </c>
      <c r="M1252">
        <v>50</v>
      </c>
      <c r="O1252" t="s">
        <v>8221</v>
      </c>
      <c r="P1252">
        <v>0</v>
      </c>
    </row>
    <row r="1253" spans="1:16" x14ac:dyDescent="0.45">
      <c r="A1253" t="s">
        <v>8219</v>
      </c>
      <c r="B1253">
        <v>81</v>
      </c>
      <c r="E1253" t="s">
        <v>8221</v>
      </c>
      <c r="F1253">
        <v>4</v>
      </c>
      <c r="L1253" t="s">
        <v>8219</v>
      </c>
      <c r="M1253">
        <v>50</v>
      </c>
      <c r="O1253" t="s">
        <v>8221</v>
      </c>
      <c r="P1253">
        <v>0</v>
      </c>
    </row>
    <row r="1254" spans="1:16" x14ac:dyDescent="0.45">
      <c r="A1254" t="s">
        <v>8219</v>
      </c>
      <c r="B1254">
        <v>55</v>
      </c>
      <c r="E1254" t="s">
        <v>8221</v>
      </c>
      <c r="F1254">
        <v>0</v>
      </c>
      <c r="L1254" t="s">
        <v>8219</v>
      </c>
      <c r="M1254">
        <v>50</v>
      </c>
      <c r="O1254" t="s">
        <v>8221</v>
      </c>
      <c r="P1254">
        <v>0</v>
      </c>
    </row>
    <row r="1255" spans="1:16" x14ac:dyDescent="0.45">
      <c r="A1255" t="s">
        <v>8219</v>
      </c>
      <c r="B1255">
        <v>41</v>
      </c>
      <c r="E1255" t="s">
        <v>8221</v>
      </c>
      <c r="F1255">
        <v>0</v>
      </c>
      <c r="L1255" t="s">
        <v>8219</v>
      </c>
      <c r="M1255">
        <v>50</v>
      </c>
      <c r="O1255" t="s">
        <v>8221</v>
      </c>
      <c r="P1255">
        <v>0</v>
      </c>
    </row>
    <row r="1256" spans="1:16" x14ac:dyDescent="0.45">
      <c r="A1256" t="s">
        <v>8219</v>
      </c>
      <c r="B1256">
        <v>79</v>
      </c>
      <c r="E1256" t="s">
        <v>8221</v>
      </c>
      <c r="F1256">
        <v>1</v>
      </c>
      <c r="L1256" t="s">
        <v>8219</v>
      </c>
      <c r="M1256">
        <v>50</v>
      </c>
      <c r="O1256" t="s">
        <v>8221</v>
      </c>
      <c r="P1256">
        <v>0</v>
      </c>
    </row>
    <row r="1257" spans="1:16" x14ac:dyDescent="0.45">
      <c r="A1257" t="s">
        <v>8219</v>
      </c>
      <c r="B1257">
        <v>16</v>
      </c>
      <c r="E1257" t="s">
        <v>8221</v>
      </c>
      <c r="F1257">
        <v>1</v>
      </c>
      <c r="L1257" t="s">
        <v>8219</v>
      </c>
      <c r="M1257">
        <v>50</v>
      </c>
      <c r="O1257" t="s">
        <v>8221</v>
      </c>
      <c r="P1257">
        <v>0</v>
      </c>
    </row>
    <row r="1258" spans="1:16" x14ac:dyDescent="0.45">
      <c r="A1258" t="s">
        <v>8219</v>
      </c>
      <c r="B1258">
        <v>8</v>
      </c>
      <c r="E1258" t="s">
        <v>8221</v>
      </c>
      <c r="F1258">
        <v>1</v>
      </c>
      <c r="L1258" t="s">
        <v>8219</v>
      </c>
      <c r="M1258">
        <v>50</v>
      </c>
      <c r="O1258" t="s">
        <v>8221</v>
      </c>
      <c r="P1258">
        <v>0</v>
      </c>
    </row>
    <row r="1259" spans="1:16" x14ac:dyDescent="0.45">
      <c r="A1259" t="s">
        <v>8219</v>
      </c>
      <c r="B1259">
        <v>95</v>
      </c>
      <c r="E1259" t="s">
        <v>8221</v>
      </c>
      <c r="F1259">
        <v>1</v>
      </c>
      <c r="L1259" t="s">
        <v>8219</v>
      </c>
      <c r="M1259">
        <v>50</v>
      </c>
      <c r="O1259" t="s">
        <v>8221</v>
      </c>
      <c r="P1259">
        <v>0</v>
      </c>
    </row>
    <row r="1260" spans="1:16" x14ac:dyDescent="0.45">
      <c r="A1260" t="s">
        <v>8219</v>
      </c>
      <c r="B1260">
        <v>25</v>
      </c>
      <c r="E1260" t="s">
        <v>8221</v>
      </c>
      <c r="F1260">
        <v>4</v>
      </c>
      <c r="L1260" t="s">
        <v>8219</v>
      </c>
      <c r="M1260">
        <v>50</v>
      </c>
      <c r="O1260" t="s">
        <v>8221</v>
      </c>
      <c r="P1260">
        <v>0</v>
      </c>
    </row>
    <row r="1261" spans="1:16" x14ac:dyDescent="0.45">
      <c r="A1261" t="s">
        <v>8219</v>
      </c>
      <c r="B1261">
        <v>19</v>
      </c>
      <c r="E1261" t="s">
        <v>8221</v>
      </c>
      <c r="F1261">
        <v>0</v>
      </c>
      <c r="L1261" t="s">
        <v>8219</v>
      </c>
      <c r="M1261">
        <v>50</v>
      </c>
      <c r="O1261" t="s">
        <v>8221</v>
      </c>
      <c r="P1261">
        <v>0</v>
      </c>
    </row>
    <row r="1262" spans="1:16" x14ac:dyDescent="0.45">
      <c r="A1262" t="s">
        <v>8219</v>
      </c>
      <c r="B1262">
        <v>90</v>
      </c>
      <c r="E1262" t="s">
        <v>8221</v>
      </c>
      <c r="F1262">
        <v>0</v>
      </c>
      <c r="L1262" t="s">
        <v>8219</v>
      </c>
      <c r="M1262">
        <v>50</v>
      </c>
      <c r="O1262" t="s">
        <v>8221</v>
      </c>
      <c r="P1262">
        <v>0</v>
      </c>
    </row>
    <row r="1263" spans="1:16" x14ac:dyDescent="0.45">
      <c r="A1263" t="s">
        <v>8219</v>
      </c>
      <c r="B1263">
        <v>41</v>
      </c>
      <c r="E1263" t="s">
        <v>8221</v>
      </c>
      <c r="F1263">
        <v>2</v>
      </c>
      <c r="L1263" t="s">
        <v>8219</v>
      </c>
      <c r="M1263">
        <v>49</v>
      </c>
      <c r="O1263" t="s">
        <v>8221</v>
      </c>
      <c r="P1263">
        <v>0</v>
      </c>
    </row>
    <row r="1264" spans="1:16" x14ac:dyDescent="0.45">
      <c r="A1264" t="s">
        <v>8219</v>
      </c>
      <c r="B1264">
        <v>30</v>
      </c>
      <c r="E1264" t="s">
        <v>8221</v>
      </c>
      <c r="F1264">
        <v>24</v>
      </c>
      <c r="L1264" t="s">
        <v>8219</v>
      </c>
      <c r="M1264">
        <v>49</v>
      </c>
      <c r="O1264" t="s">
        <v>8221</v>
      </c>
      <c r="P1264">
        <v>0</v>
      </c>
    </row>
    <row r="1265" spans="1:16" x14ac:dyDescent="0.45">
      <c r="A1265" t="s">
        <v>8219</v>
      </c>
      <c r="B1265">
        <v>38</v>
      </c>
      <c r="E1265" t="s">
        <v>8221</v>
      </c>
      <c r="F1265">
        <v>1</v>
      </c>
      <c r="L1265" t="s">
        <v>8219</v>
      </c>
      <c r="M1265">
        <v>49</v>
      </c>
      <c r="O1265" t="s">
        <v>8221</v>
      </c>
      <c r="P1265">
        <v>0</v>
      </c>
    </row>
    <row r="1266" spans="1:16" x14ac:dyDescent="0.45">
      <c r="A1266" t="s">
        <v>8219</v>
      </c>
      <c r="B1266">
        <v>65</v>
      </c>
      <c r="E1266" t="s">
        <v>8221</v>
      </c>
      <c r="F1266">
        <v>2</v>
      </c>
      <c r="L1266" t="s">
        <v>8219</v>
      </c>
      <c r="M1266">
        <v>49</v>
      </c>
      <c r="O1266" t="s">
        <v>8221</v>
      </c>
      <c r="P1266">
        <v>0</v>
      </c>
    </row>
    <row r="1267" spans="1:16" x14ac:dyDescent="0.45">
      <c r="A1267" t="s">
        <v>8219</v>
      </c>
      <c r="B1267">
        <v>75</v>
      </c>
      <c r="E1267" t="s">
        <v>8221</v>
      </c>
      <c r="F1267">
        <v>1</v>
      </c>
      <c r="L1267" t="s">
        <v>8219</v>
      </c>
      <c r="M1267">
        <v>49</v>
      </c>
      <c r="O1267" t="s">
        <v>8221</v>
      </c>
      <c r="P1267">
        <v>0</v>
      </c>
    </row>
    <row r="1268" spans="1:16" x14ac:dyDescent="0.45">
      <c r="A1268" t="s">
        <v>8219</v>
      </c>
      <c r="B1268">
        <v>16</v>
      </c>
      <c r="E1268" t="s">
        <v>8221</v>
      </c>
      <c r="F1268">
        <v>37</v>
      </c>
      <c r="L1268" t="s">
        <v>8219</v>
      </c>
      <c r="M1268">
        <v>49</v>
      </c>
      <c r="O1268" t="s">
        <v>8221</v>
      </c>
      <c r="P1268">
        <v>0</v>
      </c>
    </row>
    <row r="1269" spans="1:16" x14ac:dyDescent="0.45">
      <c r="A1269" t="s">
        <v>8219</v>
      </c>
      <c r="B1269">
        <v>10</v>
      </c>
      <c r="E1269" t="s">
        <v>8221</v>
      </c>
      <c r="F1269">
        <v>5</v>
      </c>
      <c r="L1269" t="s">
        <v>8219</v>
      </c>
      <c r="M1269">
        <v>49</v>
      </c>
      <c r="O1269" t="s">
        <v>8221</v>
      </c>
      <c r="P1269">
        <v>0</v>
      </c>
    </row>
    <row r="1270" spans="1:16" x14ac:dyDescent="0.45">
      <c r="A1270" t="s">
        <v>8219</v>
      </c>
      <c r="B1270">
        <v>27</v>
      </c>
      <c r="E1270" t="s">
        <v>8221</v>
      </c>
      <c r="F1270">
        <v>4</v>
      </c>
      <c r="L1270" t="s">
        <v>8219</v>
      </c>
      <c r="M1270">
        <v>49</v>
      </c>
      <c r="O1270" t="s">
        <v>8221</v>
      </c>
      <c r="P1270">
        <v>0</v>
      </c>
    </row>
    <row r="1271" spans="1:16" x14ac:dyDescent="0.45">
      <c r="A1271" t="s">
        <v>8219</v>
      </c>
      <c r="B1271">
        <v>259</v>
      </c>
      <c r="E1271" t="s">
        <v>8221</v>
      </c>
      <c r="F1271">
        <v>16</v>
      </c>
      <c r="L1271" t="s">
        <v>8219</v>
      </c>
      <c r="M1271">
        <v>49</v>
      </c>
      <c r="O1271" t="s">
        <v>8221</v>
      </c>
      <c r="P1271">
        <v>0</v>
      </c>
    </row>
    <row r="1272" spans="1:16" x14ac:dyDescent="0.45">
      <c r="A1272" t="s">
        <v>8219</v>
      </c>
      <c r="B1272">
        <v>39</v>
      </c>
      <c r="E1272" t="s">
        <v>8221</v>
      </c>
      <c r="F1272">
        <v>9</v>
      </c>
      <c r="L1272" t="s">
        <v>8219</v>
      </c>
      <c r="M1272">
        <v>49</v>
      </c>
      <c r="O1272" t="s">
        <v>8221</v>
      </c>
      <c r="P1272">
        <v>0</v>
      </c>
    </row>
    <row r="1273" spans="1:16" x14ac:dyDescent="0.45">
      <c r="A1273" t="s">
        <v>8219</v>
      </c>
      <c r="B1273">
        <v>42</v>
      </c>
      <c r="E1273" t="s">
        <v>8221</v>
      </c>
      <c r="F1273">
        <v>0</v>
      </c>
      <c r="L1273" t="s">
        <v>8219</v>
      </c>
      <c r="M1273">
        <v>49</v>
      </c>
      <c r="O1273" t="s">
        <v>8221</v>
      </c>
      <c r="P1273">
        <v>0</v>
      </c>
    </row>
    <row r="1274" spans="1:16" x14ac:dyDescent="0.45">
      <c r="A1274" t="s">
        <v>8219</v>
      </c>
      <c r="B1274">
        <v>10</v>
      </c>
      <c r="E1274" t="s">
        <v>8221</v>
      </c>
      <c r="F1274">
        <v>40</v>
      </c>
      <c r="L1274" t="s">
        <v>8219</v>
      </c>
      <c r="M1274">
        <v>49</v>
      </c>
      <c r="O1274" t="s">
        <v>8221</v>
      </c>
      <c r="P1274">
        <v>0</v>
      </c>
    </row>
    <row r="1275" spans="1:16" x14ac:dyDescent="0.45">
      <c r="A1275" t="s">
        <v>8219</v>
      </c>
      <c r="B1275">
        <v>56</v>
      </c>
      <c r="E1275" t="s">
        <v>8221</v>
      </c>
      <c r="F1275">
        <v>0</v>
      </c>
      <c r="L1275" t="s">
        <v>8219</v>
      </c>
      <c r="M1275">
        <v>49</v>
      </c>
      <c r="O1275" t="s">
        <v>8221</v>
      </c>
      <c r="P1275">
        <v>0</v>
      </c>
    </row>
    <row r="1276" spans="1:16" x14ac:dyDescent="0.45">
      <c r="A1276" t="s">
        <v>8219</v>
      </c>
      <c r="B1276">
        <v>20</v>
      </c>
      <c r="E1276" t="s">
        <v>8221</v>
      </c>
      <c r="F1276">
        <v>2</v>
      </c>
      <c r="L1276" t="s">
        <v>8219</v>
      </c>
      <c r="M1276">
        <v>49</v>
      </c>
      <c r="O1276" t="s">
        <v>8221</v>
      </c>
      <c r="P1276">
        <v>0</v>
      </c>
    </row>
    <row r="1277" spans="1:16" x14ac:dyDescent="0.45">
      <c r="A1277" t="s">
        <v>8219</v>
      </c>
      <c r="B1277">
        <v>170</v>
      </c>
      <c r="E1277" t="s">
        <v>8221</v>
      </c>
      <c r="F1277">
        <v>1</v>
      </c>
      <c r="L1277" t="s">
        <v>8219</v>
      </c>
      <c r="M1277">
        <v>49</v>
      </c>
      <c r="O1277" t="s">
        <v>8221</v>
      </c>
      <c r="P1277">
        <v>0</v>
      </c>
    </row>
    <row r="1278" spans="1:16" x14ac:dyDescent="0.45">
      <c r="A1278" t="s">
        <v>8219</v>
      </c>
      <c r="B1278">
        <v>29</v>
      </c>
      <c r="E1278" t="s">
        <v>8221</v>
      </c>
      <c r="F1278">
        <v>9</v>
      </c>
      <c r="L1278" t="s">
        <v>8219</v>
      </c>
      <c r="M1278">
        <v>49</v>
      </c>
      <c r="O1278" t="s">
        <v>8221</v>
      </c>
      <c r="P1278">
        <v>0</v>
      </c>
    </row>
    <row r="1279" spans="1:16" x14ac:dyDescent="0.45">
      <c r="A1279" t="s">
        <v>8219</v>
      </c>
      <c r="B1279">
        <v>132</v>
      </c>
      <c r="E1279" t="s">
        <v>8221</v>
      </c>
      <c r="F1279">
        <v>34</v>
      </c>
      <c r="L1279" t="s">
        <v>8219</v>
      </c>
      <c r="M1279">
        <v>49</v>
      </c>
      <c r="O1279" t="s">
        <v>8221</v>
      </c>
      <c r="P1279">
        <v>0</v>
      </c>
    </row>
    <row r="1280" spans="1:16" x14ac:dyDescent="0.45">
      <c r="A1280" t="s">
        <v>8219</v>
      </c>
      <c r="B1280">
        <v>27</v>
      </c>
      <c r="E1280" t="s">
        <v>8221</v>
      </c>
      <c r="F1280">
        <v>23</v>
      </c>
      <c r="L1280" t="s">
        <v>8219</v>
      </c>
      <c r="M1280">
        <v>48</v>
      </c>
      <c r="O1280" t="s">
        <v>8221</v>
      </c>
      <c r="P1280">
        <v>0</v>
      </c>
    </row>
    <row r="1281" spans="1:16" x14ac:dyDescent="0.45">
      <c r="A1281" t="s">
        <v>8219</v>
      </c>
      <c r="B1281">
        <v>26</v>
      </c>
      <c r="E1281" t="s">
        <v>8221</v>
      </c>
      <c r="F1281">
        <v>19</v>
      </c>
      <c r="L1281" t="s">
        <v>8219</v>
      </c>
      <c r="M1281">
        <v>48</v>
      </c>
      <c r="O1281" t="s">
        <v>8221</v>
      </c>
      <c r="P1281">
        <v>0</v>
      </c>
    </row>
    <row r="1282" spans="1:16" x14ac:dyDescent="0.45">
      <c r="A1282" t="s">
        <v>8219</v>
      </c>
      <c r="B1282">
        <v>43</v>
      </c>
      <c r="E1282" t="s">
        <v>8221</v>
      </c>
      <c r="F1282">
        <v>50</v>
      </c>
      <c r="L1282" t="s">
        <v>8219</v>
      </c>
      <c r="M1282">
        <v>48</v>
      </c>
      <c r="O1282" t="s">
        <v>8221</v>
      </c>
      <c r="P1282">
        <v>0</v>
      </c>
    </row>
    <row r="1283" spans="1:16" x14ac:dyDescent="0.45">
      <c r="A1283" t="s">
        <v>8219</v>
      </c>
      <c r="B1283">
        <v>80</v>
      </c>
      <c r="E1283" t="s">
        <v>8221</v>
      </c>
      <c r="F1283">
        <v>12</v>
      </c>
      <c r="L1283" t="s">
        <v>8219</v>
      </c>
      <c r="M1283">
        <v>48</v>
      </c>
      <c r="O1283" t="s">
        <v>8221</v>
      </c>
      <c r="P1283">
        <v>0</v>
      </c>
    </row>
    <row r="1284" spans="1:16" x14ac:dyDescent="0.45">
      <c r="A1284" t="s">
        <v>8219</v>
      </c>
      <c r="B1284">
        <v>33</v>
      </c>
      <c r="E1284" t="s">
        <v>8221</v>
      </c>
      <c r="F1284">
        <v>8</v>
      </c>
      <c r="L1284" t="s">
        <v>8219</v>
      </c>
      <c r="M1284">
        <v>48</v>
      </c>
      <c r="O1284" t="s">
        <v>8221</v>
      </c>
      <c r="P1284">
        <v>0</v>
      </c>
    </row>
    <row r="1285" spans="1:16" x14ac:dyDescent="0.45">
      <c r="A1285" t="s">
        <v>8219</v>
      </c>
      <c r="B1285">
        <v>71</v>
      </c>
      <c r="E1285" t="s">
        <v>8221</v>
      </c>
      <c r="F1285">
        <v>9</v>
      </c>
      <c r="L1285" t="s">
        <v>8219</v>
      </c>
      <c r="M1285">
        <v>48</v>
      </c>
      <c r="O1285" t="s">
        <v>8221</v>
      </c>
      <c r="P1285">
        <v>0</v>
      </c>
    </row>
    <row r="1286" spans="1:16" x14ac:dyDescent="0.45">
      <c r="A1286" t="s">
        <v>8219</v>
      </c>
      <c r="B1286">
        <v>81</v>
      </c>
      <c r="E1286" t="s">
        <v>8221</v>
      </c>
      <c r="F1286">
        <v>43</v>
      </c>
      <c r="L1286" t="s">
        <v>8219</v>
      </c>
      <c r="M1286">
        <v>48</v>
      </c>
      <c r="O1286" t="s">
        <v>8221</v>
      </c>
      <c r="P1286">
        <v>0</v>
      </c>
    </row>
    <row r="1287" spans="1:16" x14ac:dyDescent="0.45">
      <c r="A1287" t="s">
        <v>8219</v>
      </c>
      <c r="B1287">
        <v>76</v>
      </c>
      <c r="E1287" t="s">
        <v>8221</v>
      </c>
      <c r="F1287">
        <v>28</v>
      </c>
      <c r="L1287" t="s">
        <v>8219</v>
      </c>
      <c r="M1287">
        <v>48</v>
      </c>
      <c r="O1287" t="s">
        <v>8221</v>
      </c>
      <c r="P1287">
        <v>0</v>
      </c>
    </row>
    <row r="1288" spans="1:16" x14ac:dyDescent="0.45">
      <c r="A1288" t="s">
        <v>8219</v>
      </c>
      <c r="B1288">
        <v>48</v>
      </c>
      <c r="E1288" t="s">
        <v>8221</v>
      </c>
      <c r="F1288">
        <v>4</v>
      </c>
      <c r="L1288" t="s">
        <v>8219</v>
      </c>
      <c r="M1288">
        <v>48</v>
      </c>
      <c r="O1288" t="s">
        <v>8221</v>
      </c>
      <c r="P1288">
        <v>0</v>
      </c>
    </row>
    <row r="1289" spans="1:16" x14ac:dyDescent="0.45">
      <c r="A1289" t="s">
        <v>8219</v>
      </c>
      <c r="B1289">
        <v>61</v>
      </c>
      <c r="E1289" t="s">
        <v>8221</v>
      </c>
      <c r="F1289">
        <v>24</v>
      </c>
      <c r="L1289" t="s">
        <v>8219</v>
      </c>
      <c r="M1289">
        <v>48</v>
      </c>
      <c r="O1289" t="s">
        <v>8221</v>
      </c>
      <c r="P1289">
        <v>0</v>
      </c>
    </row>
    <row r="1290" spans="1:16" x14ac:dyDescent="0.45">
      <c r="A1290" t="s">
        <v>8219</v>
      </c>
      <c r="B1290">
        <v>60</v>
      </c>
      <c r="E1290" t="s">
        <v>8221</v>
      </c>
      <c r="F1290">
        <v>2</v>
      </c>
      <c r="L1290" t="s">
        <v>8219</v>
      </c>
      <c r="M1290">
        <v>48</v>
      </c>
      <c r="O1290" t="s">
        <v>8221</v>
      </c>
      <c r="P1290">
        <v>0</v>
      </c>
    </row>
    <row r="1291" spans="1:16" x14ac:dyDescent="0.45">
      <c r="A1291" t="s">
        <v>8219</v>
      </c>
      <c r="B1291">
        <v>136</v>
      </c>
      <c r="E1291" t="s">
        <v>8221</v>
      </c>
      <c r="F1291">
        <v>2</v>
      </c>
      <c r="L1291" t="s">
        <v>8219</v>
      </c>
      <c r="M1291">
        <v>48</v>
      </c>
      <c r="O1291" t="s">
        <v>8221</v>
      </c>
      <c r="P1291">
        <v>0</v>
      </c>
    </row>
    <row r="1292" spans="1:16" x14ac:dyDescent="0.45">
      <c r="A1292" t="s">
        <v>8219</v>
      </c>
      <c r="B1292">
        <v>14</v>
      </c>
      <c r="E1292" t="s">
        <v>8221</v>
      </c>
      <c r="F1292">
        <v>20</v>
      </c>
      <c r="L1292" t="s">
        <v>8219</v>
      </c>
      <c r="M1292">
        <v>48</v>
      </c>
      <c r="O1292" t="s">
        <v>8221</v>
      </c>
      <c r="P1292">
        <v>0</v>
      </c>
    </row>
    <row r="1293" spans="1:16" x14ac:dyDescent="0.45">
      <c r="A1293" t="s">
        <v>8219</v>
      </c>
      <c r="B1293">
        <v>78</v>
      </c>
      <c r="E1293" t="s">
        <v>8221</v>
      </c>
      <c r="F1293">
        <v>1</v>
      </c>
      <c r="L1293" t="s">
        <v>8219</v>
      </c>
      <c r="M1293">
        <v>48</v>
      </c>
      <c r="O1293" t="s">
        <v>8221</v>
      </c>
      <c r="P1293">
        <v>0</v>
      </c>
    </row>
    <row r="1294" spans="1:16" x14ac:dyDescent="0.45">
      <c r="A1294" t="s">
        <v>8219</v>
      </c>
      <c r="B1294">
        <v>4</v>
      </c>
      <c r="E1294" t="s">
        <v>8221</v>
      </c>
      <c r="F1294">
        <v>1</v>
      </c>
      <c r="L1294" t="s">
        <v>8219</v>
      </c>
      <c r="M1294">
        <v>47</v>
      </c>
      <c r="O1294" t="s">
        <v>8221</v>
      </c>
      <c r="P1294">
        <v>0</v>
      </c>
    </row>
    <row r="1295" spans="1:16" x14ac:dyDescent="0.45">
      <c r="A1295" t="s">
        <v>8219</v>
      </c>
      <c r="B1295">
        <v>11</v>
      </c>
      <c r="E1295" t="s">
        <v>8221</v>
      </c>
      <c r="F1295">
        <v>4</v>
      </c>
      <c r="L1295" t="s">
        <v>8219</v>
      </c>
      <c r="M1295">
        <v>47</v>
      </c>
      <c r="O1295" t="s">
        <v>8221</v>
      </c>
      <c r="P1295">
        <v>0</v>
      </c>
    </row>
    <row r="1296" spans="1:16" x14ac:dyDescent="0.45">
      <c r="A1296" t="s">
        <v>8219</v>
      </c>
      <c r="B1296">
        <v>185</v>
      </c>
      <c r="E1296" t="s">
        <v>8221</v>
      </c>
      <c r="F1296">
        <v>1</v>
      </c>
      <c r="L1296" t="s">
        <v>8219</v>
      </c>
      <c r="M1296">
        <v>47</v>
      </c>
      <c r="O1296" t="s">
        <v>8221</v>
      </c>
      <c r="P1296">
        <v>0</v>
      </c>
    </row>
    <row r="1297" spans="1:16" x14ac:dyDescent="0.45">
      <c r="A1297" t="s">
        <v>8219</v>
      </c>
      <c r="B1297">
        <v>59</v>
      </c>
      <c r="E1297" t="s">
        <v>8221</v>
      </c>
      <c r="F1297">
        <v>1</v>
      </c>
      <c r="L1297" t="s">
        <v>8219</v>
      </c>
      <c r="M1297">
        <v>47</v>
      </c>
      <c r="O1297" t="s">
        <v>8221</v>
      </c>
      <c r="P1297">
        <v>0</v>
      </c>
    </row>
    <row r="1298" spans="1:16" x14ac:dyDescent="0.45">
      <c r="A1298" t="s">
        <v>8219</v>
      </c>
      <c r="B1298">
        <v>27</v>
      </c>
      <c r="E1298" t="s">
        <v>8221</v>
      </c>
      <c r="F1298">
        <v>13</v>
      </c>
      <c r="L1298" t="s">
        <v>8219</v>
      </c>
      <c r="M1298">
        <v>47</v>
      </c>
      <c r="O1298" t="s">
        <v>8221</v>
      </c>
      <c r="P1298">
        <v>0</v>
      </c>
    </row>
    <row r="1299" spans="1:16" x14ac:dyDescent="0.45">
      <c r="A1299" t="s">
        <v>8219</v>
      </c>
      <c r="B1299">
        <v>63</v>
      </c>
      <c r="E1299" t="s">
        <v>8221</v>
      </c>
      <c r="F1299">
        <v>1</v>
      </c>
      <c r="L1299" t="s">
        <v>8219</v>
      </c>
      <c r="M1299">
        <v>47</v>
      </c>
      <c r="O1299" t="s">
        <v>8221</v>
      </c>
      <c r="P1299">
        <v>0</v>
      </c>
    </row>
    <row r="1300" spans="1:16" x14ac:dyDescent="0.45">
      <c r="A1300" t="s">
        <v>8219</v>
      </c>
      <c r="B1300">
        <v>13</v>
      </c>
      <c r="E1300" t="s">
        <v>8221</v>
      </c>
      <c r="F1300">
        <v>1</v>
      </c>
      <c r="L1300" t="s">
        <v>8219</v>
      </c>
      <c r="M1300">
        <v>47</v>
      </c>
      <c r="O1300" t="s">
        <v>8221</v>
      </c>
      <c r="P1300">
        <v>0</v>
      </c>
    </row>
    <row r="1301" spans="1:16" x14ac:dyDescent="0.45">
      <c r="A1301" t="s">
        <v>8219</v>
      </c>
      <c r="B1301">
        <v>13</v>
      </c>
      <c r="E1301" t="s">
        <v>8221</v>
      </c>
      <c r="F1301">
        <v>0</v>
      </c>
      <c r="L1301" t="s">
        <v>8219</v>
      </c>
      <c r="M1301">
        <v>47</v>
      </c>
      <c r="O1301" t="s">
        <v>8221</v>
      </c>
      <c r="P1301">
        <v>0</v>
      </c>
    </row>
    <row r="1302" spans="1:16" x14ac:dyDescent="0.45">
      <c r="A1302" t="s">
        <v>8219</v>
      </c>
      <c r="B1302">
        <v>57</v>
      </c>
      <c r="E1302" t="s">
        <v>8221</v>
      </c>
      <c r="F1302">
        <v>3</v>
      </c>
      <c r="L1302" t="s">
        <v>8219</v>
      </c>
      <c r="M1302">
        <v>47</v>
      </c>
      <c r="O1302" t="s">
        <v>8221</v>
      </c>
      <c r="P1302">
        <v>0</v>
      </c>
    </row>
    <row r="1303" spans="1:16" x14ac:dyDescent="0.45">
      <c r="A1303" t="s">
        <v>8219</v>
      </c>
      <c r="B1303">
        <v>61</v>
      </c>
      <c r="E1303" t="s">
        <v>8221</v>
      </c>
      <c r="F1303">
        <v>14</v>
      </c>
      <c r="L1303" t="s">
        <v>8219</v>
      </c>
      <c r="M1303">
        <v>47</v>
      </c>
      <c r="O1303" t="s">
        <v>8221</v>
      </c>
      <c r="P1303">
        <v>0</v>
      </c>
    </row>
    <row r="1304" spans="1:16" x14ac:dyDescent="0.45">
      <c r="A1304" t="s">
        <v>8219</v>
      </c>
      <c r="B1304">
        <v>65</v>
      </c>
      <c r="E1304" t="s">
        <v>8221</v>
      </c>
      <c r="F1304">
        <v>2</v>
      </c>
      <c r="L1304" t="s">
        <v>8219</v>
      </c>
      <c r="M1304">
        <v>47</v>
      </c>
      <c r="O1304" t="s">
        <v>8221</v>
      </c>
      <c r="P1304">
        <v>0</v>
      </c>
    </row>
    <row r="1305" spans="1:16" x14ac:dyDescent="0.45">
      <c r="A1305" t="s">
        <v>8219</v>
      </c>
      <c r="B1305">
        <v>134</v>
      </c>
      <c r="E1305" t="s">
        <v>8221</v>
      </c>
      <c r="F1305">
        <v>5</v>
      </c>
      <c r="L1305" t="s">
        <v>8219</v>
      </c>
      <c r="M1305">
        <v>47</v>
      </c>
      <c r="O1305" t="s">
        <v>8221</v>
      </c>
      <c r="P1305">
        <v>0</v>
      </c>
    </row>
    <row r="1306" spans="1:16" x14ac:dyDescent="0.45">
      <c r="A1306" t="s">
        <v>8219</v>
      </c>
      <c r="B1306">
        <v>37</v>
      </c>
      <c r="E1306" t="s">
        <v>8221</v>
      </c>
      <c r="F1306">
        <v>14</v>
      </c>
      <c r="L1306" t="s">
        <v>8219</v>
      </c>
      <c r="M1306">
        <v>47</v>
      </c>
      <c r="O1306" t="s">
        <v>8221</v>
      </c>
      <c r="P1306">
        <v>0</v>
      </c>
    </row>
    <row r="1307" spans="1:16" x14ac:dyDescent="0.45">
      <c r="A1307" t="s">
        <v>8219</v>
      </c>
      <c r="B1307">
        <v>37</v>
      </c>
      <c r="E1307" t="s">
        <v>8221</v>
      </c>
      <c r="F1307">
        <v>9</v>
      </c>
      <c r="L1307" t="s">
        <v>8219</v>
      </c>
      <c r="M1307">
        <v>47</v>
      </c>
      <c r="O1307" t="s">
        <v>8221</v>
      </c>
      <c r="P1307">
        <v>0</v>
      </c>
    </row>
    <row r="1308" spans="1:16" x14ac:dyDescent="0.45">
      <c r="A1308" t="s">
        <v>8219</v>
      </c>
      <c r="B1308">
        <v>150</v>
      </c>
      <c r="E1308" t="s">
        <v>8221</v>
      </c>
      <c r="F1308">
        <v>8</v>
      </c>
      <c r="L1308" t="s">
        <v>8219</v>
      </c>
      <c r="M1308">
        <v>47</v>
      </c>
      <c r="O1308" t="s">
        <v>8221</v>
      </c>
      <c r="P1308">
        <v>0</v>
      </c>
    </row>
    <row r="1309" spans="1:16" x14ac:dyDescent="0.45">
      <c r="A1309" t="s">
        <v>8219</v>
      </c>
      <c r="B1309">
        <v>56</v>
      </c>
      <c r="E1309" t="s">
        <v>8221</v>
      </c>
      <c r="F1309">
        <v>7</v>
      </c>
      <c r="L1309" t="s">
        <v>8219</v>
      </c>
      <c r="M1309">
        <v>47</v>
      </c>
      <c r="O1309" t="s">
        <v>8221</v>
      </c>
      <c r="P1309">
        <v>0</v>
      </c>
    </row>
    <row r="1310" spans="1:16" x14ac:dyDescent="0.45">
      <c r="A1310" t="s">
        <v>8219</v>
      </c>
      <c r="B1310">
        <v>18</v>
      </c>
      <c r="E1310" t="s">
        <v>8221</v>
      </c>
      <c r="F1310">
        <v>0</v>
      </c>
      <c r="L1310" t="s">
        <v>8219</v>
      </c>
      <c r="M1310">
        <v>47</v>
      </c>
      <c r="O1310" t="s">
        <v>8221</v>
      </c>
      <c r="P1310">
        <v>0</v>
      </c>
    </row>
    <row r="1311" spans="1:16" x14ac:dyDescent="0.45">
      <c r="A1311" t="s">
        <v>8219</v>
      </c>
      <c r="B1311">
        <v>60</v>
      </c>
      <c r="E1311" t="s">
        <v>8221</v>
      </c>
      <c r="F1311">
        <v>84</v>
      </c>
      <c r="L1311" t="s">
        <v>8219</v>
      </c>
      <c r="M1311">
        <v>47</v>
      </c>
      <c r="O1311" t="s">
        <v>8221</v>
      </c>
      <c r="P1311">
        <v>0</v>
      </c>
    </row>
    <row r="1312" spans="1:16" x14ac:dyDescent="0.45">
      <c r="A1312" t="s">
        <v>8219</v>
      </c>
      <c r="B1312">
        <v>67</v>
      </c>
      <c r="E1312" t="s">
        <v>8221</v>
      </c>
      <c r="F1312">
        <v>11</v>
      </c>
      <c r="L1312" t="s">
        <v>8219</v>
      </c>
      <c r="M1312">
        <v>47</v>
      </c>
      <c r="O1312" t="s">
        <v>8221</v>
      </c>
      <c r="P1312">
        <v>0</v>
      </c>
    </row>
    <row r="1313" spans="1:16" x14ac:dyDescent="0.45">
      <c r="A1313" t="s">
        <v>8219</v>
      </c>
      <c r="B1313">
        <v>35</v>
      </c>
      <c r="E1313" t="s">
        <v>8221</v>
      </c>
      <c r="F1313">
        <v>1</v>
      </c>
      <c r="L1313" t="s">
        <v>8219</v>
      </c>
      <c r="M1313">
        <v>47</v>
      </c>
      <c r="O1313" t="s">
        <v>8221</v>
      </c>
      <c r="P1313">
        <v>0</v>
      </c>
    </row>
    <row r="1314" spans="1:16" x14ac:dyDescent="0.45">
      <c r="A1314" t="s">
        <v>8219</v>
      </c>
      <c r="B1314">
        <v>34</v>
      </c>
      <c r="E1314" t="s">
        <v>8221</v>
      </c>
      <c r="F1314">
        <v>4</v>
      </c>
      <c r="L1314" t="s">
        <v>8219</v>
      </c>
      <c r="M1314">
        <v>47</v>
      </c>
      <c r="O1314" t="s">
        <v>8221</v>
      </c>
      <c r="P1314">
        <v>0</v>
      </c>
    </row>
    <row r="1315" spans="1:16" x14ac:dyDescent="0.45">
      <c r="A1315" t="s">
        <v>8219</v>
      </c>
      <c r="B1315">
        <v>36</v>
      </c>
      <c r="E1315" t="s">
        <v>8221</v>
      </c>
      <c r="F1315">
        <v>10</v>
      </c>
      <c r="L1315" t="s">
        <v>8219</v>
      </c>
      <c r="M1315">
        <v>46</v>
      </c>
      <c r="O1315" t="s">
        <v>8221</v>
      </c>
      <c r="P1315">
        <v>0</v>
      </c>
    </row>
    <row r="1316" spans="1:16" x14ac:dyDescent="0.45">
      <c r="A1316" t="s">
        <v>8219</v>
      </c>
      <c r="B1316">
        <v>18</v>
      </c>
      <c r="E1316" t="s">
        <v>8221</v>
      </c>
      <c r="F1316">
        <v>16</v>
      </c>
      <c r="L1316" t="s">
        <v>8219</v>
      </c>
      <c r="M1316">
        <v>46</v>
      </c>
      <c r="O1316" t="s">
        <v>8221</v>
      </c>
      <c r="P1316">
        <v>0</v>
      </c>
    </row>
    <row r="1317" spans="1:16" x14ac:dyDescent="0.45">
      <c r="A1317" t="s">
        <v>8219</v>
      </c>
      <c r="B1317">
        <v>25</v>
      </c>
      <c r="E1317" t="s">
        <v>8221</v>
      </c>
      <c r="F1317">
        <v>2</v>
      </c>
      <c r="L1317" t="s">
        <v>8219</v>
      </c>
      <c r="M1317">
        <v>46</v>
      </c>
      <c r="O1317" t="s">
        <v>8221</v>
      </c>
      <c r="P1317">
        <v>0</v>
      </c>
    </row>
    <row r="1318" spans="1:16" x14ac:dyDescent="0.45">
      <c r="A1318" t="s">
        <v>8219</v>
      </c>
      <c r="B1318">
        <v>21</v>
      </c>
      <c r="E1318" t="s">
        <v>8221</v>
      </c>
      <c r="F1318">
        <v>5</v>
      </c>
      <c r="L1318" t="s">
        <v>8219</v>
      </c>
      <c r="M1318">
        <v>46</v>
      </c>
      <c r="O1318" t="s">
        <v>8221</v>
      </c>
      <c r="P1318">
        <v>0</v>
      </c>
    </row>
    <row r="1319" spans="1:16" x14ac:dyDescent="0.45">
      <c r="A1319" t="s">
        <v>8219</v>
      </c>
      <c r="B1319">
        <v>151</v>
      </c>
      <c r="E1319" t="s">
        <v>8221</v>
      </c>
      <c r="F1319">
        <v>1</v>
      </c>
      <c r="L1319" t="s">
        <v>8219</v>
      </c>
      <c r="M1319">
        <v>46</v>
      </c>
      <c r="O1319" t="s">
        <v>8221</v>
      </c>
      <c r="P1319">
        <v>0</v>
      </c>
    </row>
    <row r="1320" spans="1:16" x14ac:dyDescent="0.45">
      <c r="A1320" t="s">
        <v>8219</v>
      </c>
      <c r="B1320">
        <v>489</v>
      </c>
      <c r="E1320" t="s">
        <v>8221</v>
      </c>
      <c r="F1320">
        <v>31</v>
      </c>
      <c r="L1320" t="s">
        <v>8219</v>
      </c>
      <c r="M1320">
        <v>46</v>
      </c>
      <c r="O1320" t="s">
        <v>8221</v>
      </c>
      <c r="P1320">
        <v>0</v>
      </c>
    </row>
    <row r="1321" spans="1:16" x14ac:dyDescent="0.45">
      <c r="A1321" t="s">
        <v>8219</v>
      </c>
      <c r="B1321">
        <v>50</v>
      </c>
      <c r="E1321" t="s">
        <v>8221</v>
      </c>
      <c r="F1321">
        <v>0</v>
      </c>
      <c r="L1321" t="s">
        <v>8219</v>
      </c>
      <c r="M1321">
        <v>46</v>
      </c>
      <c r="O1321" t="s">
        <v>8221</v>
      </c>
      <c r="P1321">
        <v>0</v>
      </c>
    </row>
    <row r="1322" spans="1:16" x14ac:dyDescent="0.45">
      <c r="A1322" t="s">
        <v>8219</v>
      </c>
      <c r="B1322">
        <v>321</v>
      </c>
      <c r="E1322" t="s">
        <v>8221</v>
      </c>
      <c r="F1322">
        <v>2</v>
      </c>
      <c r="L1322" t="s">
        <v>8219</v>
      </c>
      <c r="M1322">
        <v>46</v>
      </c>
      <c r="O1322" t="s">
        <v>8221</v>
      </c>
      <c r="P1322">
        <v>0</v>
      </c>
    </row>
    <row r="1323" spans="1:16" x14ac:dyDescent="0.45">
      <c r="A1323" t="s">
        <v>8219</v>
      </c>
      <c r="B1323">
        <v>1762</v>
      </c>
      <c r="E1323" t="s">
        <v>8221</v>
      </c>
      <c r="F1323">
        <v>7</v>
      </c>
      <c r="L1323" t="s">
        <v>8219</v>
      </c>
      <c r="M1323">
        <v>46</v>
      </c>
      <c r="O1323" t="s">
        <v>8221</v>
      </c>
      <c r="P1323">
        <v>0</v>
      </c>
    </row>
    <row r="1324" spans="1:16" x14ac:dyDescent="0.45">
      <c r="A1324" t="s">
        <v>8219</v>
      </c>
      <c r="B1324">
        <v>385</v>
      </c>
      <c r="E1324" t="s">
        <v>8221</v>
      </c>
      <c r="F1324">
        <v>16</v>
      </c>
      <c r="L1324" t="s">
        <v>8219</v>
      </c>
      <c r="M1324">
        <v>46</v>
      </c>
      <c r="O1324" t="s">
        <v>8221</v>
      </c>
      <c r="P1324">
        <v>0</v>
      </c>
    </row>
    <row r="1325" spans="1:16" x14ac:dyDescent="0.45">
      <c r="A1325" t="s">
        <v>8219</v>
      </c>
      <c r="B1325">
        <v>398</v>
      </c>
      <c r="E1325" t="s">
        <v>8221</v>
      </c>
      <c r="F1325">
        <v>4</v>
      </c>
      <c r="L1325" t="s">
        <v>8219</v>
      </c>
      <c r="M1325">
        <v>46</v>
      </c>
      <c r="O1325" t="s">
        <v>8221</v>
      </c>
      <c r="P1325">
        <v>0</v>
      </c>
    </row>
    <row r="1326" spans="1:16" x14ac:dyDescent="0.45">
      <c r="A1326" t="s">
        <v>8219</v>
      </c>
      <c r="B1326">
        <v>304</v>
      </c>
      <c r="E1326" t="s">
        <v>8221</v>
      </c>
      <c r="F1326">
        <v>4</v>
      </c>
      <c r="L1326" t="s">
        <v>8219</v>
      </c>
      <c r="M1326">
        <v>46</v>
      </c>
      <c r="O1326" t="s">
        <v>8221</v>
      </c>
      <c r="P1326">
        <v>0</v>
      </c>
    </row>
    <row r="1327" spans="1:16" x14ac:dyDescent="0.45">
      <c r="A1327" t="s">
        <v>8219</v>
      </c>
      <c r="B1327">
        <v>676</v>
      </c>
      <c r="E1327" t="s">
        <v>8221</v>
      </c>
      <c r="F1327">
        <v>4</v>
      </c>
      <c r="L1327" t="s">
        <v>8219</v>
      </c>
      <c r="M1327">
        <v>46</v>
      </c>
      <c r="O1327" t="s">
        <v>8221</v>
      </c>
      <c r="P1327">
        <v>0</v>
      </c>
    </row>
    <row r="1328" spans="1:16" x14ac:dyDescent="0.45">
      <c r="A1328" t="s">
        <v>8219</v>
      </c>
      <c r="B1328">
        <v>577</v>
      </c>
      <c r="E1328" t="s">
        <v>8221</v>
      </c>
      <c r="F1328">
        <v>3</v>
      </c>
      <c r="L1328" t="s">
        <v>8219</v>
      </c>
      <c r="M1328">
        <v>46</v>
      </c>
      <c r="O1328" t="s">
        <v>8221</v>
      </c>
      <c r="P1328">
        <v>0</v>
      </c>
    </row>
    <row r="1329" spans="1:16" x14ac:dyDescent="0.45">
      <c r="A1329" t="s">
        <v>8219</v>
      </c>
      <c r="B1329">
        <v>3663</v>
      </c>
      <c r="E1329" t="s">
        <v>8221</v>
      </c>
      <c r="F1329">
        <v>36</v>
      </c>
      <c r="L1329" t="s">
        <v>8219</v>
      </c>
      <c r="M1329">
        <v>46</v>
      </c>
      <c r="O1329" t="s">
        <v>8221</v>
      </c>
      <c r="P1329">
        <v>0</v>
      </c>
    </row>
    <row r="1330" spans="1:16" x14ac:dyDescent="0.45">
      <c r="A1330" t="s">
        <v>8219</v>
      </c>
      <c r="B1330">
        <v>294</v>
      </c>
      <c r="E1330" t="s">
        <v>8221</v>
      </c>
      <c r="F1330">
        <v>1</v>
      </c>
      <c r="L1330" t="s">
        <v>8219</v>
      </c>
      <c r="M1330">
        <v>46</v>
      </c>
      <c r="O1330" t="s">
        <v>8221</v>
      </c>
      <c r="P1330">
        <v>0</v>
      </c>
    </row>
    <row r="1331" spans="1:16" x14ac:dyDescent="0.45">
      <c r="A1331" t="s">
        <v>8219</v>
      </c>
      <c r="B1331">
        <v>28</v>
      </c>
      <c r="E1331" t="s">
        <v>8221</v>
      </c>
      <c r="F1331">
        <v>7</v>
      </c>
      <c r="L1331" t="s">
        <v>8219</v>
      </c>
      <c r="M1331">
        <v>46</v>
      </c>
      <c r="O1331" t="s">
        <v>8221</v>
      </c>
      <c r="P1331">
        <v>0</v>
      </c>
    </row>
    <row r="1332" spans="1:16" x14ac:dyDescent="0.45">
      <c r="A1332" t="s">
        <v>8219</v>
      </c>
      <c r="B1332">
        <v>100</v>
      </c>
      <c r="E1332" t="s">
        <v>8221</v>
      </c>
      <c r="F1332">
        <v>27</v>
      </c>
      <c r="L1332" t="s">
        <v>8219</v>
      </c>
      <c r="M1332">
        <v>46</v>
      </c>
      <c r="O1332" t="s">
        <v>8221</v>
      </c>
      <c r="P1332">
        <v>0</v>
      </c>
    </row>
    <row r="1333" spans="1:16" x14ac:dyDescent="0.45">
      <c r="A1333" t="s">
        <v>8219</v>
      </c>
      <c r="B1333">
        <v>72</v>
      </c>
      <c r="E1333" t="s">
        <v>8221</v>
      </c>
      <c r="F1333">
        <v>1</v>
      </c>
      <c r="L1333" t="s">
        <v>8219</v>
      </c>
      <c r="M1333">
        <v>46</v>
      </c>
      <c r="O1333" t="s">
        <v>8221</v>
      </c>
      <c r="P1333">
        <v>0</v>
      </c>
    </row>
    <row r="1334" spans="1:16" x14ac:dyDescent="0.45">
      <c r="A1334" t="s">
        <v>8219</v>
      </c>
      <c r="B1334">
        <v>238</v>
      </c>
      <c r="E1334" t="s">
        <v>8221</v>
      </c>
      <c r="F1334">
        <v>0</v>
      </c>
      <c r="L1334" t="s">
        <v>8219</v>
      </c>
      <c r="M1334">
        <v>46</v>
      </c>
      <c r="O1334" t="s">
        <v>8221</v>
      </c>
      <c r="P1334">
        <v>0</v>
      </c>
    </row>
    <row r="1335" spans="1:16" x14ac:dyDescent="0.45">
      <c r="A1335" t="s">
        <v>8219</v>
      </c>
      <c r="B1335">
        <v>159</v>
      </c>
      <c r="E1335" t="s">
        <v>8221</v>
      </c>
      <c r="F1335">
        <v>1</v>
      </c>
      <c r="L1335" t="s">
        <v>8219</v>
      </c>
      <c r="M1335">
        <v>46</v>
      </c>
      <c r="O1335" t="s">
        <v>8221</v>
      </c>
      <c r="P1335">
        <v>0</v>
      </c>
    </row>
    <row r="1336" spans="1:16" x14ac:dyDescent="0.45">
      <c r="A1336" t="s">
        <v>8219</v>
      </c>
      <c r="B1336">
        <v>77</v>
      </c>
      <c r="E1336" t="s">
        <v>8221</v>
      </c>
      <c r="F1336">
        <v>3</v>
      </c>
      <c r="L1336" t="s">
        <v>8219</v>
      </c>
      <c r="M1336">
        <v>45</v>
      </c>
      <c r="O1336" t="s">
        <v>8221</v>
      </c>
      <c r="P1336">
        <v>0</v>
      </c>
    </row>
    <row r="1337" spans="1:16" x14ac:dyDescent="0.45">
      <c r="A1337" t="s">
        <v>8219</v>
      </c>
      <c r="B1337">
        <v>53</v>
      </c>
      <c r="E1337" t="s">
        <v>8221</v>
      </c>
      <c r="F1337">
        <v>3</v>
      </c>
      <c r="L1337" t="s">
        <v>8219</v>
      </c>
      <c r="M1337">
        <v>45</v>
      </c>
      <c r="O1337" t="s">
        <v>8221</v>
      </c>
      <c r="P1337">
        <v>0</v>
      </c>
    </row>
    <row r="1338" spans="1:16" x14ac:dyDescent="0.45">
      <c r="A1338" t="s">
        <v>8219</v>
      </c>
      <c r="B1338">
        <v>1251</v>
      </c>
      <c r="E1338" t="s">
        <v>8221</v>
      </c>
      <c r="F1338">
        <v>3</v>
      </c>
      <c r="L1338" t="s">
        <v>8219</v>
      </c>
      <c r="M1338">
        <v>45</v>
      </c>
      <c r="O1338" t="s">
        <v>8221</v>
      </c>
      <c r="P1338">
        <v>0</v>
      </c>
    </row>
    <row r="1339" spans="1:16" x14ac:dyDescent="0.45">
      <c r="A1339" t="s">
        <v>8219</v>
      </c>
      <c r="B1339">
        <v>465</v>
      </c>
      <c r="E1339" t="s">
        <v>8221</v>
      </c>
      <c r="F1339">
        <v>0</v>
      </c>
      <c r="L1339" t="s">
        <v>8219</v>
      </c>
      <c r="M1339">
        <v>45</v>
      </c>
      <c r="O1339" t="s">
        <v>8221</v>
      </c>
      <c r="P1339">
        <v>0</v>
      </c>
    </row>
    <row r="1340" spans="1:16" x14ac:dyDescent="0.45">
      <c r="A1340" t="s">
        <v>8219</v>
      </c>
      <c r="B1340">
        <v>74</v>
      </c>
      <c r="E1340" t="s">
        <v>8221</v>
      </c>
      <c r="F1340">
        <v>6</v>
      </c>
      <c r="L1340" t="s">
        <v>8219</v>
      </c>
      <c r="M1340">
        <v>45</v>
      </c>
      <c r="O1340" t="s">
        <v>8221</v>
      </c>
      <c r="P1340">
        <v>0</v>
      </c>
    </row>
    <row r="1341" spans="1:16" x14ac:dyDescent="0.45">
      <c r="A1341" t="s">
        <v>8219</v>
      </c>
      <c r="B1341">
        <v>62</v>
      </c>
      <c r="E1341" t="s">
        <v>8221</v>
      </c>
      <c r="F1341">
        <v>17</v>
      </c>
      <c r="L1341" t="s">
        <v>8219</v>
      </c>
      <c r="M1341">
        <v>45</v>
      </c>
      <c r="O1341" t="s">
        <v>8221</v>
      </c>
      <c r="P1341">
        <v>0</v>
      </c>
    </row>
    <row r="1342" spans="1:16" x14ac:dyDescent="0.45">
      <c r="A1342" t="s">
        <v>8219</v>
      </c>
      <c r="B1342">
        <v>3468</v>
      </c>
      <c r="E1342" t="s">
        <v>8221</v>
      </c>
      <c r="F1342">
        <v>40</v>
      </c>
      <c r="L1342" t="s">
        <v>8219</v>
      </c>
      <c r="M1342">
        <v>45</v>
      </c>
      <c r="O1342" t="s">
        <v>8221</v>
      </c>
      <c r="P1342">
        <v>0</v>
      </c>
    </row>
    <row r="1343" spans="1:16" x14ac:dyDescent="0.45">
      <c r="A1343" t="s">
        <v>8219</v>
      </c>
      <c r="B1343">
        <v>52</v>
      </c>
      <c r="E1343" t="s">
        <v>8221</v>
      </c>
      <c r="F1343">
        <v>3</v>
      </c>
      <c r="L1343" t="s">
        <v>8219</v>
      </c>
      <c r="M1343">
        <v>45</v>
      </c>
      <c r="O1343" t="s">
        <v>8221</v>
      </c>
      <c r="P1343">
        <v>0</v>
      </c>
    </row>
    <row r="1344" spans="1:16" x14ac:dyDescent="0.45">
      <c r="A1344" t="s">
        <v>8219</v>
      </c>
      <c r="B1344">
        <v>50</v>
      </c>
      <c r="E1344" t="s">
        <v>8221</v>
      </c>
      <c r="F1344">
        <v>1</v>
      </c>
      <c r="L1344" t="s">
        <v>8219</v>
      </c>
      <c r="M1344">
        <v>45</v>
      </c>
      <c r="O1344" t="s">
        <v>8221</v>
      </c>
      <c r="P1344">
        <v>0</v>
      </c>
    </row>
    <row r="1345" spans="1:16" x14ac:dyDescent="0.45">
      <c r="A1345" t="s">
        <v>8219</v>
      </c>
      <c r="B1345">
        <v>45</v>
      </c>
      <c r="E1345" t="s">
        <v>8221</v>
      </c>
      <c r="F1345">
        <v>2</v>
      </c>
      <c r="L1345" t="s">
        <v>8219</v>
      </c>
      <c r="M1345">
        <v>45</v>
      </c>
      <c r="O1345" t="s">
        <v>8221</v>
      </c>
      <c r="P1345">
        <v>0</v>
      </c>
    </row>
    <row r="1346" spans="1:16" x14ac:dyDescent="0.45">
      <c r="A1346" t="s">
        <v>8219</v>
      </c>
      <c r="B1346">
        <v>21</v>
      </c>
      <c r="E1346" t="s">
        <v>8221</v>
      </c>
      <c r="F1346">
        <v>7</v>
      </c>
      <c r="L1346" t="s">
        <v>8219</v>
      </c>
      <c r="M1346">
        <v>45</v>
      </c>
      <c r="O1346" t="s">
        <v>8221</v>
      </c>
      <c r="P1346">
        <v>0</v>
      </c>
    </row>
    <row r="1347" spans="1:16" x14ac:dyDescent="0.45">
      <c r="A1347" t="s">
        <v>8219</v>
      </c>
      <c r="B1347">
        <v>100</v>
      </c>
      <c r="E1347" t="s">
        <v>8221</v>
      </c>
      <c r="F1347">
        <v>14</v>
      </c>
      <c r="L1347" t="s">
        <v>8219</v>
      </c>
      <c r="M1347">
        <v>45</v>
      </c>
      <c r="O1347" t="s">
        <v>8221</v>
      </c>
      <c r="P1347">
        <v>0</v>
      </c>
    </row>
    <row r="1348" spans="1:16" x14ac:dyDescent="0.45">
      <c r="A1348" t="s">
        <v>8219</v>
      </c>
      <c r="B1348">
        <v>81</v>
      </c>
      <c r="E1348" t="s">
        <v>8221</v>
      </c>
      <c r="F1348">
        <v>0</v>
      </c>
      <c r="L1348" t="s">
        <v>8219</v>
      </c>
      <c r="M1348">
        <v>45</v>
      </c>
      <c r="O1348" t="s">
        <v>8221</v>
      </c>
      <c r="P1348">
        <v>0</v>
      </c>
    </row>
    <row r="1349" spans="1:16" x14ac:dyDescent="0.45">
      <c r="A1349" t="s">
        <v>8219</v>
      </c>
      <c r="B1349">
        <v>286</v>
      </c>
      <c r="E1349" t="s">
        <v>8221</v>
      </c>
      <c r="F1349">
        <v>0</v>
      </c>
      <c r="L1349" t="s">
        <v>8219</v>
      </c>
      <c r="M1349">
        <v>45</v>
      </c>
      <c r="O1349" t="s">
        <v>8221</v>
      </c>
      <c r="P1349">
        <v>0</v>
      </c>
    </row>
    <row r="1350" spans="1:16" x14ac:dyDescent="0.45">
      <c r="A1350" t="s">
        <v>8219</v>
      </c>
      <c r="B1350">
        <v>42</v>
      </c>
      <c r="E1350" t="s">
        <v>8221</v>
      </c>
      <c r="F1350">
        <v>1</v>
      </c>
      <c r="L1350" t="s">
        <v>8219</v>
      </c>
      <c r="M1350">
        <v>45</v>
      </c>
      <c r="O1350" t="s">
        <v>8221</v>
      </c>
      <c r="P1350">
        <v>0</v>
      </c>
    </row>
    <row r="1351" spans="1:16" x14ac:dyDescent="0.45">
      <c r="A1351" t="s">
        <v>8219</v>
      </c>
      <c r="B1351">
        <v>199</v>
      </c>
      <c r="E1351" t="s">
        <v>8221</v>
      </c>
      <c r="F1351">
        <v>12</v>
      </c>
      <c r="L1351" t="s">
        <v>8219</v>
      </c>
      <c r="M1351">
        <v>44</v>
      </c>
      <c r="O1351" t="s">
        <v>8221</v>
      </c>
      <c r="P1351">
        <v>0</v>
      </c>
    </row>
    <row r="1352" spans="1:16" x14ac:dyDescent="0.45">
      <c r="A1352" t="s">
        <v>8219</v>
      </c>
      <c r="B1352">
        <v>25</v>
      </c>
      <c r="E1352" t="s">
        <v>8221</v>
      </c>
      <c r="F1352">
        <v>12</v>
      </c>
      <c r="L1352" t="s">
        <v>8219</v>
      </c>
      <c r="M1352">
        <v>44</v>
      </c>
      <c r="O1352" t="s">
        <v>8221</v>
      </c>
      <c r="P1352">
        <v>0</v>
      </c>
    </row>
    <row r="1353" spans="1:16" x14ac:dyDescent="0.45">
      <c r="A1353" t="s">
        <v>8219</v>
      </c>
      <c r="B1353">
        <v>84</v>
      </c>
      <c r="E1353" t="s">
        <v>8221</v>
      </c>
      <c r="F1353">
        <v>23</v>
      </c>
      <c r="L1353" t="s">
        <v>8219</v>
      </c>
      <c r="M1353">
        <v>44</v>
      </c>
      <c r="O1353" t="s">
        <v>8221</v>
      </c>
      <c r="P1353">
        <v>0</v>
      </c>
    </row>
    <row r="1354" spans="1:16" x14ac:dyDescent="0.45">
      <c r="A1354" t="s">
        <v>8219</v>
      </c>
      <c r="B1354">
        <v>50</v>
      </c>
      <c r="E1354" t="s">
        <v>8221</v>
      </c>
      <c r="F1354">
        <v>0</v>
      </c>
      <c r="L1354" t="s">
        <v>8219</v>
      </c>
      <c r="M1354">
        <v>44</v>
      </c>
      <c r="O1354" t="s">
        <v>8221</v>
      </c>
      <c r="P1354">
        <v>0</v>
      </c>
    </row>
    <row r="1355" spans="1:16" x14ac:dyDescent="0.45">
      <c r="A1355" t="s">
        <v>8219</v>
      </c>
      <c r="B1355">
        <v>26</v>
      </c>
      <c r="E1355" t="s">
        <v>8221</v>
      </c>
      <c r="F1355">
        <v>10</v>
      </c>
      <c r="L1355" t="s">
        <v>8219</v>
      </c>
      <c r="M1355">
        <v>44</v>
      </c>
      <c r="O1355" t="s">
        <v>8221</v>
      </c>
      <c r="P1355">
        <v>0</v>
      </c>
    </row>
    <row r="1356" spans="1:16" x14ac:dyDescent="0.45">
      <c r="A1356" t="s">
        <v>8219</v>
      </c>
      <c r="B1356">
        <v>14</v>
      </c>
      <c r="E1356" t="s">
        <v>8221</v>
      </c>
      <c r="F1356">
        <v>5</v>
      </c>
      <c r="L1356" t="s">
        <v>8219</v>
      </c>
      <c r="M1356">
        <v>44</v>
      </c>
      <c r="O1356" t="s">
        <v>8221</v>
      </c>
      <c r="P1356">
        <v>0</v>
      </c>
    </row>
    <row r="1357" spans="1:16" x14ac:dyDescent="0.45">
      <c r="A1357" t="s">
        <v>8219</v>
      </c>
      <c r="B1357">
        <v>49</v>
      </c>
      <c r="E1357" t="s">
        <v>8221</v>
      </c>
      <c r="F1357">
        <v>1</v>
      </c>
      <c r="L1357" t="s">
        <v>8219</v>
      </c>
      <c r="M1357">
        <v>44</v>
      </c>
      <c r="O1357" t="s">
        <v>8221</v>
      </c>
      <c r="P1357">
        <v>0</v>
      </c>
    </row>
    <row r="1358" spans="1:16" x14ac:dyDescent="0.45">
      <c r="A1358" t="s">
        <v>8219</v>
      </c>
      <c r="B1358">
        <v>69</v>
      </c>
      <c r="E1358" t="s">
        <v>8221</v>
      </c>
      <c r="F1358">
        <v>2</v>
      </c>
      <c r="L1358" t="s">
        <v>8219</v>
      </c>
      <c r="M1358">
        <v>44</v>
      </c>
      <c r="O1358" t="s">
        <v>8221</v>
      </c>
      <c r="P1358">
        <v>0</v>
      </c>
    </row>
    <row r="1359" spans="1:16" x14ac:dyDescent="0.45">
      <c r="A1359" t="s">
        <v>8219</v>
      </c>
      <c r="B1359">
        <v>60</v>
      </c>
      <c r="E1359" t="s">
        <v>8221</v>
      </c>
      <c r="F1359">
        <v>2</v>
      </c>
      <c r="L1359" t="s">
        <v>8219</v>
      </c>
      <c r="M1359">
        <v>44</v>
      </c>
      <c r="O1359" t="s">
        <v>8221</v>
      </c>
      <c r="P1359">
        <v>0</v>
      </c>
    </row>
    <row r="1360" spans="1:16" x14ac:dyDescent="0.45">
      <c r="A1360" t="s">
        <v>8219</v>
      </c>
      <c r="B1360">
        <v>80</v>
      </c>
      <c r="E1360" t="s">
        <v>8221</v>
      </c>
      <c r="F1360">
        <v>0</v>
      </c>
      <c r="L1360" t="s">
        <v>8219</v>
      </c>
      <c r="M1360">
        <v>44</v>
      </c>
      <c r="O1360" t="s">
        <v>8221</v>
      </c>
      <c r="P1360">
        <v>0</v>
      </c>
    </row>
    <row r="1361" spans="1:16" x14ac:dyDescent="0.45">
      <c r="A1361" t="s">
        <v>8219</v>
      </c>
      <c r="B1361">
        <v>56</v>
      </c>
      <c r="E1361" t="s">
        <v>8221</v>
      </c>
      <c r="F1361">
        <v>13</v>
      </c>
      <c r="L1361" t="s">
        <v>8219</v>
      </c>
      <c r="M1361">
        <v>44</v>
      </c>
      <c r="O1361" t="s">
        <v>8221</v>
      </c>
      <c r="P1361">
        <v>0</v>
      </c>
    </row>
    <row r="1362" spans="1:16" x14ac:dyDescent="0.45">
      <c r="A1362" t="s">
        <v>8219</v>
      </c>
      <c r="B1362">
        <v>104</v>
      </c>
      <c r="E1362" t="s">
        <v>8221</v>
      </c>
      <c r="F1362">
        <v>0</v>
      </c>
      <c r="L1362" t="s">
        <v>8219</v>
      </c>
      <c r="M1362">
        <v>44</v>
      </c>
      <c r="O1362" t="s">
        <v>8221</v>
      </c>
      <c r="P1362">
        <v>0</v>
      </c>
    </row>
    <row r="1363" spans="1:16" x14ac:dyDescent="0.45">
      <c r="A1363" t="s">
        <v>8219</v>
      </c>
      <c r="B1363">
        <v>46</v>
      </c>
      <c r="E1363" t="s">
        <v>8221</v>
      </c>
      <c r="F1363">
        <v>1</v>
      </c>
      <c r="L1363" t="s">
        <v>8219</v>
      </c>
      <c r="M1363">
        <v>44</v>
      </c>
      <c r="O1363" t="s">
        <v>8221</v>
      </c>
      <c r="P1363">
        <v>0</v>
      </c>
    </row>
    <row r="1364" spans="1:16" x14ac:dyDescent="0.45">
      <c r="A1364" t="s">
        <v>8219</v>
      </c>
      <c r="B1364">
        <v>206</v>
      </c>
      <c r="E1364" t="s">
        <v>8221</v>
      </c>
      <c r="F1364">
        <v>5</v>
      </c>
      <c r="L1364" t="s">
        <v>8219</v>
      </c>
      <c r="M1364">
        <v>44</v>
      </c>
      <c r="O1364" t="s">
        <v>8221</v>
      </c>
      <c r="P1364">
        <v>0</v>
      </c>
    </row>
    <row r="1365" spans="1:16" x14ac:dyDescent="0.45">
      <c r="A1365" t="s">
        <v>8219</v>
      </c>
      <c r="B1365">
        <v>18</v>
      </c>
      <c r="E1365" t="s">
        <v>8221</v>
      </c>
      <c r="F1365">
        <v>2</v>
      </c>
      <c r="L1365" t="s">
        <v>8219</v>
      </c>
      <c r="M1365">
        <v>44</v>
      </c>
      <c r="O1365" t="s">
        <v>8221</v>
      </c>
      <c r="P1365">
        <v>0</v>
      </c>
    </row>
    <row r="1366" spans="1:16" x14ac:dyDescent="0.45">
      <c r="A1366" t="s">
        <v>8219</v>
      </c>
      <c r="B1366">
        <v>28</v>
      </c>
      <c r="E1366" t="s">
        <v>8221</v>
      </c>
      <c r="F1366">
        <v>0</v>
      </c>
      <c r="L1366" t="s">
        <v>8219</v>
      </c>
      <c r="M1366">
        <v>43</v>
      </c>
      <c r="O1366" t="s">
        <v>8221</v>
      </c>
      <c r="P1366">
        <v>0</v>
      </c>
    </row>
    <row r="1367" spans="1:16" x14ac:dyDescent="0.45">
      <c r="A1367" t="s">
        <v>8219</v>
      </c>
      <c r="B1367">
        <v>11</v>
      </c>
      <c r="E1367" t="s">
        <v>8221</v>
      </c>
      <c r="F1367">
        <v>32</v>
      </c>
      <c r="L1367" t="s">
        <v>8219</v>
      </c>
      <c r="M1367">
        <v>43</v>
      </c>
      <c r="O1367" t="s">
        <v>8221</v>
      </c>
      <c r="P1367">
        <v>0</v>
      </c>
    </row>
    <row r="1368" spans="1:16" x14ac:dyDescent="0.45">
      <c r="A1368" t="s">
        <v>8219</v>
      </c>
      <c r="B1368">
        <v>263</v>
      </c>
      <c r="E1368" t="s">
        <v>8221</v>
      </c>
      <c r="F1368">
        <v>1</v>
      </c>
      <c r="L1368" t="s">
        <v>8219</v>
      </c>
      <c r="M1368">
        <v>43</v>
      </c>
      <c r="O1368" t="s">
        <v>8221</v>
      </c>
      <c r="P1368">
        <v>0</v>
      </c>
    </row>
    <row r="1369" spans="1:16" x14ac:dyDescent="0.45">
      <c r="A1369" t="s">
        <v>8219</v>
      </c>
      <c r="B1369">
        <v>394</v>
      </c>
      <c r="E1369" t="s">
        <v>8221</v>
      </c>
      <c r="F1369">
        <v>1</v>
      </c>
      <c r="L1369" t="s">
        <v>8219</v>
      </c>
      <c r="M1369">
        <v>43</v>
      </c>
      <c r="O1369" t="s">
        <v>8221</v>
      </c>
      <c r="P1369">
        <v>0</v>
      </c>
    </row>
    <row r="1370" spans="1:16" x14ac:dyDescent="0.45">
      <c r="A1370" t="s">
        <v>8219</v>
      </c>
      <c r="B1370">
        <v>1049</v>
      </c>
      <c r="E1370" t="s">
        <v>8221</v>
      </c>
      <c r="F1370">
        <v>1</v>
      </c>
      <c r="L1370" t="s">
        <v>8219</v>
      </c>
      <c r="M1370">
        <v>43</v>
      </c>
      <c r="O1370" t="s">
        <v>8221</v>
      </c>
      <c r="P1370">
        <v>0</v>
      </c>
    </row>
    <row r="1371" spans="1:16" x14ac:dyDescent="0.45">
      <c r="A1371" t="s">
        <v>8219</v>
      </c>
      <c r="B1371">
        <v>308</v>
      </c>
      <c r="E1371" t="s">
        <v>8221</v>
      </c>
      <c r="F1371">
        <v>0</v>
      </c>
      <c r="L1371" t="s">
        <v>8219</v>
      </c>
      <c r="M1371">
        <v>43</v>
      </c>
      <c r="O1371" t="s">
        <v>8221</v>
      </c>
      <c r="P1371">
        <v>0</v>
      </c>
    </row>
    <row r="1372" spans="1:16" x14ac:dyDescent="0.45">
      <c r="A1372" t="s">
        <v>8219</v>
      </c>
      <c r="B1372">
        <v>1088</v>
      </c>
      <c r="E1372" t="s">
        <v>8221</v>
      </c>
      <c r="F1372">
        <v>0</v>
      </c>
      <c r="L1372" t="s">
        <v>8219</v>
      </c>
      <c r="M1372">
        <v>43</v>
      </c>
      <c r="O1372" t="s">
        <v>8221</v>
      </c>
      <c r="P1372">
        <v>0</v>
      </c>
    </row>
    <row r="1373" spans="1:16" x14ac:dyDescent="0.45">
      <c r="A1373" t="s">
        <v>8219</v>
      </c>
      <c r="B1373">
        <v>73</v>
      </c>
      <c r="E1373" t="s">
        <v>8221</v>
      </c>
      <c r="F1373">
        <v>8</v>
      </c>
      <c r="L1373" t="s">
        <v>8219</v>
      </c>
      <c r="M1373">
        <v>43</v>
      </c>
      <c r="O1373" t="s">
        <v>8221</v>
      </c>
      <c r="P1373">
        <v>0</v>
      </c>
    </row>
    <row r="1374" spans="1:16" x14ac:dyDescent="0.45">
      <c r="A1374" t="s">
        <v>8219</v>
      </c>
      <c r="B1374">
        <v>143</v>
      </c>
      <c r="E1374" t="s">
        <v>8221</v>
      </c>
      <c r="F1374">
        <v>0</v>
      </c>
      <c r="L1374" t="s">
        <v>8219</v>
      </c>
      <c r="M1374">
        <v>43</v>
      </c>
      <c r="O1374" t="s">
        <v>8221</v>
      </c>
      <c r="P1374">
        <v>0</v>
      </c>
    </row>
    <row r="1375" spans="1:16" x14ac:dyDescent="0.45">
      <c r="A1375" t="s">
        <v>8219</v>
      </c>
      <c r="B1375">
        <v>1420</v>
      </c>
      <c r="E1375" t="s">
        <v>8221</v>
      </c>
      <c r="F1375">
        <v>1</v>
      </c>
      <c r="L1375" t="s">
        <v>8219</v>
      </c>
      <c r="M1375">
        <v>43</v>
      </c>
      <c r="O1375" t="s">
        <v>8221</v>
      </c>
      <c r="P1375">
        <v>0</v>
      </c>
    </row>
    <row r="1376" spans="1:16" x14ac:dyDescent="0.45">
      <c r="A1376" t="s">
        <v>8219</v>
      </c>
      <c r="B1376">
        <v>305</v>
      </c>
      <c r="E1376" t="s">
        <v>8221</v>
      </c>
      <c r="F1376">
        <v>16</v>
      </c>
      <c r="L1376" t="s">
        <v>8219</v>
      </c>
      <c r="M1376">
        <v>43</v>
      </c>
      <c r="O1376" t="s">
        <v>8221</v>
      </c>
      <c r="P1376">
        <v>0</v>
      </c>
    </row>
    <row r="1377" spans="1:16" x14ac:dyDescent="0.45">
      <c r="A1377" t="s">
        <v>8219</v>
      </c>
      <c r="B1377">
        <v>551</v>
      </c>
      <c r="E1377" t="s">
        <v>8221</v>
      </c>
      <c r="F1377">
        <v>12</v>
      </c>
      <c r="L1377" t="s">
        <v>8219</v>
      </c>
      <c r="M1377">
        <v>43</v>
      </c>
      <c r="O1377" t="s">
        <v>8221</v>
      </c>
      <c r="P1377">
        <v>0</v>
      </c>
    </row>
    <row r="1378" spans="1:16" x14ac:dyDescent="0.45">
      <c r="A1378" t="s">
        <v>8219</v>
      </c>
      <c r="B1378">
        <v>187</v>
      </c>
      <c r="E1378" t="s">
        <v>8221</v>
      </c>
      <c r="F1378">
        <v>4</v>
      </c>
      <c r="L1378" t="s">
        <v>8219</v>
      </c>
      <c r="M1378">
        <v>43</v>
      </c>
      <c r="O1378" t="s">
        <v>8221</v>
      </c>
      <c r="P1378">
        <v>0</v>
      </c>
    </row>
    <row r="1379" spans="1:16" x14ac:dyDescent="0.45">
      <c r="A1379" t="s">
        <v>8219</v>
      </c>
      <c r="B1379">
        <v>325</v>
      </c>
      <c r="E1379" t="s">
        <v>8221</v>
      </c>
      <c r="F1379">
        <v>2</v>
      </c>
      <c r="L1379" t="s">
        <v>8219</v>
      </c>
      <c r="M1379">
        <v>42</v>
      </c>
      <c r="O1379" t="s">
        <v>8221</v>
      </c>
      <c r="P1379">
        <v>0</v>
      </c>
    </row>
    <row r="1380" spans="1:16" x14ac:dyDescent="0.45">
      <c r="A1380" t="s">
        <v>8219</v>
      </c>
      <c r="B1380">
        <v>148</v>
      </c>
      <c r="E1380" t="s">
        <v>8221</v>
      </c>
      <c r="F1380">
        <v>3</v>
      </c>
      <c r="L1380" t="s">
        <v>8219</v>
      </c>
      <c r="M1380">
        <v>42</v>
      </c>
      <c r="O1380" t="s">
        <v>8221</v>
      </c>
      <c r="P1380">
        <v>0</v>
      </c>
    </row>
    <row r="1381" spans="1:16" x14ac:dyDescent="0.45">
      <c r="A1381" t="s">
        <v>8219</v>
      </c>
      <c r="B1381">
        <v>69</v>
      </c>
      <c r="E1381" t="s">
        <v>8221</v>
      </c>
      <c r="F1381">
        <v>0</v>
      </c>
      <c r="L1381" t="s">
        <v>8219</v>
      </c>
      <c r="M1381">
        <v>42</v>
      </c>
      <c r="O1381" t="s">
        <v>8221</v>
      </c>
      <c r="P1381">
        <v>0</v>
      </c>
    </row>
    <row r="1382" spans="1:16" x14ac:dyDescent="0.45">
      <c r="A1382" t="s">
        <v>8219</v>
      </c>
      <c r="B1382">
        <v>173</v>
      </c>
      <c r="E1382" t="s">
        <v>8221</v>
      </c>
      <c r="F1382">
        <v>3</v>
      </c>
      <c r="L1382" t="s">
        <v>8219</v>
      </c>
      <c r="M1382">
        <v>42</v>
      </c>
      <c r="O1382" t="s">
        <v>8221</v>
      </c>
      <c r="P1382">
        <v>0</v>
      </c>
    </row>
    <row r="1383" spans="1:16" x14ac:dyDescent="0.45">
      <c r="A1383" t="s">
        <v>8219</v>
      </c>
      <c r="B1383">
        <v>269</v>
      </c>
      <c r="E1383" t="s">
        <v>8221</v>
      </c>
      <c r="F1383">
        <v>4</v>
      </c>
      <c r="L1383" t="s">
        <v>8219</v>
      </c>
      <c r="M1383">
        <v>42</v>
      </c>
      <c r="O1383" t="s">
        <v>8221</v>
      </c>
      <c r="P1383">
        <v>0</v>
      </c>
    </row>
    <row r="1384" spans="1:16" x14ac:dyDescent="0.45">
      <c r="A1384" t="s">
        <v>8219</v>
      </c>
      <c r="B1384">
        <v>185</v>
      </c>
      <c r="E1384" t="s">
        <v>8221</v>
      </c>
      <c r="F1384">
        <v>2</v>
      </c>
      <c r="L1384" t="s">
        <v>8219</v>
      </c>
      <c r="M1384">
        <v>42</v>
      </c>
      <c r="O1384" t="s">
        <v>8221</v>
      </c>
      <c r="P1384">
        <v>0</v>
      </c>
    </row>
    <row r="1385" spans="1:16" x14ac:dyDescent="0.45">
      <c r="A1385" t="s">
        <v>8219</v>
      </c>
      <c r="B1385">
        <v>176</v>
      </c>
      <c r="E1385" t="s">
        <v>8221</v>
      </c>
      <c r="F1385">
        <v>10</v>
      </c>
      <c r="L1385" t="s">
        <v>8219</v>
      </c>
      <c r="M1385">
        <v>42</v>
      </c>
      <c r="O1385" t="s">
        <v>8221</v>
      </c>
      <c r="P1385">
        <v>0</v>
      </c>
    </row>
    <row r="1386" spans="1:16" x14ac:dyDescent="0.45">
      <c r="A1386" t="s">
        <v>8219</v>
      </c>
      <c r="B1386">
        <v>1019</v>
      </c>
      <c r="E1386" t="s">
        <v>8221</v>
      </c>
      <c r="F1386">
        <v>11</v>
      </c>
      <c r="L1386" t="s">
        <v>8219</v>
      </c>
      <c r="M1386">
        <v>42</v>
      </c>
      <c r="O1386" t="s">
        <v>8221</v>
      </c>
      <c r="P1386">
        <v>0</v>
      </c>
    </row>
    <row r="1387" spans="1:16" x14ac:dyDescent="0.45">
      <c r="A1387" t="s">
        <v>8219</v>
      </c>
      <c r="B1387">
        <v>113</v>
      </c>
      <c r="E1387" t="s">
        <v>8221</v>
      </c>
      <c r="F1387">
        <v>6</v>
      </c>
      <c r="L1387" t="s">
        <v>8219</v>
      </c>
      <c r="M1387">
        <v>42</v>
      </c>
      <c r="O1387" t="s">
        <v>8221</v>
      </c>
      <c r="P1387">
        <v>0</v>
      </c>
    </row>
    <row r="1388" spans="1:16" x14ac:dyDescent="0.45">
      <c r="A1388" t="s">
        <v>8219</v>
      </c>
      <c r="B1388">
        <v>404</v>
      </c>
      <c r="E1388" t="s">
        <v>8221</v>
      </c>
      <c r="F1388">
        <v>2</v>
      </c>
      <c r="L1388" t="s">
        <v>8219</v>
      </c>
      <c r="M1388">
        <v>42</v>
      </c>
      <c r="O1388" t="s">
        <v>8221</v>
      </c>
      <c r="P1388">
        <v>0</v>
      </c>
    </row>
    <row r="1389" spans="1:16" x14ac:dyDescent="0.45">
      <c r="A1389" t="s">
        <v>8219</v>
      </c>
      <c r="B1389">
        <v>707</v>
      </c>
      <c r="E1389" t="s">
        <v>8221</v>
      </c>
      <c r="F1389">
        <v>6</v>
      </c>
      <c r="L1389" t="s">
        <v>8219</v>
      </c>
      <c r="M1389">
        <v>42</v>
      </c>
      <c r="O1389" t="s">
        <v>8221</v>
      </c>
      <c r="P1389">
        <v>0</v>
      </c>
    </row>
    <row r="1390" spans="1:16" x14ac:dyDescent="0.45">
      <c r="A1390" t="s">
        <v>8219</v>
      </c>
      <c r="B1390">
        <v>392</v>
      </c>
      <c r="E1390" t="s">
        <v>8221</v>
      </c>
      <c r="F1390">
        <v>8</v>
      </c>
      <c r="L1390" t="s">
        <v>8219</v>
      </c>
      <c r="M1390">
        <v>42</v>
      </c>
      <c r="O1390" t="s">
        <v>8221</v>
      </c>
      <c r="P1390">
        <v>0</v>
      </c>
    </row>
    <row r="1391" spans="1:16" x14ac:dyDescent="0.45">
      <c r="A1391" t="s">
        <v>8219</v>
      </c>
      <c r="B1391">
        <v>23</v>
      </c>
      <c r="E1391" t="s">
        <v>8221</v>
      </c>
      <c r="F1391">
        <v>37</v>
      </c>
      <c r="L1391" t="s">
        <v>8219</v>
      </c>
      <c r="M1391">
        <v>42</v>
      </c>
      <c r="O1391" t="s">
        <v>8221</v>
      </c>
      <c r="P1391">
        <v>0</v>
      </c>
    </row>
    <row r="1392" spans="1:16" x14ac:dyDescent="0.45">
      <c r="A1392" t="s">
        <v>8219</v>
      </c>
      <c r="B1392">
        <v>682</v>
      </c>
      <c r="E1392" t="s">
        <v>8221</v>
      </c>
      <c r="F1392">
        <v>11</v>
      </c>
      <c r="L1392" t="s">
        <v>8219</v>
      </c>
      <c r="M1392">
        <v>42</v>
      </c>
      <c r="O1392" t="s">
        <v>8221</v>
      </c>
      <c r="P1392">
        <v>0</v>
      </c>
    </row>
    <row r="1393" spans="1:16" x14ac:dyDescent="0.45">
      <c r="A1393" t="s">
        <v>8219</v>
      </c>
      <c r="B1393">
        <v>37</v>
      </c>
      <c r="E1393" t="s">
        <v>8221</v>
      </c>
      <c r="F1393">
        <v>0</v>
      </c>
      <c r="L1393" t="s">
        <v>8219</v>
      </c>
      <c r="M1393">
        <v>41</v>
      </c>
      <c r="O1393" t="s">
        <v>8221</v>
      </c>
      <c r="P1393">
        <v>0</v>
      </c>
    </row>
    <row r="1394" spans="1:16" x14ac:dyDescent="0.45">
      <c r="A1394" t="s">
        <v>8219</v>
      </c>
      <c r="B1394">
        <v>146</v>
      </c>
      <c r="E1394" t="s">
        <v>8221</v>
      </c>
      <c r="F1394">
        <v>10</v>
      </c>
      <c r="L1394" t="s">
        <v>8219</v>
      </c>
      <c r="M1394">
        <v>41</v>
      </c>
      <c r="O1394" t="s">
        <v>8221</v>
      </c>
      <c r="P1394">
        <v>0</v>
      </c>
    </row>
    <row r="1395" spans="1:16" x14ac:dyDescent="0.45">
      <c r="A1395" t="s">
        <v>8219</v>
      </c>
      <c r="B1395">
        <v>119</v>
      </c>
      <c r="E1395" t="s">
        <v>8221</v>
      </c>
      <c r="F1395">
        <v>6</v>
      </c>
      <c r="L1395" t="s">
        <v>8219</v>
      </c>
      <c r="M1395">
        <v>41</v>
      </c>
      <c r="O1395" t="s">
        <v>8221</v>
      </c>
      <c r="P1395">
        <v>0</v>
      </c>
    </row>
    <row r="1396" spans="1:16" x14ac:dyDescent="0.45">
      <c r="A1396" t="s">
        <v>8219</v>
      </c>
      <c r="B1396">
        <v>163</v>
      </c>
      <c r="E1396" t="s">
        <v>8221</v>
      </c>
      <c r="F1396">
        <v>8</v>
      </c>
      <c r="L1396" t="s">
        <v>8219</v>
      </c>
      <c r="M1396">
        <v>41</v>
      </c>
      <c r="O1396" t="s">
        <v>8221</v>
      </c>
      <c r="P1396">
        <v>0</v>
      </c>
    </row>
    <row r="1397" spans="1:16" x14ac:dyDescent="0.45">
      <c r="A1397" t="s">
        <v>8219</v>
      </c>
      <c r="B1397">
        <v>339</v>
      </c>
      <c r="E1397" t="s">
        <v>8221</v>
      </c>
      <c r="F1397">
        <v>6</v>
      </c>
      <c r="L1397" t="s">
        <v>8219</v>
      </c>
      <c r="M1397">
        <v>41</v>
      </c>
      <c r="O1397" t="s">
        <v>8221</v>
      </c>
      <c r="P1397">
        <v>0</v>
      </c>
    </row>
    <row r="1398" spans="1:16" x14ac:dyDescent="0.45">
      <c r="A1398" t="s">
        <v>8219</v>
      </c>
      <c r="B1398">
        <v>58</v>
      </c>
      <c r="E1398" t="s">
        <v>8221</v>
      </c>
      <c r="F1398">
        <v>7</v>
      </c>
      <c r="L1398" t="s">
        <v>8219</v>
      </c>
      <c r="M1398">
        <v>41</v>
      </c>
      <c r="O1398" t="s">
        <v>8221</v>
      </c>
      <c r="P1398">
        <v>0</v>
      </c>
    </row>
    <row r="1399" spans="1:16" x14ac:dyDescent="0.45">
      <c r="A1399" t="s">
        <v>8219</v>
      </c>
      <c r="B1399">
        <v>456</v>
      </c>
      <c r="E1399" t="s">
        <v>8221</v>
      </c>
      <c r="F1399">
        <v>7</v>
      </c>
      <c r="L1399" t="s">
        <v>8219</v>
      </c>
      <c r="M1399">
        <v>41</v>
      </c>
      <c r="O1399" t="s">
        <v>8221</v>
      </c>
      <c r="P1399">
        <v>0</v>
      </c>
    </row>
    <row r="1400" spans="1:16" x14ac:dyDescent="0.45">
      <c r="A1400" t="s">
        <v>8219</v>
      </c>
      <c r="B1400">
        <v>15</v>
      </c>
      <c r="E1400" t="s">
        <v>8221</v>
      </c>
      <c r="F1400">
        <v>5</v>
      </c>
      <c r="L1400" t="s">
        <v>8219</v>
      </c>
      <c r="M1400">
        <v>41</v>
      </c>
      <c r="O1400" t="s">
        <v>8221</v>
      </c>
      <c r="P1400">
        <v>0</v>
      </c>
    </row>
    <row r="1401" spans="1:16" x14ac:dyDescent="0.45">
      <c r="A1401" t="s">
        <v>8219</v>
      </c>
      <c r="B1401">
        <v>191</v>
      </c>
      <c r="E1401" t="s">
        <v>8221</v>
      </c>
      <c r="F1401">
        <v>46</v>
      </c>
      <c r="L1401" t="s">
        <v>8219</v>
      </c>
      <c r="M1401">
        <v>41</v>
      </c>
      <c r="O1401" t="s">
        <v>8221</v>
      </c>
      <c r="P1401">
        <v>0</v>
      </c>
    </row>
    <row r="1402" spans="1:16" x14ac:dyDescent="0.45">
      <c r="A1402" t="s">
        <v>8219</v>
      </c>
      <c r="B1402">
        <v>17</v>
      </c>
      <c r="E1402" t="s">
        <v>8221</v>
      </c>
      <c r="F1402">
        <v>10</v>
      </c>
      <c r="L1402" t="s">
        <v>8219</v>
      </c>
      <c r="M1402">
        <v>41</v>
      </c>
      <c r="O1402" t="s">
        <v>8221</v>
      </c>
      <c r="P1402">
        <v>0</v>
      </c>
    </row>
    <row r="1403" spans="1:16" x14ac:dyDescent="0.45">
      <c r="A1403" t="s">
        <v>8219</v>
      </c>
      <c r="B1403">
        <v>28</v>
      </c>
      <c r="E1403" t="s">
        <v>8221</v>
      </c>
      <c r="F1403">
        <v>19</v>
      </c>
      <c r="L1403" t="s">
        <v>8219</v>
      </c>
      <c r="M1403">
        <v>41</v>
      </c>
      <c r="O1403" t="s">
        <v>8221</v>
      </c>
      <c r="P1403">
        <v>0</v>
      </c>
    </row>
    <row r="1404" spans="1:16" x14ac:dyDescent="0.45">
      <c r="A1404" t="s">
        <v>8219</v>
      </c>
      <c r="B1404">
        <v>18</v>
      </c>
      <c r="E1404" t="s">
        <v>8221</v>
      </c>
      <c r="F1404">
        <v>13</v>
      </c>
      <c r="L1404" t="s">
        <v>8219</v>
      </c>
      <c r="M1404">
        <v>41</v>
      </c>
      <c r="O1404" t="s">
        <v>8221</v>
      </c>
      <c r="P1404">
        <v>0</v>
      </c>
    </row>
    <row r="1405" spans="1:16" x14ac:dyDescent="0.45">
      <c r="A1405" t="s">
        <v>8219</v>
      </c>
      <c r="B1405">
        <v>61</v>
      </c>
      <c r="E1405" t="s">
        <v>8221</v>
      </c>
      <c r="F1405">
        <v>13</v>
      </c>
      <c r="L1405" t="s">
        <v>8219</v>
      </c>
      <c r="M1405">
        <v>41</v>
      </c>
      <c r="O1405" t="s">
        <v>8221</v>
      </c>
      <c r="P1405">
        <v>0</v>
      </c>
    </row>
    <row r="1406" spans="1:16" x14ac:dyDescent="0.45">
      <c r="A1406" t="s">
        <v>8219</v>
      </c>
      <c r="B1406">
        <v>108</v>
      </c>
      <c r="E1406" t="s">
        <v>8221</v>
      </c>
      <c r="F1406">
        <v>4</v>
      </c>
      <c r="L1406" t="s">
        <v>8219</v>
      </c>
      <c r="M1406">
        <v>41</v>
      </c>
      <c r="O1406" t="s">
        <v>8221</v>
      </c>
      <c r="P1406">
        <v>0</v>
      </c>
    </row>
    <row r="1407" spans="1:16" x14ac:dyDescent="0.45">
      <c r="A1407" t="s">
        <v>8219</v>
      </c>
      <c r="B1407">
        <v>142</v>
      </c>
      <c r="E1407" t="s">
        <v>8221</v>
      </c>
      <c r="F1407">
        <v>0</v>
      </c>
      <c r="L1407" t="s">
        <v>8219</v>
      </c>
      <c r="M1407">
        <v>41</v>
      </c>
      <c r="O1407" t="s">
        <v>8221</v>
      </c>
      <c r="P1407">
        <v>0</v>
      </c>
    </row>
    <row r="1408" spans="1:16" x14ac:dyDescent="0.45">
      <c r="A1408" t="s">
        <v>8219</v>
      </c>
      <c r="B1408">
        <v>74</v>
      </c>
      <c r="E1408" t="s">
        <v>8221</v>
      </c>
      <c r="F1408">
        <v>3</v>
      </c>
      <c r="L1408" t="s">
        <v>8219</v>
      </c>
      <c r="M1408">
        <v>41</v>
      </c>
      <c r="O1408" t="s">
        <v>8221</v>
      </c>
      <c r="P1408">
        <v>0</v>
      </c>
    </row>
    <row r="1409" spans="1:16" x14ac:dyDescent="0.45">
      <c r="A1409" t="s">
        <v>8219</v>
      </c>
      <c r="B1409">
        <v>38</v>
      </c>
      <c r="E1409" t="s">
        <v>8221</v>
      </c>
      <c r="F1409">
        <v>1</v>
      </c>
      <c r="L1409" t="s">
        <v>8219</v>
      </c>
      <c r="M1409">
        <v>41</v>
      </c>
      <c r="O1409" t="s">
        <v>8221</v>
      </c>
      <c r="P1409">
        <v>0</v>
      </c>
    </row>
    <row r="1410" spans="1:16" x14ac:dyDescent="0.45">
      <c r="A1410" t="s">
        <v>8219</v>
      </c>
      <c r="B1410">
        <v>20</v>
      </c>
      <c r="E1410" t="s">
        <v>8221</v>
      </c>
      <c r="F1410">
        <v>9</v>
      </c>
      <c r="L1410" t="s">
        <v>8219</v>
      </c>
      <c r="M1410">
        <v>41</v>
      </c>
      <c r="O1410" t="s">
        <v>8221</v>
      </c>
      <c r="P1410">
        <v>0</v>
      </c>
    </row>
    <row r="1411" spans="1:16" x14ac:dyDescent="0.45">
      <c r="A1411" t="s">
        <v>8219</v>
      </c>
      <c r="B1411">
        <v>24</v>
      </c>
      <c r="E1411" t="s">
        <v>8221</v>
      </c>
      <c r="F1411">
        <v>1</v>
      </c>
      <c r="L1411" t="s">
        <v>8219</v>
      </c>
      <c r="M1411">
        <v>41</v>
      </c>
      <c r="O1411" t="s">
        <v>8221</v>
      </c>
      <c r="P1411">
        <v>0</v>
      </c>
    </row>
    <row r="1412" spans="1:16" x14ac:dyDescent="0.45">
      <c r="A1412" t="s">
        <v>8219</v>
      </c>
      <c r="B1412">
        <v>66</v>
      </c>
      <c r="E1412" t="s">
        <v>8221</v>
      </c>
      <c r="F1412">
        <v>1</v>
      </c>
      <c r="L1412" t="s">
        <v>8219</v>
      </c>
      <c r="M1412">
        <v>40</v>
      </c>
      <c r="O1412" t="s">
        <v>8221</v>
      </c>
      <c r="P1412">
        <v>0</v>
      </c>
    </row>
    <row r="1413" spans="1:16" x14ac:dyDescent="0.45">
      <c r="A1413" t="s">
        <v>8219</v>
      </c>
      <c r="B1413">
        <v>28</v>
      </c>
      <c r="E1413" t="s">
        <v>8221</v>
      </c>
      <c r="F1413">
        <v>4</v>
      </c>
      <c r="L1413" t="s">
        <v>8219</v>
      </c>
      <c r="M1413">
        <v>40</v>
      </c>
      <c r="O1413" t="s">
        <v>8221</v>
      </c>
      <c r="P1413">
        <v>0</v>
      </c>
    </row>
    <row r="1414" spans="1:16" x14ac:dyDescent="0.45">
      <c r="A1414" t="s">
        <v>8219</v>
      </c>
      <c r="B1414">
        <v>24</v>
      </c>
      <c r="E1414" t="s">
        <v>8221</v>
      </c>
      <c r="F1414">
        <v>17</v>
      </c>
      <c r="L1414" t="s">
        <v>8219</v>
      </c>
      <c r="M1414">
        <v>40</v>
      </c>
      <c r="O1414" t="s">
        <v>8221</v>
      </c>
      <c r="P1414">
        <v>0</v>
      </c>
    </row>
    <row r="1415" spans="1:16" x14ac:dyDescent="0.45">
      <c r="A1415" t="s">
        <v>8219</v>
      </c>
      <c r="B1415">
        <v>73</v>
      </c>
      <c r="E1415" t="s">
        <v>8221</v>
      </c>
      <c r="F1415">
        <v>0</v>
      </c>
      <c r="L1415" t="s">
        <v>8219</v>
      </c>
      <c r="M1415">
        <v>40</v>
      </c>
      <c r="O1415" t="s">
        <v>8221</v>
      </c>
      <c r="P1415">
        <v>0</v>
      </c>
    </row>
    <row r="1416" spans="1:16" x14ac:dyDescent="0.45">
      <c r="A1416" t="s">
        <v>8219</v>
      </c>
      <c r="B1416">
        <v>3</v>
      </c>
      <c r="E1416" t="s">
        <v>8221</v>
      </c>
      <c r="F1416">
        <v>12</v>
      </c>
      <c r="L1416" t="s">
        <v>8219</v>
      </c>
      <c r="M1416">
        <v>40</v>
      </c>
      <c r="O1416" t="s">
        <v>8221</v>
      </c>
      <c r="P1416">
        <v>0</v>
      </c>
    </row>
    <row r="1417" spans="1:16" x14ac:dyDescent="0.45">
      <c r="A1417" t="s">
        <v>8219</v>
      </c>
      <c r="B1417">
        <v>20</v>
      </c>
      <c r="E1417" t="s">
        <v>8221</v>
      </c>
      <c r="F1417">
        <v>14</v>
      </c>
      <c r="L1417" t="s">
        <v>8219</v>
      </c>
      <c r="M1417">
        <v>40</v>
      </c>
      <c r="O1417" t="s">
        <v>8221</v>
      </c>
      <c r="P1417">
        <v>0</v>
      </c>
    </row>
    <row r="1418" spans="1:16" x14ac:dyDescent="0.45">
      <c r="A1418" t="s">
        <v>8219</v>
      </c>
      <c r="B1418">
        <v>21</v>
      </c>
      <c r="E1418" t="s">
        <v>8221</v>
      </c>
      <c r="F1418">
        <v>1</v>
      </c>
      <c r="L1418" t="s">
        <v>8219</v>
      </c>
      <c r="M1418">
        <v>40</v>
      </c>
      <c r="O1418" t="s">
        <v>8221</v>
      </c>
      <c r="P1418">
        <v>0</v>
      </c>
    </row>
    <row r="1419" spans="1:16" x14ac:dyDescent="0.45">
      <c r="A1419" t="s">
        <v>8219</v>
      </c>
      <c r="B1419">
        <v>94</v>
      </c>
      <c r="E1419" t="s">
        <v>8221</v>
      </c>
      <c r="F1419">
        <v>14</v>
      </c>
      <c r="L1419" t="s">
        <v>8219</v>
      </c>
      <c r="M1419">
        <v>40</v>
      </c>
      <c r="O1419" t="s">
        <v>8221</v>
      </c>
      <c r="P1419">
        <v>0</v>
      </c>
    </row>
    <row r="1420" spans="1:16" x14ac:dyDescent="0.45">
      <c r="A1420" t="s">
        <v>8219</v>
      </c>
      <c r="B1420">
        <v>139</v>
      </c>
      <c r="E1420" t="s">
        <v>8221</v>
      </c>
      <c r="F1420">
        <v>4</v>
      </c>
      <c r="L1420" t="s">
        <v>8219</v>
      </c>
      <c r="M1420">
        <v>40</v>
      </c>
      <c r="O1420" t="s">
        <v>8221</v>
      </c>
      <c r="P1420">
        <v>0</v>
      </c>
    </row>
    <row r="1421" spans="1:16" x14ac:dyDescent="0.45">
      <c r="A1421" t="s">
        <v>8219</v>
      </c>
      <c r="B1421">
        <v>130</v>
      </c>
      <c r="E1421" t="s">
        <v>8221</v>
      </c>
      <c r="F1421">
        <v>2</v>
      </c>
      <c r="L1421" t="s">
        <v>8219</v>
      </c>
      <c r="M1421">
        <v>40</v>
      </c>
      <c r="O1421" t="s">
        <v>8221</v>
      </c>
      <c r="P1421">
        <v>0</v>
      </c>
    </row>
    <row r="1422" spans="1:16" x14ac:dyDescent="0.45">
      <c r="A1422" t="s">
        <v>8219</v>
      </c>
      <c r="B1422">
        <v>31</v>
      </c>
      <c r="E1422" t="s">
        <v>8221</v>
      </c>
      <c r="F1422">
        <v>1</v>
      </c>
      <c r="L1422" t="s">
        <v>8219</v>
      </c>
      <c r="M1422">
        <v>40</v>
      </c>
      <c r="O1422" t="s">
        <v>8221</v>
      </c>
      <c r="P1422">
        <v>0</v>
      </c>
    </row>
    <row r="1423" spans="1:16" x14ac:dyDescent="0.45">
      <c r="A1423" t="s">
        <v>8219</v>
      </c>
      <c r="B1423">
        <v>13</v>
      </c>
      <c r="E1423" t="s">
        <v>8221</v>
      </c>
      <c r="F1423">
        <v>2</v>
      </c>
      <c r="L1423" t="s">
        <v>8219</v>
      </c>
      <c r="M1423">
        <v>39</v>
      </c>
      <c r="O1423" t="s">
        <v>8221</v>
      </c>
      <c r="P1423">
        <v>0</v>
      </c>
    </row>
    <row r="1424" spans="1:16" x14ac:dyDescent="0.45">
      <c r="A1424" t="s">
        <v>8219</v>
      </c>
      <c r="B1424">
        <v>90</v>
      </c>
      <c r="E1424" t="s">
        <v>8221</v>
      </c>
      <c r="F1424">
        <v>1</v>
      </c>
      <c r="L1424" t="s">
        <v>8219</v>
      </c>
      <c r="M1424">
        <v>39</v>
      </c>
      <c r="O1424" t="s">
        <v>8221</v>
      </c>
      <c r="P1424">
        <v>0</v>
      </c>
    </row>
    <row r="1425" spans="1:16" x14ac:dyDescent="0.45">
      <c r="A1425" t="s">
        <v>8219</v>
      </c>
      <c r="B1425">
        <v>141</v>
      </c>
      <c r="E1425" t="s">
        <v>8221</v>
      </c>
      <c r="F1425">
        <v>1</v>
      </c>
      <c r="L1425" t="s">
        <v>8219</v>
      </c>
      <c r="M1425">
        <v>39</v>
      </c>
      <c r="O1425" t="s">
        <v>8221</v>
      </c>
      <c r="P1425">
        <v>0</v>
      </c>
    </row>
    <row r="1426" spans="1:16" x14ac:dyDescent="0.45">
      <c r="A1426" t="s">
        <v>8219</v>
      </c>
      <c r="B1426">
        <v>23</v>
      </c>
      <c r="E1426" t="s">
        <v>8221</v>
      </c>
      <c r="F1426">
        <v>4</v>
      </c>
      <c r="L1426" t="s">
        <v>8219</v>
      </c>
      <c r="M1426">
        <v>39</v>
      </c>
      <c r="O1426" t="s">
        <v>8221</v>
      </c>
      <c r="P1426">
        <v>0</v>
      </c>
    </row>
    <row r="1427" spans="1:16" x14ac:dyDescent="0.45">
      <c r="A1427" t="s">
        <v>8219</v>
      </c>
      <c r="B1427">
        <v>18</v>
      </c>
      <c r="E1427" t="s">
        <v>8221</v>
      </c>
      <c r="F1427">
        <v>3</v>
      </c>
      <c r="L1427" t="s">
        <v>8219</v>
      </c>
      <c r="M1427">
        <v>39</v>
      </c>
      <c r="O1427" t="s">
        <v>8221</v>
      </c>
      <c r="P1427">
        <v>0</v>
      </c>
    </row>
    <row r="1428" spans="1:16" x14ac:dyDescent="0.45">
      <c r="A1428" t="s">
        <v>8219</v>
      </c>
      <c r="B1428">
        <v>76</v>
      </c>
      <c r="E1428" t="s">
        <v>8221</v>
      </c>
      <c r="F1428">
        <v>38</v>
      </c>
      <c r="L1428" t="s">
        <v>8219</v>
      </c>
      <c r="M1428">
        <v>39</v>
      </c>
      <c r="O1428" t="s">
        <v>8221</v>
      </c>
      <c r="P1428">
        <v>0</v>
      </c>
    </row>
    <row r="1429" spans="1:16" x14ac:dyDescent="0.45">
      <c r="A1429" t="s">
        <v>8219</v>
      </c>
      <c r="B1429">
        <v>93</v>
      </c>
      <c r="E1429" t="s">
        <v>8221</v>
      </c>
      <c r="F1429">
        <v>4</v>
      </c>
      <c r="L1429" t="s">
        <v>8219</v>
      </c>
      <c r="M1429">
        <v>39</v>
      </c>
      <c r="O1429" t="s">
        <v>8221</v>
      </c>
      <c r="P1429">
        <v>0</v>
      </c>
    </row>
    <row r="1430" spans="1:16" x14ac:dyDescent="0.45">
      <c r="A1430" t="s">
        <v>8219</v>
      </c>
      <c r="B1430">
        <v>69</v>
      </c>
      <c r="E1430" t="s">
        <v>8221</v>
      </c>
      <c r="F1430">
        <v>0</v>
      </c>
      <c r="L1430" t="s">
        <v>8219</v>
      </c>
      <c r="M1430">
        <v>39</v>
      </c>
      <c r="O1430" t="s">
        <v>8221</v>
      </c>
      <c r="P1430">
        <v>0</v>
      </c>
    </row>
    <row r="1431" spans="1:16" x14ac:dyDescent="0.45">
      <c r="A1431" t="s">
        <v>8219</v>
      </c>
      <c r="B1431">
        <v>21</v>
      </c>
      <c r="E1431" t="s">
        <v>8221</v>
      </c>
      <c r="F1431">
        <v>2</v>
      </c>
      <c r="L1431" t="s">
        <v>8219</v>
      </c>
      <c r="M1431">
        <v>39</v>
      </c>
      <c r="O1431" t="s">
        <v>8221</v>
      </c>
      <c r="P1431">
        <v>0</v>
      </c>
    </row>
    <row r="1432" spans="1:16" x14ac:dyDescent="0.45">
      <c r="A1432" t="s">
        <v>8219</v>
      </c>
      <c r="B1432">
        <v>57</v>
      </c>
      <c r="E1432" t="s">
        <v>8221</v>
      </c>
      <c r="F1432">
        <v>0</v>
      </c>
      <c r="L1432" t="s">
        <v>8219</v>
      </c>
      <c r="M1432">
        <v>39</v>
      </c>
      <c r="O1432" t="s">
        <v>8221</v>
      </c>
      <c r="P1432">
        <v>0</v>
      </c>
    </row>
    <row r="1433" spans="1:16" x14ac:dyDescent="0.45">
      <c r="A1433" t="s">
        <v>8219</v>
      </c>
      <c r="B1433">
        <v>108</v>
      </c>
      <c r="E1433" t="s">
        <v>8221</v>
      </c>
      <c r="F1433">
        <v>1</v>
      </c>
      <c r="L1433" t="s">
        <v>8219</v>
      </c>
      <c r="M1433">
        <v>39</v>
      </c>
      <c r="O1433" t="s">
        <v>8221</v>
      </c>
      <c r="P1433">
        <v>0</v>
      </c>
    </row>
    <row r="1434" spans="1:16" x14ac:dyDescent="0.45">
      <c r="A1434" t="s">
        <v>8219</v>
      </c>
      <c r="B1434">
        <v>83</v>
      </c>
      <c r="E1434" t="s">
        <v>8221</v>
      </c>
      <c r="F1434">
        <v>7</v>
      </c>
      <c r="L1434" t="s">
        <v>8219</v>
      </c>
      <c r="M1434">
        <v>39</v>
      </c>
      <c r="O1434" t="s">
        <v>8221</v>
      </c>
      <c r="P1434">
        <v>0</v>
      </c>
    </row>
    <row r="1435" spans="1:16" x14ac:dyDescent="0.45">
      <c r="A1435" t="s">
        <v>8219</v>
      </c>
      <c r="B1435">
        <v>96</v>
      </c>
      <c r="E1435" t="s">
        <v>8221</v>
      </c>
      <c r="F1435">
        <v>2</v>
      </c>
      <c r="L1435" t="s">
        <v>8219</v>
      </c>
      <c r="M1435">
        <v>39</v>
      </c>
      <c r="O1435" t="s">
        <v>8221</v>
      </c>
      <c r="P1435">
        <v>0</v>
      </c>
    </row>
    <row r="1436" spans="1:16" x14ac:dyDescent="0.45">
      <c r="A1436" t="s">
        <v>8219</v>
      </c>
      <c r="B1436">
        <v>64</v>
      </c>
      <c r="E1436" t="s">
        <v>8221</v>
      </c>
      <c r="F1436">
        <v>4</v>
      </c>
      <c r="L1436" t="s">
        <v>8219</v>
      </c>
      <c r="M1436">
        <v>39</v>
      </c>
      <c r="O1436" t="s">
        <v>8221</v>
      </c>
      <c r="P1436">
        <v>0</v>
      </c>
    </row>
    <row r="1437" spans="1:16" x14ac:dyDescent="0.45">
      <c r="A1437" t="s">
        <v>8219</v>
      </c>
      <c r="B1437">
        <v>14</v>
      </c>
      <c r="E1437" t="s">
        <v>8221</v>
      </c>
      <c r="F1437">
        <v>4</v>
      </c>
      <c r="L1437" t="s">
        <v>8219</v>
      </c>
      <c r="M1437">
        <v>39</v>
      </c>
      <c r="O1437" t="s">
        <v>8221</v>
      </c>
      <c r="P1437">
        <v>0</v>
      </c>
    </row>
    <row r="1438" spans="1:16" x14ac:dyDescent="0.45">
      <c r="A1438" t="s">
        <v>8219</v>
      </c>
      <c r="B1438">
        <v>169</v>
      </c>
      <c r="E1438" t="s">
        <v>8221</v>
      </c>
      <c r="F1438">
        <v>3</v>
      </c>
      <c r="L1438" t="s">
        <v>8219</v>
      </c>
      <c r="M1438">
        <v>39</v>
      </c>
      <c r="O1438" t="s">
        <v>8221</v>
      </c>
      <c r="P1438">
        <v>0</v>
      </c>
    </row>
    <row r="1439" spans="1:16" x14ac:dyDescent="0.45">
      <c r="A1439" t="s">
        <v>8219</v>
      </c>
      <c r="B1439">
        <v>33</v>
      </c>
      <c r="E1439" t="s">
        <v>8221</v>
      </c>
      <c r="F1439">
        <v>2</v>
      </c>
      <c r="L1439" t="s">
        <v>8219</v>
      </c>
      <c r="M1439">
        <v>39</v>
      </c>
      <c r="O1439" t="s">
        <v>8221</v>
      </c>
      <c r="P1439">
        <v>0</v>
      </c>
    </row>
    <row r="1440" spans="1:16" x14ac:dyDescent="0.45">
      <c r="A1440" t="s">
        <v>8219</v>
      </c>
      <c r="B1440">
        <v>102</v>
      </c>
      <c r="E1440" t="s">
        <v>8221</v>
      </c>
      <c r="F1440">
        <v>197</v>
      </c>
      <c r="L1440" t="s">
        <v>8219</v>
      </c>
      <c r="M1440">
        <v>38</v>
      </c>
      <c r="O1440" t="s">
        <v>8221</v>
      </c>
      <c r="P1440">
        <v>0</v>
      </c>
    </row>
    <row r="1441" spans="1:16" x14ac:dyDescent="0.45">
      <c r="A1441" t="s">
        <v>8219</v>
      </c>
      <c r="B1441">
        <v>104</v>
      </c>
      <c r="E1441" t="s">
        <v>8221</v>
      </c>
      <c r="F1441">
        <v>0</v>
      </c>
      <c r="L1441" t="s">
        <v>8219</v>
      </c>
      <c r="M1441">
        <v>38</v>
      </c>
      <c r="O1441" t="s">
        <v>8221</v>
      </c>
      <c r="P1441">
        <v>0</v>
      </c>
    </row>
    <row r="1442" spans="1:16" x14ac:dyDescent="0.45">
      <c r="A1442" t="s">
        <v>8219</v>
      </c>
      <c r="B1442">
        <v>20</v>
      </c>
      <c r="E1442" t="s">
        <v>8221</v>
      </c>
      <c r="F1442">
        <v>1</v>
      </c>
      <c r="L1442" t="s">
        <v>8219</v>
      </c>
      <c r="M1442">
        <v>38</v>
      </c>
      <c r="O1442" t="s">
        <v>8221</v>
      </c>
      <c r="P1442">
        <v>0</v>
      </c>
    </row>
    <row r="1443" spans="1:16" x14ac:dyDescent="0.45">
      <c r="A1443" t="s">
        <v>8219</v>
      </c>
      <c r="B1443">
        <v>35</v>
      </c>
      <c r="E1443" t="s">
        <v>8221</v>
      </c>
      <c r="F1443">
        <v>4</v>
      </c>
      <c r="L1443" t="s">
        <v>8219</v>
      </c>
      <c r="M1443">
        <v>38</v>
      </c>
      <c r="O1443" t="s">
        <v>8221</v>
      </c>
      <c r="P1443">
        <v>0</v>
      </c>
    </row>
    <row r="1444" spans="1:16" x14ac:dyDescent="0.45">
      <c r="A1444" t="s">
        <v>8219</v>
      </c>
      <c r="B1444">
        <v>94</v>
      </c>
      <c r="E1444" t="s">
        <v>8221</v>
      </c>
      <c r="F1444">
        <v>0</v>
      </c>
      <c r="L1444" t="s">
        <v>8219</v>
      </c>
      <c r="M1444">
        <v>38</v>
      </c>
      <c r="O1444" t="s">
        <v>8221</v>
      </c>
      <c r="P1444">
        <v>0</v>
      </c>
    </row>
    <row r="1445" spans="1:16" x14ac:dyDescent="0.45">
      <c r="A1445" t="s">
        <v>8219</v>
      </c>
      <c r="B1445">
        <v>14</v>
      </c>
      <c r="E1445" t="s">
        <v>8221</v>
      </c>
      <c r="F1445">
        <v>7</v>
      </c>
      <c r="L1445" t="s">
        <v>8219</v>
      </c>
      <c r="M1445">
        <v>38</v>
      </c>
      <c r="O1445" t="s">
        <v>8221</v>
      </c>
      <c r="P1445">
        <v>0</v>
      </c>
    </row>
    <row r="1446" spans="1:16" x14ac:dyDescent="0.45">
      <c r="A1446" t="s">
        <v>8219</v>
      </c>
      <c r="B1446">
        <v>15</v>
      </c>
      <c r="E1446" t="s">
        <v>8221</v>
      </c>
      <c r="F1446">
        <v>11</v>
      </c>
      <c r="L1446" t="s">
        <v>8219</v>
      </c>
      <c r="M1446">
        <v>38</v>
      </c>
      <c r="O1446" t="s">
        <v>8221</v>
      </c>
      <c r="P1446">
        <v>0</v>
      </c>
    </row>
    <row r="1447" spans="1:16" x14ac:dyDescent="0.45">
      <c r="A1447" t="s">
        <v>8219</v>
      </c>
      <c r="B1447">
        <v>51</v>
      </c>
      <c r="E1447" t="s">
        <v>8221</v>
      </c>
      <c r="F1447">
        <v>0</v>
      </c>
      <c r="L1447" t="s">
        <v>8219</v>
      </c>
      <c r="M1447">
        <v>38</v>
      </c>
      <c r="O1447" t="s">
        <v>8221</v>
      </c>
      <c r="P1447">
        <v>0</v>
      </c>
    </row>
    <row r="1448" spans="1:16" x14ac:dyDescent="0.45">
      <c r="A1448" t="s">
        <v>8219</v>
      </c>
      <c r="B1448">
        <v>19</v>
      </c>
      <c r="E1448" t="s">
        <v>8221</v>
      </c>
      <c r="F1448">
        <v>6</v>
      </c>
      <c r="L1448" t="s">
        <v>8219</v>
      </c>
      <c r="M1448">
        <v>38</v>
      </c>
      <c r="O1448" t="s">
        <v>8221</v>
      </c>
      <c r="P1448">
        <v>0</v>
      </c>
    </row>
    <row r="1449" spans="1:16" x14ac:dyDescent="0.45">
      <c r="A1449" t="s">
        <v>8219</v>
      </c>
      <c r="B1449">
        <v>23</v>
      </c>
      <c r="E1449" t="s">
        <v>8221</v>
      </c>
      <c r="F1449">
        <v>0</v>
      </c>
      <c r="L1449" t="s">
        <v>8219</v>
      </c>
      <c r="M1449">
        <v>38</v>
      </c>
      <c r="O1449" t="s">
        <v>8221</v>
      </c>
      <c r="P1449">
        <v>0</v>
      </c>
    </row>
    <row r="1450" spans="1:16" x14ac:dyDescent="0.45">
      <c r="A1450" t="s">
        <v>8219</v>
      </c>
      <c r="B1450">
        <v>97</v>
      </c>
      <c r="E1450" t="s">
        <v>8221</v>
      </c>
      <c r="F1450">
        <v>7</v>
      </c>
      <c r="L1450" t="s">
        <v>8219</v>
      </c>
      <c r="M1450">
        <v>38</v>
      </c>
      <c r="O1450" t="s">
        <v>8221</v>
      </c>
      <c r="P1450">
        <v>0</v>
      </c>
    </row>
    <row r="1451" spans="1:16" x14ac:dyDescent="0.45">
      <c r="A1451" t="s">
        <v>8219</v>
      </c>
      <c r="B1451">
        <v>76</v>
      </c>
      <c r="E1451" t="s">
        <v>8221</v>
      </c>
      <c r="F1451">
        <v>94</v>
      </c>
      <c r="L1451" t="s">
        <v>8219</v>
      </c>
      <c r="M1451">
        <v>38</v>
      </c>
      <c r="O1451" t="s">
        <v>8221</v>
      </c>
      <c r="P1451">
        <v>0</v>
      </c>
    </row>
    <row r="1452" spans="1:16" x14ac:dyDescent="0.45">
      <c r="A1452" t="s">
        <v>8219</v>
      </c>
      <c r="B1452">
        <v>11</v>
      </c>
      <c r="E1452" t="s">
        <v>8221</v>
      </c>
      <c r="F1452">
        <v>2</v>
      </c>
      <c r="L1452" t="s">
        <v>8219</v>
      </c>
      <c r="M1452">
        <v>38</v>
      </c>
      <c r="O1452" t="s">
        <v>8221</v>
      </c>
      <c r="P1452">
        <v>0</v>
      </c>
    </row>
    <row r="1453" spans="1:16" x14ac:dyDescent="0.45">
      <c r="A1453" t="s">
        <v>8219</v>
      </c>
      <c r="B1453">
        <v>52</v>
      </c>
      <c r="E1453" t="s">
        <v>8221</v>
      </c>
      <c r="F1453">
        <v>25</v>
      </c>
      <c r="L1453" t="s">
        <v>8219</v>
      </c>
      <c r="M1453">
        <v>38</v>
      </c>
      <c r="O1453" t="s">
        <v>8221</v>
      </c>
      <c r="P1453">
        <v>0</v>
      </c>
    </row>
    <row r="1454" spans="1:16" x14ac:dyDescent="0.45">
      <c r="A1454" t="s">
        <v>8219</v>
      </c>
      <c r="B1454">
        <v>95</v>
      </c>
      <c r="E1454" t="s">
        <v>8221</v>
      </c>
      <c r="F1454">
        <v>17</v>
      </c>
      <c r="L1454" t="s">
        <v>8219</v>
      </c>
      <c r="M1454">
        <v>38</v>
      </c>
      <c r="O1454" t="s">
        <v>8221</v>
      </c>
      <c r="P1454">
        <v>0</v>
      </c>
    </row>
    <row r="1455" spans="1:16" x14ac:dyDescent="0.45">
      <c r="A1455" t="s">
        <v>8219</v>
      </c>
      <c r="B1455">
        <v>35</v>
      </c>
      <c r="E1455" t="s">
        <v>8221</v>
      </c>
      <c r="F1455">
        <v>2</v>
      </c>
      <c r="L1455" t="s">
        <v>8219</v>
      </c>
      <c r="M1455">
        <v>38</v>
      </c>
      <c r="O1455" t="s">
        <v>8221</v>
      </c>
      <c r="P1455">
        <v>0</v>
      </c>
    </row>
    <row r="1456" spans="1:16" x14ac:dyDescent="0.45">
      <c r="A1456" t="s">
        <v>8219</v>
      </c>
      <c r="B1456">
        <v>21</v>
      </c>
      <c r="E1456" t="s">
        <v>8221</v>
      </c>
      <c r="F1456">
        <v>4</v>
      </c>
      <c r="L1456" t="s">
        <v>8219</v>
      </c>
      <c r="M1456">
        <v>38</v>
      </c>
      <c r="O1456" t="s">
        <v>8221</v>
      </c>
      <c r="P1456">
        <v>0</v>
      </c>
    </row>
    <row r="1457" spans="1:16" x14ac:dyDescent="0.45">
      <c r="A1457" t="s">
        <v>8219</v>
      </c>
      <c r="B1457">
        <v>93</v>
      </c>
      <c r="E1457" t="s">
        <v>8221</v>
      </c>
      <c r="F1457">
        <v>5</v>
      </c>
      <c r="L1457" t="s">
        <v>8219</v>
      </c>
      <c r="M1457">
        <v>38</v>
      </c>
      <c r="O1457" t="s">
        <v>8221</v>
      </c>
      <c r="P1457">
        <v>0</v>
      </c>
    </row>
    <row r="1458" spans="1:16" x14ac:dyDescent="0.45">
      <c r="A1458" t="s">
        <v>8219</v>
      </c>
      <c r="B1458">
        <v>11</v>
      </c>
      <c r="E1458" t="s">
        <v>8221</v>
      </c>
      <c r="F1458">
        <v>2</v>
      </c>
      <c r="L1458" t="s">
        <v>8219</v>
      </c>
      <c r="M1458">
        <v>38</v>
      </c>
      <c r="O1458" t="s">
        <v>8221</v>
      </c>
      <c r="P1458">
        <v>0</v>
      </c>
    </row>
    <row r="1459" spans="1:16" x14ac:dyDescent="0.45">
      <c r="A1459" t="s">
        <v>8219</v>
      </c>
      <c r="B1459">
        <v>21</v>
      </c>
      <c r="E1459" t="s">
        <v>8221</v>
      </c>
      <c r="F1459">
        <v>2</v>
      </c>
      <c r="L1459" t="s">
        <v>8219</v>
      </c>
      <c r="M1459">
        <v>38</v>
      </c>
      <c r="O1459" t="s">
        <v>8221</v>
      </c>
      <c r="P1459">
        <v>0</v>
      </c>
    </row>
    <row r="1460" spans="1:16" x14ac:dyDescent="0.45">
      <c r="A1460" t="s">
        <v>8219</v>
      </c>
      <c r="B1460">
        <v>54</v>
      </c>
      <c r="E1460" t="s">
        <v>8221</v>
      </c>
      <c r="F1460">
        <v>3</v>
      </c>
      <c r="L1460" t="s">
        <v>8219</v>
      </c>
      <c r="M1460">
        <v>38</v>
      </c>
      <c r="O1460" t="s">
        <v>8221</v>
      </c>
      <c r="P1460">
        <v>0</v>
      </c>
    </row>
    <row r="1461" spans="1:16" x14ac:dyDescent="0.45">
      <c r="A1461" t="s">
        <v>8219</v>
      </c>
      <c r="B1461">
        <v>31</v>
      </c>
      <c r="E1461" t="s">
        <v>8221</v>
      </c>
      <c r="F1461">
        <v>0</v>
      </c>
      <c r="L1461" t="s">
        <v>8219</v>
      </c>
      <c r="M1461">
        <v>38</v>
      </c>
      <c r="O1461" t="s">
        <v>8221</v>
      </c>
      <c r="P1461">
        <v>0</v>
      </c>
    </row>
    <row r="1462" spans="1:16" x14ac:dyDescent="0.45">
      <c r="A1462" t="s">
        <v>8219</v>
      </c>
      <c r="B1462">
        <v>132</v>
      </c>
      <c r="E1462" t="s">
        <v>8221</v>
      </c>
      <c r="F1462">
        <v>4</v>
      </c>
      <c r="L1462" t="s">
        <v>8219</v>
      </c>
      <c r="M1462">
        <v>38</v>
      </c>
      <c r="O1462" t="s">
        <v>8221</v>
      </c>
      <c r="P1462">
        <v>0</v>
      </c>
    </row>
    <row r="1463" spans="1:16" x14ac:dyDescent="0.45">
      <c r="A1463" t="s">
        <v>8219</v>
      </c>
      <c r="B1463">
        <v>3</v>
      </c>
      <c r="E1463" t="s">
        <v>8221</v>
      </c>
      <c r="F1463">
        <v>1</v>
      </c>
      <c r="L1463" t="s">
        <v>8219</v>
      </c>
      <c r="M1463">
        <v>38</v>
      </c>
      <c r="O1463" t="s">
        <v>8221</v>
      </c>
      <c r="P1463">
        <v>0</v>
      </c>
    </row>
    <row r="1464" spans="1:16" x14ac:dyDescent="0.45">
      <c r="A1464" t="s">
        <v>8219</v>
      </c>
      <c r="B1464">
        <v>6</v>
      </c>
      <c r="E1464" t="s">
        <v>8221</v>
      </c>
      <c r="F1464">
        <v>12</v>
      </c>
      <c r="L1464" t="s">
        <v>8219</v>
      </c>
      <c r="M1464">
        <v>38</v>
      </c>
      <c r="O1464" t="s">
        <v>8221</v>
      </c>
      <c r="P1464">
        <v>0</v>
      </c>
    </row>
    <row r="1465" spans="1:16" x14ac:dyDescent="0.45">
      <c r="A1465" t="s">
        <v>8219</v>
      </c>
      <c r="B1465">
        <v>10</v>
      </c>
      <c r="E1465" t="s">
        <v>8221</v>
      </c>
      <c r="F1465">
        <v>4</v>
      </c>
      <c r="L1465" t="s">
        <v>8219</v>
      </c>
      <c r="M1465">
        <v>38</v>
      </c>
      <c r="O1465" t="s">
        <v>8221</v>
      </c>
      <c r="P1465">
        <v>0</v>
      </c>
    </row>
    <row r="1466" spans="1:16" x14ac:dyDescent="0.45">
      <c r="A1466" t="s">
        <v>8219</v>
      </c>
      <c r="B1466">
        <v>147</v>
      </c>
      <c r="E1466" t="s">
        <v>8221</v>
      </c>
      <c r="F1466">
        <v>91</v>
      </c>
      <c r="L1466" t="s">
        <v>8219</v>
      </c>
      <c r="M1466">
        <v>38</v>
      </c>
      <c r="O1466" t="s">
        <v>8221</v>
      </c>
      <c r="P1466">
        <v>0</v>
      </c>
    </row>
    <row r="1467" spans="1:16" x14ac:dyDescent="0.45">
      <c r="A1467" t="s">
        <v>8219</v>
      </c>
      <c r="B1467">
        <v>199</v>
      </c>
      <c r="E1467" t="s">
        <v>8221</v>
      </c>
      <c r="F1467">
        <v>1</v>
      </c>
      <c r="L1467" t="s">
        <v>8219</v>
      </c>
      <c r="M1467">
        <v>38</v>
      </c>
      <c r="O1467" t="s">
        <v>8221</v>
      </c>
      <c r="P1467">
        <v>0</v>
      </c>
    </row>
    <row r="1468" spans="1:16" x14ac:dyDescent="0.45">
      <c r="A1468" t="s">
        <v>8219</v>
      </c>
      <c r="B1468">
        <v>50</v>
      </c>
      <c r="E1468" t="s">
        <v>8221</v>
      </c>
      <c r="F1468">
        <v>1</v>
      </c>
      <c r="L1468" t="s">
        <v>8219</v>
      </c>
      <c r="M1468">
        <v>38</v>
      </c>
      <c r="O1468" t="s">
        <v>8221</v>
      </c>
      <c r="P1468">
        <v>0</v>
      </c>
    </row>
    <row r="1469" spans="1:16" x14ac:dyDescent="0.45">
      <c r="A1469" t="s">
        <v>8219</v>
      </c>
      <c r="B1469">
        <v>21</v>
      </c>
      <c r="E1469" t="s">
        <v>8221</v>
      </c>
      <c r="F1469">
        <v>0</v>
      </c>
      <c r="L1469" t="s">
        <v>8219</v>
      </c>
      <c r="M1469">
        <v>37</v>
      </c>
      <c r="O1469" t="s">
        <v>8221</v>
      </c>
      <c r="P1469">
        <v>0</v>
      </c>
    </row>
    <row r="1470" spans="1:16" x14ac:dyDescent="0.45">
      <c r="A1470" t="s">
        <v>8219</v>
      </c>
      <c r="B1470">
        <v>24</v>
      </c>
      <c r="E1470" t="s">
        <v>8221</v>
      </c>
      <c r="F1470">
        <v>13</v>
      </c>
      <c r="L1470" t="s">
        <v>8219</v>
      </c>
      <c r="M1470">
        <v>37</v>
      </c>
      <c r="O1470" t="s">
        <v>8221</v>
      </c>
      <c r="P1470">
        <v>0</v>
      </c>
    </row>
    <row r="1471" spans="1:16" x14ac:dyDescent="0.45">
      <c r="A1471" t="s">
        <v>8219</v>
      </c>
      <c r="B1471">
        <v>32</v>
      </c>
      <c r="E1471" t="s">
        <v>8221</v>
      </c>
      <c r="F1471">
        <v>2</v>
      </c>
      <c r="L1471" t="s">
        <v>8219</v>
      </c>
      <c r="M1471">
        <v>37</v>
      </c>
      <c r="O1471" t="s">
        <v>8221</v>
      </c>
      <c r="P1471">
        <v>0</v>
      </c>
    </row>
    <row r="1472" spans="1:16" x14ac:dyDescent="0.45">
      <c r="A1472" t="s">
        <v>8219</v>
      </c>
      <c r="B1472">
        <v>62</v>
      </c>
      <c r="E1472" t="s">
        <v>8221</v>
      </c>
      <c r="F1472">
        <v>0</v>
      </c>
      <c r="L1472" t="s">
        <v>8219</v>
      </c>
      <c r="M1472">
        <v>37</v>
      </c>
      <c r="O1472" t="s">
        <v>8221</v>
      </c>
      <c r="P1472">
        <v>0</v>
      </c>
    </row>
    <row r="1473" spans="1:16" x14ac:dyDescent="0.45">
      <c r="A1473" t="s">
        <v>8219</v>
      </c>
      <c r="B1473">
        <v>9</v>
      </c>
      <c r="E1473" t="s">
        <v>8221</v>
      </c>
      <c r="F1473">
        <v>21</v>
      </c>
      <c r="L1473" t="s">
        <v>8219</v>
      </c>
      <c r="M1473">
        <v>37</v>
      </c>
      <c r="O1473" t="s">
        <v>8221</v>
      </c>
      <c r="P1473">
        <v>0</v>
      </c>
    </row>
    <row r="1474" spans="1:16" x14ac:dyDescent="0.45">
      <c r="A1474" t="s">
        <v>8219</v>
      </c>
      <c r="B1474">
        <v>38</v>
      </c>
      <c r="E1474" t="s">
        <v>8221</v>
      </c>
      <c r="F1474">
        <v>9</v>
      </c>
      <c r="L1474" t="s">
        <v>8219</v>
      </c>
      <c r="M1474">
        <v>37</v>
      </c>
      <c r="O1474" t="s">
        <v>8221</v>
      </c>
      <c r="P1474">
        <v>0</v>
      </c>
    </row>
    <row r="1475" spans="1:16" x14ac:dyDescent="0.45">
      <c r="A1475" t="s">
        <v>8219</v>
      </c>
      <c r="B1475">
        <v>54</v>
      </c>
      <c r="E1475" t="s">
        <v>8221</v>
      </c>
      <c r="F1475">
        <v>6</v>
      </c>
      <c r="L1475" t="s">
        <v>8219</v>
      </c>
      <c r="M1475">
        <v>37</v>
      </c>
      <c r="O1475" t="s">
        <v>8221</v>
      </c>
      <c r="P1475">
        <v>0</v>
      </c>
    </row>
    <row r="1476" spans="1:16" x14ac:dyDescent="0.45">
      <c r="A1476" t="s">
        <v>8219</v>
      </c>
      <c r="B1476">
        <v>37</v>
      </c>
      <c r="E1476" t="s">
        <v>8221</v>
      </c>
      <c r="F1476">
        <v>4</v>
      </c>
      <c r="L1476" t="s">
        <v>8219</v>
      </c>
      <c r="M1476">
        <v>37</v>
      </c>
      <c r="O1476" t="s">
        <v>8221</v>
      </c>
      <c r="P1476">
        <v>0</v>
      </c>
    </row>
    <row r="1477" spans="1:16" x14ac:dyDescent="0.45">
      <c r="A1477" t="s">
        <v>8219</v>
      </c>
      <c r="B1477">
        <v>39</v>
      </c>
      <c r="E1477" t="s">
        <v>8221</v>
      </c>
      <c r="F1477">
        <v>7</v>
      </c>
      <c r="L1477" t="s">
        <v>8219</v>
      </c>
      <c r="M1477">
        <v>37</v>
      </c>
      <c r="O1477" t="s">
        <v>8221</v>
      </c>
      <c r="P1477">
        <v>0</v>
      </c>
    </row>
    <row r="1478" spans="1:16" x14ac:dyDescent="0.45">
      <c r="A1478" t="s">
        <v>8219</v>
      </c>
      <c r="B1478">
        <v>34</v>
      </c>
      <c r="E1478" t="s">
        <v>8221</v>
      </c>
      <c r="F1478">
        <v>5</v>
      </c>
      <c r="L1478" t="s">
        <v>8219</v>
      </c>
      <c r="M1478">
        <v>37</v>
      </c>
      <c r="O1478" t="s">
        <v>8221</v>
      </c>
      <c r="P1478">
        <v>0</v>
      </c>
    </row>
    <row r="1479" spans="1:16" x14ac:dyDescent="0.45">
      <c r="A1479" t="s">
        <v>8219</v>
      </c>
      <c r="B1479">
        <v>55</v>
      </c>
      <c r="E1479" t="s">
        <v>8221</v>
      </c>
      <c r="F1479">
        <v>0</v>
      </c>
      <c r="L1479" t="s">
        <v>8219</v>
      </c>
      <c r="M1479">
        <v>37</v>
      </c>
      <c r="O1479" t="s">
        <v>8221</v>
      </c>
      <c r="P1479">
        <v>0</v>
      </c>
    </row>
    <row r="1480" spans="1:16" x14ac:dyDescent="0.45">
      <c r="A1480" t="s">
        <v>8219</v>
      </c>
      <c r="B1480">
        <v>32</v>
      </c>
      <c r="E1480" t="s">
        <v>8221</v>
      </c>
      <c r="F1480">
        <v>3</v>
      </c>
      <c r="L1480" t="s">
        <v>8219</v>
      </c>
      <c r="M1480">
        <v>37</v>
      </c>
      <c r="O1480" t="s">
        <v>8221</v>
      </c>
      <c r="P1480">
        <v>0</v>
      </c>
    </row>
    <row r="1481" spans="1:16" x14ac:dyDescent="0.45">
      <c r="A1481" t="s">
        <v>8219</v>
      </c>
      <c r="B1481">
        <v>25</v>
      </c>
      <c r="E1481" t="s">
        <v>8221</v>
      </c>
      <c r="F1481">
        <v>9</v>
      </c>
      <c r="L1481" t="s">
        <v>8219</v>
      </c>
      <c r="M1481">
        <v>37</v>
      </c>
      <c r="O1481" t="s">
        <v>8221</v>
      </c>
      <c r="P1481">
        <v>0</v>
      </c>
    </row>
    <row r="1482" spans="1:16" x14ac:dyDescent="0.45">
      <c r="A1482" t="s">
        <v>8219</v>
      </c>
      <c r="B1482">
        <v>33</v>
      </c>
      <c r="E1482" t="s">
        <v>8221</v>
      </c>
      <c r="F1482">
        <v>6</v>
      </c>
      <c r="L1482" t="s">
        <v>8219</v>
      </c>
      <c r="M1482">
        <v>37</v>
      </c>
      <c r="O1482" t="s">
        <v>8221</v>
      </c>
      <c r="P1482">
        <v>0</v>
      </c>
    </row>
    <row r="1483" spans="1:16" x14ac:dyDescent="0.45">
      <c r="A1483" t="s">
        <v>8219</v>
      </c>
      <c r="B1483">
        <v>108</v>
      </c>
      <c r="E1483" t="s">
        <v>8221</v>
      </c>
      <c r="F1483">
        <v>4</v>
      </c>
      <c r="L1483" t="s">
        <v>8219</v>
      </c>
      <c r="M1483">
        <v>37</v>
      </c>
      <c r="O1483" t="s">
        <v>8221</v>
      </c>
      <c r="P1483">
        <v>0</v>
      </c>
    </row>
    <row r="1484" spans="1:16" x14ac:dyDescent="0.45">
      <c r="A1484" t="s">
        <v>8219</v>
      </c>
      <c r="B1484">
        <v>20</v>
      </c>
      <c r="E1484" t="s">
        <v>8221</v>
      </c>
      <c r="F1484">
        <v>1</v>
      </c>
      <c r="L1484" t="s">
        <v>8219</v>
      </c>
      <c r="M1484">
        <v>37</v>
      </c>
      <c r="O1484" t="s">
        <v>8221</v>
      </c>
      <c r="P1484">
        <v>0</v>
      </c>
    </row>
    <row r="1485" spans="1:16" x14ac:dyDescent="0.45">
      <c r="A1485" t="s">
        <v>8219</v>
      </c>
      <c r="B1485">
        <v>98</v>
      </c>
      <c r="E1485" t="s">
        <v>8221</v>
      </c>
      <c r="F1485">
        <v>17</v>
      </c>
      <c r="L1485" t="s">
        <v>8219</v>
      </c>
      <c r="M1485">
        <v>37</v>
      </c>
      <c r="O1485" t="s">
        <v>8221</v>
      </c>
      <c r="P1485">
        <v>0</v>
      </c>
    </row>
    <row r="1486" spans="1:16" x14ac:dyDescent="0.45">
      <c r="A1486" t="s">
        <v>8219</v>
      </c>
      <c r="B1486">
        <v>196</v>
      </c>
      <c r="E1486" t="s">
        <v>8221</v>
      </c>
      <c r="F1486">
        <v>1</v>
      </c>
      <c r="L1486" t="s">
        <v>8219</v>
      </c>
      <c r="M1486">
        <v>36</v>
      </c>
      <c r="O1486" t="s">
        <v>8221</v>
      </c>
      <c r="P1486">
        <v>0</v>
      </c>
    </row>
    <row r="1487" spans="1:16" x14ac:dyDescent="0.45">
      <c r="A1487" t="s">
        <v>8219</v>
      </c>
      <c r="B1487">
        <v>39</v>
      </c>
      <c r="E1487" t="s">
        <v>8221</v>
      </c>
      <c r="F1487">
        <v>13</v>
      </c>
      <c r="L1487" t="s">
        <v>8219</v>
      </c>
      <c r="M1487">
        <v>36</v>
      </c>
      <c r="O1487" t="s">
        <v>8221</v>
      </c>
      <c r="P1487">
        <v>0</v>
      </c>
    </row>
    <row r="1488" spans="1:16" x14ac:dyDescent="0.45">
      <c r="A1488" t="s">
        <v>8219</v>
      </c>
      <c r="B1488">
        <v>128</v>
      </c>
      <c r="E1488" t="s">
        <v>8221</v>
      </c>
      <c r="F1488">
        <v>6</v>
      </c>
      <c r="L1488" t="s">
        <v>8219</v>
      </c>
      <c r="M1488">
        <v>36</v>
      </c>
      <c r="O1488" t="s">
        <v>8221</v>
      </c>
      <c r="P1488">
        <v>0</v>
      </c>
    </row>
    <row r="1489" spans="1:16" x14ac:dyDescent="0.45">
      <c r="A1489" t="s">
        <v>8219</v>
      </c>
      <c r="B1489">
        <v>71</v>
      </c>
      <c r="E1489" t="s">
        <v>8221</v>
      </c>
      <c r="F1489">
        <v>0</v>
      </c>
      <c r="L1489" t="s">
        <v>8219</v>
      </c>
      <c r="M1489">
        <v>36</v>
      </c>
      <c r="O1489" t="s">
        <v>8221</v>
      </c>
      <c r="P1489">
        <v>0</v>
      </c>
    </row>
    <row r="1490" spans="1:16" x14ac:dyDescent="0.45">
      <c r="A1490" t="s">
        <v>8219</v>
      </c>
      <c r="B1490">
        <v>47</v>
      </c>
      <c r="E1490" t="s">
        <v>8221</v>
      </c>
      <c r="F1490">
        <v>2</v>
      </c>
      <c r="L1490" t="s">
        <v>8219</v>
      </c>
      <c r="M1490">
        <v>36</v>
      </c>
      <c r="O1490" t="s">
        <v>8221</v>
      </c>
      <c r="P1490">
        <v>0</v>
      </c>
    </row>
    <row r="1491" spans="1:16" x14ac:dyDescent="0.45">
      <c r="A1491" t="s">
        <v>8219</v>
      </c>
      <c r="B1491">
        <v>17</v>
      </c>
      <c r="E1491" t="s">
        <v>8221</v>
      </c>
      <c r="F1491">
        <v>2</v>
      </c>
      <c r="L1491" t="s">
        <v>8219</v>
      </c>
      <c r="M1491">
        <v>36</v>
      </c>
      <c r="O1491" t="s">
        <v>8221</v>
      </c>
      <c r="P1491">
        <v>0</v>
      </c>
    </row>
    <row r="1492" spans="1:16" x14ac:dyDescent="0.45">
      <c r="A1492" t="s">
        <v>8219</v>
      </c>
      <c r="B1492">
        <v>91</v>
      </c>
      <c r="E1492" t="s">
        <v>8221</v>
      </c>
      <c r="F1492">
        <v>21</v>
      </c>
      <c r="L1492" t="s">
        <v>8219</v>
      </c>
      <c r="M1492">
        <v>36</v>
      </c>
      <c r="O1492" t="s">
        <v>8221</v>
      </c>
      <c r="P1492">
        <v>0</v>
      </c>
    </row>
    <row r="1493" spans="1:16" x14ac:dyDescent="0.45">
      <c r="A1493" t="s">
        <v>8219</v>
      </c>
      <c r="B1493">
        <v>43</v>
      </c>
      <c r="E1493" t="s">
        <v>8221</v>
      </c>
      <c r="F1493">
        <v>13</v>
      </c>
      <c r="L1493" t="s">
        <v>8219</v>
      </c>
      <c r="M1493">
        <v>36</v>
      </c>
      <c r="O1493" t="s">
        <v>8221</v>
      </c>
      <c r="P1493">
        <v>0</v>
      </c>
    </row>
    <row r="1494" spans="1:16" x14ac:dyDescent="0.45">
      <c r="A1494" t="s">
        <v>8219</v>
      </c>
      <c r="B1494">
        <v>17</v>
      </c>
      <c r="E1494" t="s">
        <v>8221</v>
      </c>
      <c r="F1494">
        <v>0</v>
      </c>
      <c r="L1494" t="s">
        <v>8219</v>
      </c>
      <c r="M1494">
        <v>36</v>
      </c>
      <c r="O1494" t="s">
        <v>8221</v>
      </c>
      <c r="P1494">
        <v>0</v>
      </c>
    </row>
    <row r="1495" spans="1:16" x14ac:dyDescent="0.45">
      <c r="A1495" t="s">
        <v>8219</v>
      </c>
      <c r="B1495">
        <v>33</v>
      </c>
      <c r="E1495" t="s">
        <v>8221</v>
      </c>
      <c r="F1495">
        <v>6</v>
      </c>
      <c r="L1495" t="s">
        <v>8219</v>
      </c>
      <c r="M1495">
        <v>36</v>
      </c>
      <c r="O1495" t="s">
        <v>8221</v>
      </c>
      <c r="P1495">
        <v>0</v>
      </c>
    </row>
    <row r="1496" spans="1:16" x14ac:dyDescent="0.45">
      <c r="A1496" t="s">
        <v>8219</v>
      </c>
      <c r="B1496">
        <v>87</v>
      </c>
      <c r="E1496" t="s">
        <v>8221</v>
      </c>
      <c r="F1496">
        <v>0</v>
      </c>
      <c r="L1496" t="s">
        <v>8219</v>
      </c>
      <c r="M1496">
        <v>36</v>
      </c>
      <c r="O1496" t="s">
        <v>8221</v>
      </c>
      <c r="P1496">
        <v>0</v>
      </c>
    </row>
    <row r="1497" spans="1:16" x14ac:dyDescent="0.45">
      <c r="A1497" t="s">
        <v>8219</v>
      </c>
      <c r="B1497">
        <v>113</v>
      </c>
      <c r="E1497" t="s">
        <v>8221</v>
      </c>
      <c r="F1497">
        <v>1</v>
      </c>
      <c r="L1497" t="s">
        <v>8219</v>
      </c>
      <c r="M1497">
        <v>36</v>
      </c>
      <c r="O1497" t="s">
        <v>8221</v>
      </c>
      <c r="P1497">
        <v>0</v>
      </c>
    </row>
    <row r="1498" spans="1:16" x14ac:dyDescent="0.45">
      <c r="A1498" t="s">
        <v>8219</v>
      </c>
      <c r="B1498">
        <v>14</v>
      </c>
      <c r="E1498" t="s">
        <v>8221</v>
      </c>
      <c r="F1498">
        <v>0</v>
      </c>
      <c r="L1498" t="s">
        <v>8219</v>
      </c>
      <c r="M1498">
        <v>36</v>
      </c>
      <c r="O1498" t="s">
        <v>8221</v>
      </c>
      <c r="P1498">
        <v>0</v>
      </c>
    </row>
    <row r="1499" spans="1:16" x14ac:dyDescent="0.45">
      <c r="A1499" t="s">
        <v>8219</v>
      </c>
      <c r="B1499">
        <v>30</v>
      </c>
      <c r="E1499" t="s">
        <v>8221</v>
      </c>
      <c r="F1499">
        <v>12</v>
      </c>
      <c r="L1499" t="s">
        <v>8219</v>
      </c>
      <c r="M1499">
        <v>36</v>
      </c>
      <c r="O1499" t="s">
        <v>8221</v>
      </c>
      <c r="P1499">
        <v>0</v>
      </c>
    </row>
    <row r="1500" spans="1:16" x14ac:dyDescent="0.45">
      <c r="A1500" t="s">
        <v>8219</v>
      </c>
      <c r="B1500">
        <v>16</v>
      </c>
      <c r="E1500" t="s">
        <v>8221</v>
      </c>
      <c r="F1500">
        <v>2</v>
      </c>
      <c r="L1500" t="s">
        <v>8219</v>
      </c>
      <c r="M1500">
        <v>36</v>
      </c>
      <c r="O1500" t="s">
        <v>8221</v>
      </c>
      <c r="P1500">
        <v>0</v>
      </c>
    </row>
    <row r="1501" spans="1:16" x14ac:dyDescent="0.45">
      <c r="A1501" t="s">
        <v>8219</v>
      </c>
      <c r="B1501">
        <v>46</v>
      </c>
      <c r="E1501" t="s">
        <v>8221</v>
      </c>
      <c r="F1501">
        <v>6</v>
      </c>
      <c r="L1501" t="s">
        <v>8219</v>
      </c>
      <c r="M1501">
        <v>35</v>
      </c>
      <c r="O1501" t="s">
        <v>8221</v>
      </c>
      <c r="P1501">
        <v>0</v>
      </c>
    </row>
    <row r="1502" spans="1:16" x14ac:dyDescent="0.45">
      <c r="A1502" t="s">
        <v>8219</v>
      </c>
      <c r="B1502">
        <v>24</v>
      </c>
      <c r="E1502" t="s">
        <v>8221</v>
      </c>
      <c r="F1502">
        <v>1</v>
      </c>
      <c r="L1502" t="s">
        <v>8219</v>
      </c>
      <c r="M1502">
        <v>35</v>
      </c>
      <c r="O1502" t="s">
        <v>8221</v>
      </c>
      <c r="P1502">
        <v>0</v>
      </c>
    </row>
    <row r="1503" spans="1:16" x14ac:dyDescent="0.45">
      <c r="A1503" t="s">
        <v>8219</v>
      </c>
      <c r="B1503">
        <v>97</v>
      </c>
      <c r="E1503" t="s">
        <v>8221</v>
      </c>
      <c r="F1503">
        <v>1</v>
      </c>
      <c r="L1503" t="s">
        <v>8219</v>
      </c>
      <c r="M1503">
        <v>35</v>
      </c>
      <c r="O1503" t="s">
        <v>8221</v>
      </c>
      <c r="P1503">
        <v>0</v>
      </c>
    </row>
    <row r="1504" spans="1:16" x14ac:dyDescent="0.45">
      <c r="A1504" t="s">
        <v>8219</v>
      </c>
      <c r="B1504">
        <v>59</v>
      </c>
      <c r="E1504" t="s">
        <v>8221</v>
      </c>
      <c r="F1504">
        <v>5</v>
      </c>
      <c r="L1504" t="s">
        <v>8219</v>
      </c>
      <c r="M1504">
        <v>35</v>
      </c>
      <c r="O1504" t="s">
        <v>8221</v>
      </c>
      <c r="P1504">
        <v>0</v>
      </c>
    </row>
    <row r="1505" spans="1:16" x14ac:dyDescent="0.45">
      <c r="A1505" t="s">
        <v>8219</v>
      </c>
      <c r="B1505">
        <v>1095</v>
      </c>
      <c r="E1505" t="s">
        <v>8221</v>
      </c>
      <c r="F1505">
        <v>0</v>
      </c>
      <c r="L1505" t="s">
        <v>8219</v>
      </c>
      <c r="M1505">
        <v>35</v>
      </c>
      <c r="O1505" t="s">
        <v>8221</v>
      </c>
      <c r="P1505">
        <v>0</v>
      </c>
    </row>
    <row r="1506" spans="1:16" x14ac:dyDescent="0.45">
      <c r="A1506" t="s">
        <v>8219</v>
      </c>
      <c r="B1506">
        <v>218</v>
      </c>
      <c r="E1506" t="s">
        <v>8221</v>
      </c>
      <c r="F1506">
        <v>3</v>
      </c>
      <c r="L1506" t="s">
        <v>8219</v>
      </c>
      <c r="M1506">
        <v>35</v>
      </c>
      <c r="O1506" t="s">
        <v>8221</v>
      </c>
      <c r="P1506">
        <v>0</v>
      </c>
    </row>
    <row r="1507" spans="1:16" x14ac:dyDescent="0.45">
      <c r="A1507" t="s">
        <v>8219</v>
      </c>
      <c r="B1507">
        <v>111</v>
      </c>
      <c r="E1507" t="s">
        <v>8221</v>
      </c>
      <c r="F1507">
        <v>8</v>
      </c>
      <c r="L1507" t="s">
        <v>8219</v>
      </c>
      <c r="M1507">
        <v>35</v>
      </c>
      <c r="O1507" t="s">
        <v>8221</v>
      </c>
      <c r="P1507">
        <v>0</v>
      </c>
    </row>
    <row r="1508" spans="1:16" x14ac:dyDescent="0.45">
      <c r="A1508" t="s">
        <v>8219</v>
      </c>
      <c r="B1508">
        <v>56</v>
      </c>
      <c r="E1508" t="s">
        <v>8221</v>
      </c>
      <c r="F1508">
        <v>3</v>
      </c>
      <c r="L1508" t="s">
        <v>8219</v>
      </c>
      <c r="M1508">
        <v>35</v>
      </c>
      <c r="O1508" t="s">
        <v>8221</v>
      </c>
      <c r="P1508">
        <v>0</v>
      </c>
    </row>
    <row r="1509" spans="1:16" x14ac:dyDescent="0.45">
      <c r="A1509" t="s">
        <v>8219</v>
      </c>
      <c r="B1509">
        <v>265</v>
      </c>
      <c r="E1509" t="s">
        <v>8221</v>
      </c>
      <c r="F1509">
        <v>8</v>
      </c>
      <c r="L1509" t="s">
        <v>8219</v>
      </c>
      <c r="M1509">
        <v>35</v>
      </c>
      <c r="O1509" t="s">
        <v>8221</v>
      </c>
      <c r="P1509">
        <v>0</v>
      </c>
    </row>
    <row r="1510" spans="1:16" x14ac:dyDescent="0.45">
      <c r="A1510" t="s">
        <v>8219</v>
      </c>
      <c r="B1510">
        <v>28</v>
      </c>
      <c r="E1510" t="s">
        <v>8221</v>
      </c>
      <c r="F1510">
        <v>1</v>
      </c>
      <c r="L1510" t="s">
        <v>8219</v>
      </c>
      <c r="M1510">
        <v>35</v>
      </c>
      <c r="O1510" t="s">
        <v>8221</v>
      </c>
      <c r="P1510">
        <v>0</v>
      </c>
    </row>
    <row r="1511" spans="1:16" x14ac:dyDescent="0.45">
      <c r="A1511" t="s">
        <v>8219</v>
      </c>
      <c r="B1511">
        <v>364</v>
      </c>
      <c r="E1511" t="s">
        <v>8221</v>
      </c>
      <c r="F1511">
        <v>4</v>
      </c>
      <c r="L1511" t="s">
        <v>8219</v>
      </c>
      <c r="M1511">
        <v>35</v>
      </c>
      <c r="O1511" t="s">
        <v>8221</v>
      </c>
      <c r="P1511">
        <v>0</v>
      </c>
    </row>
    <row r="1512" spans="1:16" x14ac:dyDescent="0.45">
      <c r="A1512" t="s">
        <v>8219</v>
      </c>
      <c r="B1512">
        <v>27</v>
      </c>
      <c r="E1512" t="s">
        <v>8221</v>
      </c>
      <c r="F1512">
        <v>8</v>
      </c>
      <c r="L1512" t="s">
        <v>8219</v>
      </c>
      <c r="M1512">
        <v>35</v>
      </c>
      <c r="O1512" t="s">
        <v>8221</v>
      </c>
      <c r="P1512">
        <v>0</v>
      </c>
    </row>
    <row r="1513" spans="1:16" x14ac:dyDescent="0.45">
      <c r="A1513" t="s">
        <v>8219</v>
      </c>
      <c r="B1513">
        <v>93</v>
      </c>
      <c r="E1513" t="s">
        <v>8221</v>
      </c>
      <c r="F1513">
        <v>1</v>
      </c>
      <c r="L1513" t="s">
        <v>8219</v>
      </c>
      <c r="M1513">
        <v>35</v>
      </c>
      <c r="O1513" t="s">
        <v>8221</v>
      </c>
      <c r="P1513">
        <v>0</v>
      </c>
    </row>
    <row r="1514" spans="1:16" x14ac:dyDescent="0.45">
      <c r="A1514" t="s">
        <v>8219</v>
      </c>
      <c r="B1514">
        <v>64</v>
      </c>
      <c r="E1514" t="s">
        <v>8221</v>
      </c>
      <c r="F1514">
        <v>5</v>
      </c>
      <c r="L1514" t="s">
        <v>8219</v>
      </c>
      <c r="M1514">
        <v>35</v>
      </c>
      <c r="O1514" t="s">
        <v>8221</v>
      </c>
      <c r="P1514">
        <v>0</v>
      </c>
    </row>
    <row r="1515" spans="1:16" x14ac:dyDescent="0.45">
      <c r="A1515" t="s">
        <v>8219</v>
      </c>
      <c r="B1515">
        <v>22</v>
      </c>
      <c r="E1515" t="s">
        <v>8221</v>
      </c>
      <c r="F1515">
        <v>0</v>
      </c>
      <c r="L1515" t="s">
        <v>8219</v>
      </c>
      <c r="M1515">
        <v>35</v>
      </c>
      <c r="O1515" t="s">
        <v>8221</v>
      </c>
      <c r="P1515">
        <v>0</v>
      </c>
    </row>
    <row r="1516" spans="1:16" x14ac:dyDescent="0.45">
      <c r="A1516" t="s">
        <v>8219</v>
      </c>
      <c r="B1516">
        <v>59</v>
      </c>
      <c r="E1516" t="s">
        <v>8221</v>
      </c>
      <c r="F1516">
        <v>0</v>
      </c>
      <c r="L1516" t="s">
        <v>8219</v>
      </c>
      <c r="M1516">
        <v>35</v>
      </c>
      <c r="O1516" t="s">
        <v>8221</v>
      </c>
      <c r="P1516">
        <v>0</v>
      </c>
    </row>
    <row r="1517" spans="1:16" x14ac:dyDescent="0.45">
      <c r="A1517" t="s">
        <v>8219</v>
      </c>
      <c r="B1517">
        <v>249</v>
      </c>
      <c r="E1517" t="s">
        <v>8221</v>
      </c>
      <c r="F1517">
        <v>1</v>
      </c>
      <c r="L1517" t="s">
        <v>8219</v>
      </c>
      <c r="M1517">
        <v>35</v>
      </c>
      <c r="O1517" t="s">
        <v>8221</v>
      </c>
      <c r="P1517">
        <v>0</v>
      </c>
    </row>
    <row r="1518" spans="1:16" x14ac:dyDescent="0.45">
      <c r="A1518" t="s">
        <v>8219</v>
      </c>
      <c r="B1518">
        <v>392</v>
      </c>
      <c r="E1518" t="s">
        <v>8221</v>
      </c>
      <c r="F1518">
        <v>0</v>
      </c>
      <c r="L1518" t="s">
        <v>8219</v>
      </c>
      <c r="M1518">
        <v>35</v>
      </c>
      <c r="O1518" t="s">
        <v>8221</v>
      </c>
      <c r="P1518">
        <v>0</v>
      </c>
    </row>
    <row r="1519" spans="1:16" x14ac:dyDescent="0.45">
      <c r="A1519" t="s">
        <v>8219</v>
      </c>
      <c r="B1519">
        <v>115</v>
      </c>
      <c r="E1519" t="s">
        <v>8221</v>
      </c>
      <c r="F1519">
        <v>0</v>
      </c>
      <c r="L1519" t="s">
        <v>8219</v>
      </c>
      <c r="M1519">
        <v>35</v>
      </c>
      <c r="O1519" t="s">
        <v>8221</v>
      </c>
      <c r="P1519">
        <v>0</v>
      </c>
    </row>
    <row r="1520" spans="1:16" x14ac:dyDescent="0.45">
      <c r="A1520" t="s">
        <v>8219</v>
      </c>
      <c r="B1520">
        <v>433</v>
      </c>
      <c r="E1520" t="s">
        <v>8221</v>
      </c>
      <c r="F1520">
        <v>6</v>
      </c>
      <c r="L1520" t="s">
        <v>8219</v>
      </c>
      <c r="M1520">
        <v>35</v>
      </c>
      <c r="O1520" t="s">
        <v>8221</v>
      </c>
      <c r="P1520">
        <v>0</v>
      </c>
    </row>
    <row r="1521" spans="1:16" x14ac:dyDescent="0.45">
      <c r="A1521" t="s">
        <v>8219</v>
      </c>
      <c r="B1521">
        <v>20</v>
      </c>
      <c r="E1521" t="s">
        <v>8221</v>
      </c>
      <c r="F1521">
        <v>6</v>
      </c>
      <c r="L1521" t="s">
        <v>8219</v>
      </c>
      <c r="M1521">
        <v>35</v>
      </c>
      <c r="O1521" t="s">
        <v>8221</v>
      </c>
      <c r="P1521">
        <v>0</v>
      </c>
    </row>
    <row r="1522" spans="1:16" x14ac:dyDescent="0.45">
      <c r="A1522" t="s">
        <v>8219</v>
      </c>
      <c r="B1522">
        <v>8</v>
      </c>
      <c r="E1522" t="s">
        <v>8221</v>
      </c>
      <c r="F1522">
        <v>14</v>
      </c>
      <c r="L1522" t="s">
        <v>8219</v>
      </c>
      <c r="M1522">
        <v>35</v>
      </c>
      <c r="O1522" t="s">
        <v>8221</v>
      </c>
      <c r="P1522">
        <v>0</v>
      </c>
    </row>
    <row r="1523" spans="1:16" x14ac:dyDescent="0.45">
      <c r="A1523" t="s">
        <v>8219</v>
      </c>
      <c r="B1523">
        <v>175</v>
      </c>
      <c r="E1523" t="s">
        <v>8221</v>
      </c>
      <c r="F1523">
        <v>6</v>
      </c>
      <c r="L1523" t="s">
        <v>8219</v>
      </c>
      <c r="M1523">
        <v>35</v>
      </c>
      <c r="O1523" t="s">
        <v>8221</v>
      </c>
      <c r="P1523">
        <v>0</v>
      </c>
    </row>
    <row r="1524" spans="1:16" x14ac:dyDescent="0.45">
      <c r="A1524" t="s">
        <v>8219</v>
      </c>
      <c r="B1524">
        <v>104</v>
      </c>
      <c r="E1524" t="s">
        <v>8221</v>
      </c>
      <c r="F1524">
        <v>33</v>
      </c>
      <c r="L1524" t="s">
        <v>8219</v>
      </c>
      <c r="M1524">
        <v>34</v>
      </c>
      <c r="O1524" t="s">
        <v>8221</v>
      </c>
      <c r="P1524">
        <v>0</v>
      </c>
    </row>
    <row r="1525" spans="1:16" x14ac:dyDescent="0.45">
      <c r="A1525" t="s">
        <v>8219</v>
      </c>
      <c r="B1525">
        <v>17</v>
      </c>
      <c r="E1525" t="s">
        <v>8221</v>
      </c>
      <c r="F1525">
        <v>4</v>
      </c>
      <c r="L1525" t="s">
        <v>8219</v>
      </c>
      <c r="M1525">
        <v>34</v>
      </c>
      <c r="O1525" t="s">
        <v>8221</v>
      </c>
      <c r="P1525">
        <v>0</v>
      </c>
    </row>
    <row r="1526" spans="1:16" x14ac:dyDescent="0.45">
      <c r="A1526" t="s">
        <v>8219</v>
      </c>
      <c r="B1526">
        <v>277</v>
      </c>
      <c r="E1526" t="s">
        <v>8221</v>
      </c>
      <c r="F1526">
        <v>1</v>
      </c>
      <c r="L1526" t="s">
        <v>8219</v>
      </c>
      <c r="M1526">
        <v>34</v>
      </c>
      <c r="O1526" t="s">
        <v>8221</v>
      </c>
      <c r="P1526">
        <v>0</v>
      </c>
    </row>
    <row r="1527" spans="1:16" x14ac:dyDescent="0.45">
      <c r="A1527" t="s">
        <v>8219</v>
      </c>
      <c r="B1527">
        <v>118</v>
      </c>
      <c r="E1527" t="s">
        <v>8221</v>
      </c>
      <c r="F1527">
        <v>0</v>
      </c>
      <c r="L1527" t="s">
        <v>8219</v>
      </c>
      <c r="M1527">
        <v>34</v>
      </c>
      <c r="O1527" t="s">
        <v>8221</v>
      </c>
      <c r="P1527">
        <v>0</v>
      </c>
    </row>
    <row r="1528" spans="1:16" x14ac:dyDescent="0.45">
      <c r="A1528" t="s">
        <v>8219</v>
      </c>
      <c r="B1528">
        <v>97</v>
      </c>
      <c r="E1528" t="s">
        <v>8221</v>
      </c>
      <c r="F1528">
        <v>6</v>
      </c>
      <c r="L1528" t="s">
        <v>8219</v>
      </c>
      <c r="M1528">
        <v>34</v>
      </c>
      <c r="O1528" t="s">
        <v>8221</v>
      </c>
      <c r="P1528">
        <v>0</v>
      </c>
    </row>
    <row r="1529" spans="1:16" x14ac:dyDescent="0.45">
      <c r="A1529" t="s">
        <v>8219</v>
      </c>
      <c r="B1529">
        <v>20</v>
      </c>
      <c r="E1529" t="s">
        <v>8221</v>
      </c>
      <c r="F1529">
        <v>6</v>
      </c>
      <c r="L1529" t="s">
        <v>8219</v>
      </c>
      <c r="M1529">
        <v>34</v>
      </c>
      <c r="O1529" t="s">
        <v>8221</v>
      </c>
      <c r="P1529">
        <v>0</v>
      </c>
    </row>
    <row r="1530" spans="1:16" x14ac:dyDescent="0.45">
      <c r="A1530" t="s">
        <v>8219</v>
      </c>
      <c r="B1530">
        <v>26</v>
      </c>
      <c r="E1530" t="s">
        <v>8221</v>
      </c>
      <c r="F1530">
        <v>1</v>
      </c>
      <c r="L1530" t="s">
        <v>8219</v>
      </c>
      <c r="M1530">
        <v>34</v>
      </c>
      <c r="O1530" t="s">
        <v>8221</v>
      </c>
      <c r="P1530">
        <v>0</v>
      </c>
    </row>
    <row r="1531" spans="1:16" x14ac:dyDescent="0.45">
      <c r="A1531" t="s">
        <v>8219</v>
      </c>
      <c r="B1531">
        <v>128</v>
      </c>
      <c r="E1531" t="s">
        <v>8221</v>
      </c>
      <c r="F1531">
        <v>3</v>
      </c>
      <c r="L1531" t="s">
        <v>8219</v>
      </c>
      <c r="M1531">
        <v>34</v>
      </c>
      <c r="O1531" t="s">
        <v>8221</v>
      </c>
      <c r="P1531">
        <v>0</v>
      </c>
    </row>
    <row r="1532" spans="1:16" x14ac:dyDescent="0.45">
      <c r="A1532" t="s">
        <v>8219</v>
      </c>
      <c r="B1532">
        <v>15</v>
      </c>
      <c r="L1532" t="s">
        <v>8219</v>
      </c>
      <c r="M1532">
        <v>34</v>
      </c>
    </row>
    <row r="1533" spans="1:16" x14ac:dyDescent="0.45">
      <c r="A1533" t="s">
        <v>8219</v>
      </c>
      <c r="B1533">
        <v>25</v>
      </c>
      <c r="L1533" t="s">
        <v>8219</v>
      </c>
      <c r="M1533">
        <v>34</v>
      </c>
    </row>
    <row r="1534" spans="1:16" x14ac:dyDescent="0.45">
      <c r="A1534" t="s">
        <v>8219</v>
      </c>
      <c r="B1534">
        <v>55</v>
      </c>
      <c r="L1534" t="s">
        <v>8219</v>
      </c>
      <c r="M1534">
        <v>34</v>
      </c>
    </row>
    <row r="1535" spans="1:16" x14ac:dyDescent="0.45">
      <c r="A1535" t="s">
        <v>8219</v>
      </c>
      <c r="B1535">
        <v>107</v>
      </c>
      <c r="L1535" t="s">
        <v>8219</v>
      </c>
      <c r="M1535">
        <v>34</v>
      </c>
    </row>
    <row r="1536" spans="1:16" x14ac:dyDescent="0.45">
      <c r="A1536" t="s">
        <v>8219</v>
      </c>
      <c r="B1536">
        <v>557</v>
      </c>
      <c r="L1536" t="s">
        <v>8219</v>
      </c>
      <c r="M1536">
        <v>34</v>
      </c>
    </row>
    <row r="1537" spans="1:13" x14ac:dyDescent="0.45">
      <c r="A1537" t="s">
        <v>8219</v>
      </c>
      <c r="B1537">
        <v>40</v>
      </c>
      <c r="L1537" t="s">
        <v>8219</v>
      </c>
      <c r="M1537">
        <v>34</v>
      </c>
    </row>
    <row r="1538" spans="1:13" x14ac:dyDescent="0.45">
      <c r="A1538" t="s">
        <v>8219</v>
      </c>
      <c r="B1538">
        <v>36</v>
      </c>
      <c r="L1538" t="s">
        <v>8219</v>
      </c>
      <c r="M1538">
        <v>34</v>
      </c>
    </row>
    <row r="1539" spans="1:13" x14ac:dyDescent="0.45">
      <c r="A1539" t="s">
        <v>8219</v>
      </c>
      <c r="B1539">
        <v>159</v>
      </c>
      <c r="L1539" t="s">
        <v>8219</v>
      </c>
      <c r="M1539">
        <v>34</v>
      </c>
    </row>
    <row r="1540" spans="1:13" x14ac:dyDescent="0.45">
      <c r="A1540" t="s">
        <v>8219</v>
      </c>
      <c r="B1540">
        <v>41</v>
      </c>
      <c r="L1540" t="s">
        <v>8219</v>
      </c>
      <c r="M1540">
        <v>34</v>
      </c>
    </row>
    <row r="1541" spans="1:13" x14ac:dyDescent="0.45">
      <c r="A1541" t="s">
        <v>8219</v>
      </c>
      <c r="B1541">
        <v>226</v>
      </c>
      <c r="L1541" t="s">
        <v>8219</v>
      </c>
      <c r="M1541">
        <v>34</v>
      </c>
    </row>
    <row r="1542" spans="1:13" x14ac:dyDescent="0.45">
      <c r="A1542" t="s">
        <v>8219</v>
      </c>
      <c r="B1542">
        <v>30</v>
      </c>
      <c r="L1542" t="s">
        <v>8219</v>
      </c>
      <c r="M1542">
        <v>34</v>
      </c>
    </row>
    <row r="1543" spans="1:13" x14ac:dyDescent="0.45">
      <c r="A1543" t="s">
        <v>8219</v>
      </c>
      <c r="B1543">
        <v>103</v>
      </c>
      <c r="L1543" t="s">
        <v>8219</v>
      </c>
      <c r="M1543">
        <v>34</v>
      </c>
    </row>
    <row r="1544" spans="1:13" x14ac:dyDescent="0.45">
      <c r="A1544" t="s">
        <v>8219</v>
      </c>
      <c r="B1544">
        <v>62</v>
      </c>
      <c r="L1544" t="s">
        <v>8219</v>
      </c>
      <c r="M1544">
        <v>34</v>
      </c>
    </row>
    <row r="1545" spans="1:13" x14ac:dyDescent="0.45">
      <c r="A1545" t="s">
        <v>8219</v>
      </c>
      <c r="B1545">
        <v>6</v>
      </c>
      <c r="L1545" t="s">
        <v>8219</v>
      </c>
      <c r="M1545">
        <v>34</v>
      </c>
    </row>
    <row r="1546" spans="1:13" x14ac:dyDescent="0.45">
      <c r="A1546" t="s">
        <v>8219</v>
      </c>
      <c r="B1546">
        <v>182</v>
      </c>
      <c r="L1546" t="s">
        <v>8219</v>
      </c>
      <c r="M1546">
        <v>34</v>
      </c>
    </row>
    <row r="1547" spans="1:13" x14ac:dyDescent="0.45">
      <c r="A1547" t="s">
        <v>8219</v>
      </c>
      <c r="B1547">
        <v>145</v>
      </c>
      <c r="L1547" t="s">
        <v>8219</v>
      </c>
      <c r="M1547">
        <v>34</v>
      </c>
    </row>
    <row r="1548" spans="1:13" x14ac:dyDescent="0.45">
      <c r="A1548" t="s">
        <v>8219</v>
      </c>
      <c r="B1548">
        <v>25</v>
      </c>
      <c r="L1548" t="s">
        <v>8219</v>
      </c>
      <c r="M1548">
        <v>34</v>
      </c>
    </row>
    <row r="1549" spans="1:13" x14ac:dyDescent="0.45">
      <c r="A1549" t="s">
        <v>8219</v>
      </c>
      <c r="B1549">
        <v>320</v>
      </c>
      <c r="L1549" t="s">
        <v>8219</v>
      </c>
      <c r="M1549">
        <v>34</v>
      </c>
    </row>
    <row r="1550" spans="1:13" x14ac:dyDescent="0.45">
      <c r="A1550" t="s">
        <v>8219</v>
      </c>
      <c r="B1550">
        <v>99</v>
      </c>
      <c r="L1550" t="s">
        <v>8219</v>
      </c>
      <c r="M1550">
        <v>33</v>
      </c>
    </row>
    <row r="1551" spans="1:13" x14ac:dyDescent="0.45">
      <c r="A1551" t="s">
        <v>8219</v>
      </c>
      <c r="B1551">
        <v>348</v>
      </c>
      <c r="L1551" t="s">
        <v>8219</v>
      </c>
      <c r="M1551">
        <v>33</v>
      </c>
    </row>
    <row r="1552" spans="1:13" x14ac:dyDescent="0.45">
      <c r="A1552" t="s">
        <v>8219</v>
      </c>
      <c r="B1552">
        <v>41</v>
      </c>
      <c r="L1552" t="s">
        <v>8219</v>
      </c>
      <c r="M1552">
        <v>33</v>
      </c>
    </row>
    <row r="1553" spans="1:13" x14ac:dyDescent="0.45">
      <c r="A1553" t="s">
        <v>8219</v>
      </c>
      <c r="B1553">
        <v>29</v>
      </c>
      <c r="L1553" t="s">
        <v>8219</v>
      </c>
      <c r="M1553">
        <v>33</v>
      </c>
    </row>
    <row r="1554" spans="1:13" x14ac:dyDescent="0.45">
      <c r="A1554" t="s">
        <v>8219</v>
      </c>
      <c r="B1554">
        <v>25</v>
      </c>
      <c r="L1554" t="s">
        <v>8219</v>
      </c>
      <c r="M1554">
        <v>33</v>
      </c>
    </row>
    <row r="1555" spans="1:13" x14ac:dyDescent="0.45">
      <c r="A1555" t="s">
        <v>8219</v>
      </c>
      <c r="B1555">
        <v>23</v>
      </c>
      <c r="L1555" t="s">
        <v>8219</v>
      </c>
      <c r="M1555">
        <v>33</v>
      </c>
    </row>
    <row r="1556" spans="1:13" x14ac:dyDescent="0.45">
      <c r="A1556" t="s">
        <v>8219</v>
      </c>
      <c r="B1556">
        <v>1260</v>
      </c>
      <c r="L1556" t="s">
        <v>8219</v>
      </c>
      <c r="M1556">
        <v>33</v>
      </c>
    </row>
    <row r="1557" spans="1:13" x14ac:dyDescent="0.45">
      <c r="A1557" t="s">
        <v>8219</v>
      </c>
      <c r="B1557">
        <v>307</v>
      </c>
      <c r="L1557" t="s">
        <v>8219</v>
      </c>
      <c r="M1557">
        <v>33</v>
      </c>
    </row>
    <row r="1558" spans="1:13" x14ac:dyDescent="0.45">
      <c r="A1558" t="s">
        <v>8219</v>
      </c>
      <c r="B1558">
        <v>329</v>
      </c>
      <c r="L1558" t="s">
        <v>8219</v>
      </c>
      <c r="M1558">
        <v>33</v>
      </c>
    </row>
    <row r="1559" spans="1:13" x14ac:dyDescent="0.45">
      <c r="A1559" t="s">
        <v>8219</v>
      </c>
      <c r="B1559">
        <v>32</v>
      </c>
      <c r="L1559" t="s">
        <v>8219</v>
      </c>
      <c r="M1559">
        <v>33</v>
      </c>
    </row>
    <row r="1560" spans="1:13" x14ac:dyDescent="0.45">
      <c r="A1560" t="s">
        <v>8219</v>
      </c>
      <c r="B1560">
        <v>27</v>
      </c>
      <c r="L1560" t="s">
        <v>8219</v>
      </c>
      <c r="M1560">
        <v>33</v>
      </c>
    </row>
    <row r="1561" spans="1:13" x14ac:dyDescent="0.45">
      <c r="A1561" t="s">
        <v>8219</v>
      </c>
      <c r="B1561">
        <v>236</v>
      </c>
      <c r="L1561" t="s">
        <v>8219</v>
      </c>
      <c r="M1561">
        <v>33</v>
      </c>
    </row>
    <row r="1562" spans="1:13" x14ac:dyDescent="0.45">
      <c r="A1562" t="s">
        <v>8219</v>
      </c>
      <c r="B1562">
        <v>42</v>
      </c>
      <c r="L1562" t="s">
        <v>8219</v>
      </c>
      <c r="M1562">
        <v>33</v>
      </c>
    </row>
    <row r="1563" spans="1:13" x14ac:dyDescent="0.45">
      <c r="A1563" t="s">
        <v>8219</v>
      </c>
      <c r="B1563">
        <v>95</v>
      </c>
      <c r="L1563" t="s">
        <v>8219</v>
      </c>
      <c r="M1563">
        <v>33</v>
      </c>
    </row>
    <row r="1564" spans="1:13" x14ac:dyDescent="0.45">
      <c r="A1564" t="s">
        <v>8219</v>
      </c>
      <c r="B1564">
        <v>37</v>
      </c>
      <c r="L1564" t="s">
        <v>8219</v>
      </c>
      <c r="M1564">
        <v>33</v>
      </c>
    </row>
    <row r="1565" spans="1:13" x14ac:dyDescent="0.45">
      <c r="A1565" t="s">
        <v>8219</v>
      </c>
      <c r="B1565">
        <v>128</v>
      </c>
      <c r="L1565" t="s">
        <v>8219</v>
      </c>
      <c r="M1565">
        <v>33</v>
      </c>
    </row>
    <row r="1566" spans="1:13" x14ac:dyDescent="0.45">
      <c r="A1566" t="s">
        <v>8219</v>
      </c>
      <c r="B1566">
        <v>156</v>
      </c>
      <c r="L1566" t="s">
        <v>8219</v>
      </c>
      <c r="M1566">
        <v>33</v>
      </c>
    </row>
    <row r="1567" spans="1:13" x14ac:dyDescent="0.45">
      <c r="A1567" t="s">
        <v>8219</v>
      </c>
      <c r="B1567">
        <v>64</v>
      </c>
      <c r="L1567" t="s">
        <v>8219</v>
      </c>
      <c r="M1567">
        <v>33</v>
      </c>
    </row>
    <row r="1568" spans="1:13" x14ac:dyDescent="0.45">
      <c r="A1568" t="s">
        <v>8219</v>
      </c>
      <c r="B1568">
        <v>58</v>
      </c>
      <c r="L1568" t="s">
        <v>8219</v>
      </c>
      <c r="M1568">
        <v>33</v>
      </c>
    </row>
    <row r="1569" spans="1:13" x14ac:dyDescent="0.45">
      <c r="A1569" t="s">
        <v>8219</v>
      </c>
      <c r="B1569">
        <v>20</v>
      </c>
      <c r="L1569" t="s">
        <v>8219</v>
      </c>
      <c r="M1569">
        <v>33</v>
      </c>
    </row>
    <row r="1570" spans="1:13" x14ac:dyDescent="0.45">
      <c r="A1570" t="s">
        <v>8219</v>
      </c>
      <c r="B1570">
        <v>47</v>
      </c>
      <c r="L1570" t="s">
        <v>8219</v>
      </c>
      <c r="M1570">
        <v>33</v>
      </c>
    </row>
    <row r="1571" spans="1:13" x14ac:dyDescent="0.45">
      <c r="A1571" t="s">
        <v>8219</v>
      </c>
      <c r="B1571">
        <v>54</v>
      </c>
      <c r="L1571" t="s">
        <v>8219</v>
      </c>
      <c r="M1571">
        <v>33</v>
      </c>
    </row>
    <row r="1572" spans="1:13" x14ac:dyDescent="0.45">
      <c r="A1572" t="s">
        <v>8219</v>
      </c>
      <c r="B1572">
        <v>9</v>
      </c>
      <c r="L1572" t="s">
        <v>8219</v>
      </c>
      <c r="M1572">
        <v>33</v>
      </c>
    </row>
    <row r="1573" spans="1:13" x14ac:dyDescent="0.45">
      <c r="A1573" t="s">
        <v>8219</v>
      </c>
      <c r="B1573">
        <v>213</v>
      </c>
      <c r="L1573" t="s">
        <v>8219</v>
      </c>
      <c r="M1573">
        <v>33</v>
      </c>
    </row>
    <row r="1574" spans="1:13" x14ac:dyDescent="0.45">
      <c r="A1574" t="s">
        <v>8219</v>
      </c>
      <c r="B1574">
        <v>57</v>
      </c>
      <c r="L1574" t="s">
        <v>8219</v>
      </c>
      <c r="M1574">
        <v>32</v>
      </c>
    </row>
    <row r="1575" spans="1:13" x14ac:dyDescent="0.45">
      <c r="A1575" t="s">
        <v>8219</v>
      </c>
      <c r="B1575">
        <v>25</v>
      </c>
      <c r="L1575" t="s">
        <v>8219</v>
      </c>
      <c r="M1575">
        <v>32</v>
      </c>
    </row>
    <row r="1576" spans="1:13" x14ac:dyDescent="0.45">
      <c r="A1576" t="s">
        <v>8219</v>
      </c>
      <c r="B1576">
        <v>104</v>
      </c>
      <c r="L1576" t="s">
        <v>8219</v>
      </c>
      <c r="M1576">
        <v>32</v>
      </c>
    </row>
    <row r="1577" spans="1:13" x14ac:dyDescent="0.45">
      <c r="A1577" t="s">
        <v>8219</v>
      </c>
      <c r="B1577">
        <v>34</v>
      </c>
      <c r="L1577" t="s">
        <v>8219</v>
      </c>
      <c r="M1577">
        <v>32</v>
      </c>
    </row>
    <row r="1578" spans="1:13" x14ac:dyDescent="0.45">
      <c r="A1578" t="s">
        <v>8219</v>
      </c>
      <c r="B1578">
        <v>67</v>
      </c>
      <c r="L1578" t="s">
        <v>8219</v>
      </c>
      <c r="M1578">
        <v>32</v>
      </c>
    </row>
    <row r="1579" spans="1:13" x14ac:dyDescent="0.45">
      <c r="A1579" t="s">
        <v>8219</v>
      </c>
      <c r="B1579">
        <v>241</v>
      </c>
      <c r="L1579" t="s">
        <v>8219</v>
      </c>
      <c r="M1579">
        <v>32</v>
      </c>
    </row>
    <row r="1580" spans="1:13" x14ac:dyDescent="0.45">
      <c r="A1580" t="s">
        <v>8219</v>
      </c>
      <c r="B1580">
        <v>123</v>
      </c>
      <c r="L1580" t="s">
        <v>8219</v>
      </c>
      <c r="M1580">
        <v>32</v>
      </c>
    </row>
    <row r="1581" spans="1:13" x14ac:dyDescent="0.45">
      <c r="A1581" t="s">
        <v>8219</v>
      </c>
      <c r="B1581">
        <v>302</v>
      </c>
      <c r="L1581" t="s">
        <v>8219</v>
      </c>
      <c r="M1581">
        <v>32</v>
      </c>
    </row>
    <row r="1582" spans="1:13" x14ac:dyDescent="0.45">
      <c r="A1582" t="s">
        <v>8219</v>
      </c>
      <c r="B1582">
        <v>89</v>
      </c>
      <c r="L1582" t="s">
        <v>8219</v>
      </c>
      <c r="M1582">
        <v>32</v>
      </c>
    </row>
    <row r="1583" spans="1:13" x14ac:dyDescent="0.45">
      <c r="A1583" t="s">
        <v>8219</v>
      </c>
      <c r="B1583">
        <v>41</v>
      </c>
      <c r="L1583" t="s">
        <v>8219</v>
      </c>
      <c r="M1583">
        <v>32</v>
      </c>
    </row>
    <row r="1584" spans="1:13" x14ac:dyDescent="0.45">
      <c r="A1584" t="s">
        <v>8219</v>
      </c>
      <c r="B1584">
        <v>69</v>
      </c>
      <c r="L1584" t="s">
        <v>8219</v>
      </c>
      <c r="M1584">
        <v>32</v>
      </c>
    </row>
    <row r="1585" spans="1:13" x14ac:dyDescent="0.45">
      <c r="A1585" t="s">
        <v>8219</v>
      </c>
      <c r="B1585">
        <v>52</v>
      </c>
      <c r="L1585" t="s">
        <v>8219</v>
      </c>
      <c r="M1585">
        <v>32</v>
      </c>
    </row>
    <row r="1586" spans="1:13" x14ac:dyDescent="0.45">
      <c r="A1586" t="s">
        <v>8219</v>
      </c>
      <c r="B1586">
        <v>57</v>
      </c>
      <c r="L1586" t="s">
        <v>8219</v>
      </c>
      <c r="M1586">
        <v>32</v>
      </c>
    </row>
    <row r="1587" spans="1:13" x14ac:dyDescent="0.45">
      <c r="A1587" t="s">
        <v>8219</v>
      </c>
      <c r="B1587">
        <v>74</v>
      </c>
      <c r="L1587" t="s">
        <v>8219</v>
      </c>
      <c r="M1587">
        <v>32</v>
      </c>
    </row>
    <row r="1588" spans="1:13" x14ac:dyDescent="0.45">
      <c r="A1588" t="s">
        <v>8219</v>
      </c>
      <c r="B1588">
        <v>63</v>
      </c>
      <c r="L1588" t="s">
        <v>8219</v>
      </c>
      <c r="M1588">
        <v>32</v>
      </c>
    </row>
    <row r="1589" spans="1:13" x14ac:dyDescent="0.45">
      <c r="A1589" t="s">
        <v>8219</v>
      </c>
      <c r="B1589">
        <v>72</v>
      </c>
      <c r="L1589" t="s">
        <v>8219</v>
      </c>
      <c r="M1589">
        <v>32</v>
      </c>
    </row>
    <row r="1590" spans="1:13" x14ac:dyDescent="0.45">
      <c r="A1590" t="s">
        <v>8219</v>
      </c>
      <c r="B1590">
        <v>71</v>
      </c>
      <c r="L1590" t="s">
        <v>8219</v>
      </c>
      <c r="M1590">
        <v>32</v>
      </c>
    </row>
    <row r="1591" spans="1:13" x14ac:dyDescent="0.45">
      <c r="A1591" t="s">
        <v>8219</v>
      </c>
      <c r="B1591">
        <v>21</v>
      </c>
      <c r="L1591" t="s">
        <v>8219</v>
      </c>
      <c r="M1591">
        <v>32</v>
      </c>
    </row>
    <row r="1592" spans="1:13" x14ac:dyDescent="0.45">
      <c r="A1592" t="s">
        <v>8219</v>
      </c>
      <c r="B1592">
        <v>930</v>
      </c>
      <c r="L1592" t="s">
        <v>8219</v>
      </c>
      <c r="M1592">
        <v>32</v>
      </c>
    </row>
    <row r="1593" spans="1:13" x14ac:dyDescent="0.45">
      <c r="A1593" t="s">
        <v>8219</v>
      </c>
      <c r="B1593">
        <v>55</v>
      </c>
      <c r="L1593" t="s">
        <v>8219</v>
      </c>
      <c r="M1593">
        <v>31</v>
      </c>
    </row>
    <row r="1594" spans="1:13" x14ac:dyDescent="0.45">
      <c r="A1594" t="s">
        <v>8219</v>
      </c>
      <c r="B1594">
        <v>61</v>
      </c>
      <c r="L1594" t="s">
        <v>8219</v>
      </c>
      <c r="M1594">
        <v>31</v>
      </c>
    </row>
    <row r="1595" spans="1:13" x14ac:dyDescent="0.45">
      <c r="A1595" t="s">
        <v>8219</v>
      </c>
      <c r="B1595">
        <v>82</v>
      </c>
      <c r="L1595" t="s">
        <v>8219</v>
      </c>
      <c r="M1595">
        <v>31</v>
      </c>
    </row>
    <row r="1596" spans="1:13" x14ac:dyDescent="0.45">
      <c r="A1596" t="s">
        <v>8219</v>
      </c>
      <c r="B1596">
        <v>71</v>
      </c>
      <c r="L1596" t="s">
        <v>8219</v>
      </c>
      <c r="M1596">
        <v>31</v>
      </c>
    </row>
    <row r="1597" spans="1:13" x14ac:dyDescent="0.45">
      <c r="A1597" t="s">
        <v>8219</v>
      </c>
      <c r="B1597">
        <v>117</v>
      </c>
      <c r="L1597" t="s">
        <v>8219</v>
      </c>
      <c r="M1597">
        <v>31</v>
      </c>
    </row>
    <row r="1598" spans="1:13" x14ac:dyDescent="0.45">
      <c r="A1598" t="s">
        <v>8219</v>
      </c>
      <c r="B1598">
        <v>29</v>
      </c>
      <c r="L1598" t="s">
        <v>8219</v>
      </c>
      <c r="M1598">
        <v>31</v>
      </c>
    </row>
    <row r="1599" spans="1:13" x14ac:dyDescent="0.45">
      <c r="A1599" t="s">
        <v>8219</v>
      </c>
      <c r="B1599">
        <v>74</v>
      </c>
      <c r="L1599" t="s">
        <v>8219</v>
      </c>
      <c r="M1599">
        <v>31</v>
      </c>
    </row>
    <row r="1600" spans="1:13" x14ac:dyDescent="0.45">
      <c r="A1600" t="s">
        <v>8219</v>
      </c>
      <c r="B1600">
        <v>23</v>
      </c>
      <c r="L1600" t="s">
        <v>8219</v>
      </c>
      <c r="M1600">
        <v>31</v>
      </c>
    </row>
    <row r="1601" spans="1:13" x14ac:dyDescent="0.45">
      <c r="A1601" t="s">
        <v>8219</v>
      </c>
      <c r="B1601">
        <v>60</v>
      </c>
      <c r="L1601" t="s">
        <v>8219</v>
      </c>
      <c r="M1601">
        <v>31</v>
      </c>
    </row>
    <row r="1602" spans="1:13" x14ac:dyDescent="0.45">
      <c r="A1602" t="s">
        <v>8219</v>
      </c>
      <c r="B1602">
        <v>55</v>
      </c>
      <c r="L1602" t="s">
        <v>8219</v>
      </c>
      <c r="M1602">
        <v>31</v>
      </c>
    </row>
    <row r="1603" spans="1:13" x14ac:dyDescent="0.45">
      <c r="A1603" t="s">
        <v>8219</v>
      </c>
      <c r="B1603">
        <v>51</v>
      </c>
      <c r="L1603" t="s">
        <v>8219</v>
      </c>
      <c r="M1603">
        <v>31</v>
      </c>
    </row>
    <row r="1604" spans="1:13" x14ac:dyDescent="0.45">
      <c r="A1604" t="s">
        <v>8219</v>
      </c>
      <c r="B1604">
        <v>78</v>
      </c>
      <c r="L1604" t="s">
        <v>8219</v>
      </c>
      <c r="M1604">
        <v>31</v>
      </c>
    </row>
    <row r="1605" spans="1:13" x14ac:dyDescent="0.45">
      <c r="A1605" t="s">
        <v>8219</v>
      </c>
      <c r="B1605">
        <v>62</v>
      </c>
      <c r="L1605" t="s">
        <v>8219</v>
      </c>
      <c r="M1605">
        <v>31</v>
      </c>
    </row>
    <row r="1606" spans="1:13" x14ac:dyDescent="0.45">
      <c r="A1606" t="s">
        <v>8219</v>
      </c>
      <c r="B1606">
        <v>45</v>
      </c>
      <c r="L1606" t="s">
        <v>8219</v>
      </c>
      <c r="M1606">
        <v>31</v>
      </c>
    </row>
    <row r="1607" spans="1:13" x14ac:dyDescent="0.45">
      <c r="A1607" t="s">
        <v>8219</v>
      </c>
      <c r="B1607">
        <v>15</v>
      </c>
      <c r="L1607" t="s">
        <v>8219</v>
      </c>
      <c r="M1607">
        <v>31</v>
      </c>
    </row>
    <row r="1608" spans="1:13" x14ac:dyDescent="0.45">
      <c r="A1608" t="s">
        <v>8219</v>
      </c>
      <c r="B1608">
        <v>151</v>
      </c>
      <c r="L1608" t="s">
        <v>8219</v>
      </c>
      <c r="M1608">
        <v>31</v>
      </c>
    </row>
    <row r="1609" spans="1:13" x14ac:dyDescent="0.45">
      <c r="A1609" t="s">
        <v>8219</v>
      </c>
      <c r="B1609">
        <v>68</v>
      </c>
      <c r="L1609" t="s">
        <v>8219</v>
      </c>
      <c r="M1609">
        <v>31</v>
      </c>
    </row>
    <row r="1610" spans="1:13" x14ac:dyDescent="0.45">
      <c r="A1610" t="s">
        <v>8219</v>
      </c>
      <c r="B1610">
        <v>46</v>
      </c>
      <c r="L1610" t="s">
        <v>8219</v>
      </c>
      <c r="M1610">
        <v>31</v>
      </c>
    </row>
    <row r="1611" spans="1:13" x14ac:dyDescent="0.45">
      <c r="A1611" t="s">
        <v>8219</v>
      </c>
      <c r="B1611">
        <v>24</v>
      </c>
      <c r="L1611" t="s">
        <v>8219</v>
      </c>
      <c r="M1611">
        <v>31</v>
      </c>
    </row>
    <row r="1612" spans="1:13" x14ac:dyDescent="0.45">
      <c r="A1612" t="s">
        <v>8219</v>
      </c>
      <c r="B1612">
        <v>70</v>
      </c>
      <c r="L1612" t="s">
        <v>8219</v>
      </c>
      <c r="M1612">
        <v>31</v>
      </c>
    </row>
    <row r="1613" spans="1:13" x14ac:dyDescent="0.45">
      <c r="A1613" t="s">
        <v>8219</v>
      </c>
      <c r="B1613">
        <v>244</v>
      </c>
      <c r="L1613" t="s">
        <v>8219</v>
      </c>
      <c r="M1613">
        <v>30</v>
      </c>
    </row>
    <row r="1614" spans="1:13" x14ac:dyDescent="0.45">
      <c r="A1614" t="s">
        <v>8219</v>
      </c>
      <c r="B1614">
        <v>82</v>
      </c>
      <c r="L1614" t="s">
        <v>8219</v>
      </c>
      <c r="M1614">
        <v>30</v>
      </c>
    </row>
    <row r="1615" spans="1:13" x14ac:dyDescent="0.45">
      <c r="A1615" t="s">
        <v>8219</v>
      </c>
      <c r="B1615">
        <v>226</v>
      </c>
      <c r="L1615" t="s">
        <v>8219</v>
      </c>
      <c r="M1615">
        <v>30</v>
      </c>
    </row>
    <row r="1616" spans="1:13" x14ac:dyDescent="0.45">
      <c r="A1616" t="s">
        <v>8219</v>
      </c>
      <c r="B1616">
        <v>60</v>
      </c>
      <c r="L1616" t="s">
        <v>8219</v>
      </c>
      <c r="M1616">
        <v>30</v>
      </c>
    </row>
    <row r="1617" spans="1:13" x14ac:dyDescent="0.45">
      <c r="A1617" t="s">
        <v>8219</v>
      </c>
      <c r="B1617">
        <v>322</v>
      </c>
      <c r="L1617" t="s">
        <v>8219</v>
      </c>
      <c r="M1617">
        <v>30</v>
      </c>
    </row>
    <row r="1618" spans="1:13" x14ac:dyDescent="0.45">
      <c r="A1618" t="s">
        <v>8219</v>
      </c>
      <c r="B1618">
        <v>94</v>
      </c>
      <c r="L1618" t="s">
        <v>8219</v>
      </c>
      <c r="M1618">
        <v>30</v>
      </c>
    </row>
    <row r="1619" spans="1:13" x14ac:dyDescent="0.45">
      <c r="A1619" t="s">
        <v>8219</v>
      </c>
      <c r="B1619">
        <v>47</v>
      </c>
      <c r="L1619" t="s">
        <v>8219</v>
      </c>
      <c r="M1619">
        <v>30</v>
      </c>
    </row>
    <row r="1620" spans="1:13" x14ac:dyDescent="0.45">
      <c r="A1620" t="s">
        <v>8219</v>
      </c>
      <c r="B1620">
        <v>115</v>
      </c>
      <c r="L1620" t="s">
        <v>8219</v>
      </c>
      <c r="M1620">
        <v>30</v>
      </c>
    </row>
    <row r="1621" spans="1:13" x14ac:dyDescent="0.45">
      <c r="A1621" t="s">
        <v>8219</v>
      </c>
      <c r="B1621">
        <v>134</v>
      </c>
      <c r="L1621" t="s">
        <v>8219</v>
      </c>
      <c r="M1621">
        <v>30</v>
      </c>
    </row>
    <row r="1622" spans="1:13" x14ac:dyDescent="0.45">
      <c r="A1622" t="s">
        <v>8219</v>
      </c>
      <c r="B1622">
        <v>35</v>
      </c>
      <c r="L1622" t="s">
        <v>8219</v>
      </c>
      <c r="M1622">
        <v>30</v>
      </c>
    </row>
    <row r="1623" spans="1:13" x14ac:dyDescent="0.45">
      <c r="A1623" t="s">
        <v>8219</v>
      </c>
      <c r="B1623">
        <v>104</v>
      </c>
      <c r="L1623" t="s">
        <v>8219</v>
      </c>
      <c r="M1623">
        <v>30</v>
      </c>
    </row>
    <row r="1624" spans="1:13" x14ac:dyDescent="0.45">
      <c r="A1624" t="s">
        <v>8219</v>
      </c>
      <c r="B1624">
        <v>184</v>
      </c>
      <c r="L1624" t="s">
        <v>8219</v>
      </c>
      <c r="M1624">
        <v>30</v>
      </c>
    </row>
    <row r="1625" spans="1:13" x14ac:dyDescent="0.45">
      <c r="A1625" t="s">
        <v>8219</v>
      </c>
      <c r="B1625">
        <v>119</v>
      </c>
      <c r="L1625" t="s">
        <v>8219</v>
      </c>
      <c r="M1625">
        <v>30</v>
      </c>
    </row>
    <row r="1626" spans="1:13" x14ac:dyDescent="0.45">
      <c r="A1626" t="s">
        <v>8219</v>
      </c>
      <c r="B1626">
        <v>59</v>
      </c>
      <c r="L1626" t="s">
        <v>8219</v>
      </c>
      <c r="M1626">
        <v>30</v>
      </c>
    </row>
    <row r="1627" spans="1:13" x14ac:dyDescent="0.45">
      <c r="A1627" t="s">
        <v>8219</v>
      </c>
      <c r="B1627">
        <v>113</v>
      </c>
      <c r="L1627" t="s">
        <v>8219</v>
      </c>
      <c r="M1627">
        <v>30</v>
      </c>
    </row>
    <row r="1628" spans="1:13" x14ac:dyDescent="0.45">
      <c r="A1628" t="s">
        <v>8219</v>
      </c>
      <c r="B1628">
        <v>84</v>
      </c>
      <c r="L1628" t="s">
        <v>8219</v>
      </c>
      <c r="M1628">
        <v>30</v>
      </c>
    </row>
    <row r="1629" spans="1:13" x14ac:dyDescent="0.45">
      <c r="A1629" t="s">
        <v>8219</v>
      </c>
      <c r="B1629">
        <v>74</v>
      </c>
      <c r="L1629" t="s">
        <v>8219</v>
      </c>
      <c r="M1629">
        <v>30</v>
      </c>
    </row>
    <row r="1630" spans="1:13" x14ac:dyDescent="0.45">
      <c r="A1630" t="s">
        <v>8219</v>
      </c>
      <c r="B1630">
        <v>216</v>
      </c>
      <c r="L1630" t="s">
        <v>8219</v>
      </c>
      <c r="M1630">
        <v>30</v>
      </c>
    </row>
    <row r="1631" spans="1:13" x14ac:dyDescent="0.45">
      <c r="A1631" t="s">
        <v>8219</v>
      </c>
      <c r="B1631">
        <v>39</v>
      </c>
      <c r="L1631" t="s">
        <v>8219</v>
      </c>
      <c r="M1631">
        <v>30</v>
      </c>
    </row>
    <row r="1632" spans="1:13" x14ac:dyDescent="0.45">
      <c r="A1632" t="s">
        <v>8219</v>
      </c>
      <c r="B1632">
        <v>21</v>
      </c>
      <c r="L1632" t="s">
        <v>8219</v>
      </c>
      <c r="M1632">
        <v>30</v>
      </c>
    </row>
    <row r="1633" spans="1:13" x14ac:dyDescent="0.45">
      <c r="A1633" t="s">
        <v>8219</v>
      </c>
      <c r="B1633">
        <v>30</v>
      </c>
      <c r="L1633" t="s">
        <v>8219</v>
      </c>
      <c r="M1633">
        <v>30</v>
      </c>
    </row>
    <row r="1634" spans="1:13" x14ac:dyDescent="0.45">
      <c r="A1634" t="s">
        <v>8219</v>
      </c>
      <c r="B1634">
        <v>37</v>
      </c>
      <c r="L1634" t="s">
        <v>8219</v>
      </c>
      <c r="M1634">
        <v>30</v>
      </c>
    </row>
    <row r="1635" spans="1:13" x14ac:dyDescent="0.45">
      <c r="A1635" t="s">
        <v>8219</v>
      </c>
      <c r="B1635">
        <v>202</v>
      </c>
      <c r="L1635" t="s">
        <v>8219</v>
      </c>
      <c r="M1635">
        <v>30</v>
      </c>
    </row>
    <row r="1636" spans="1:13" x14ac:dyDescent="0.45">
      <c r="A1636" t="s">
        <v>8219</v>
      </c>
      <c r="B1636">
        <v>37</v>
      </c>
      <c r="L1636" t="s">
        <v>8219</v>
      </c>
      <c r="M1636">
        <v>30</v>
      </c>
    </row>
    <row r="1637" spans="1:13" x14ac:dyDescent="0.45">
      <c r="A1637" t="s">
        <v>8219</v>
      </c>
      <c r="B1637">
        <v>28</v>
      </c>
      <c r="L1637" t="s">
        <v>8219</v>
      </c>
      <c r="M1637">
        <v>29</v>
      </c>
    </row>
    <row r="1638" spans="1:13" x14ac:dyDescent="0.45">
      <c r="A1638" t="s">
        <v>8219</v>
      </c>
      <c r="B1638">
        <v>26</v>
      </c>
      <c r="L1638" t="s">
        <v>8219</v>
      </c>
      <c r="M1638">
        <v>29</v>
      </c>
    </row>
    <row r="1639" spans="1:13" x14ac:dyDescent="0.45">
      <c r="A1639" t="s">
        <v>8219</v>
      </c>
      <c r="B1639">
        <v>61</v>
      </c>
      <c r="L1639" t="s">
        <v>8219</v>
      </c>
      <c r="M1639">
        <v>29</v>
      </c>
    </row>
    <row r="1640" spans="1:13" x14ac:dyDescent="0.45">
      <c r="A1640" t="s">
        <v>8219</v>
      </c>
      <c r="B1640">
        <v>115</v>
      </c>
      <c r="L1640" t="s">
        <v>8219</v>
      </c>
      <c r="M1640">
        <v>29</v>
      </c>
    </row>
    <row r="1641" spans="1:13" x14ac:dyDescent="0.45">
      <c r="A1641" t="s">
        <v>8219</v>
      </c>
      <c r="B1641">
        <v>181</v>
      </c>
      <c r="L1641" t="s">
        <v>8219</v>
      </c>
      <c r="M1641">
        <v>29</v>
      </c>
    </row>
    <row r="1642" spans="1:13" x14ac:dyDescent="0.45">
      <c r="A1642" t="s">
        <v>8219</v>
      </c>
      <c r="B1642">
        <v>110</v>
      </c>
      <c r="L1642" t="s">
        <v>8219</v>
      </c>
      <c r="M1642">
        <v>29</v>
      </c>
    </row>
    <row r="1643" spans="1:13" x14ac:dyDescent="0.45">
      <c r="A1643" t="s">
        <v>8219</v>
      </c>
      <c r="B1643">
        <v>269</v>
      </c>
      <c r="L1643" t="s">
        <v>8219</v>
      </c>
      <c r="M1643">
        <v>29</v>
      </c>
    </row>
    <row r="1644" spans="1:13" x14ac:dyDescent="0.45">
      <c r="A1644" t="s">
        <v>8219</v>
      </c>
      <c r="B1644">
        <v>79</v>
      </c>
      <c r="L1644" t="s">
        <v>8219</v>
      </c>
      <c r="M1644">
        <v>29</v>
      </c>
    </row>
    <row r="1645" spans="1:13" x14ac:dyDescent="0.45">
      <c r="A1645" t="s">
        <v>8219</v>
      </c>
      <c r="B1645">
        <v>104</v>
      </c>
      <c r="L1645" t="s">
        <v>8219</v>
      </c>
      <c r="M1645">
        <v>29</v>
      </c>
    </row>
    <row r="1646" spans="1:13" x14ac:dyDescent="0.45">
      <c r="A1646" t="s">
        <v>8219</v>
      </c>
      <c r="B1646">
        <v>34</v>
      </c>
      <c r="L1646" t="s">
        <v>8219</v>
      </c>
      <c r="M1646">
        <v>29</v>
      </c>
    </row>
    <row r="1647" spans="1:13" x14ac:dyDescent="0.45">
      <c r="A1647" t="s">
        <v>8219</v>
      </c>
      <c r="B1647">
        <v>167</v>
      </c>
      <c r="L1647" t="s">
        <v>8219</v>
      </c>
      <c r="M1647">
        <v>29</v>
      </c>
    </row>
    <row r="1648" spans="1:13" x14ac:dyDescent="0.45">
      <c r="A1648" t="s">
        <v>8219</v>
      </c>
      <c r="B1648">
        <v>183</v>
      </c>
      <c r="L1648" t="s">
        <v>8219</v>
      </c>
      <c r="M1648">
        <v>29</v>
      </c>
    </row>
    <row r="1649" spans="1:13" x14ac:dyDescent="0.45">
      <c r="A1649" t="s">
        <v>8219</v>
      </c>
      <c r="B1649">
        <v>71</v>
      </c>
      <c r="L1649" t="s">
        <v>8219</v>
      </c>
      <c r="M1649">
        <v>29</v>
      </c>
    </row>
    <row r="1650" spans="1:13" x14ac:dyDescent="0.45">
      <c r="A1650" t="s">
        <v>8219</v>
      </c>
      <c r="B1650">
        <v>69</v>
      </c>
      <c r="L1650" t="s">
        <v>8219</v>
      </c>
      <c r="M1650">
        <v>29</v>
      </c>
    </row>
    <row r="1651" spans="1:13" x14ac:dyDescent="0.45">
      <c r="A1651" t="s">
        <v>8219</v>
      </c>
      <c r="B1651">
        <v>270</v>
      </c>
      <c r="L1651" t="s">
        <v>8219</v>
      </c>
      <c r="M1651">
        <v>29</v>
      </c>
    </row>
    <row r="1652" spans="1:13" x14ac:dyDescent="0.45">
      <c r="A1652" t="s">
        <v>8219</v>
      </c>
      <c r="B1652">
        <v>193</v>
      </c>
      <c r="L1652" t="s">
        <v>8219</v>
      </c>
      <c r="M1652">
        <v>29</v>
      </c>
    </row>
    <row r="1653" spans="1:13" x14ac:dyDescent="0.45">
      <c r="A1653" t="s">
        <v>8219</v>
      </c>
      <c r="B1653">
        <v>57</v>
      </c>
      <c r="L1653" t="s">
        <v>8219</v>
      </c>
      <c r="M1653">
        <v>29</v>
      </c>
    </row>
    <row r="1654" spans="1:13" x14ac:dyDescent="0.45">
      <c r="A1654" t="s">
        <v>8219</v>
      </c>
      <c r="B1654">
        <v>200</v>
      </c>
      <c r="L1654" t="s">
        <v>8219</v>
      </c>
      <c r="M1654">
        <v>29</v>
      </c>
    </row>
    <row r="1655" spans="1:13" x14ac:dyDescent="0.45">
      <c r="A1655" t="s">
        <v>8219</v>
      </c>
      <c r="B1655">
        <v>88</v>
      </c>
      <c r="L1655" t="s">
        <v>8219</v>
      </c>
      <c r="M1655">
        <v>28</v>
      </c>
    </row>
    <row r="1656" spans="1:13" x14ac:dyDescent="0.45">
      <c r="A1656" t="s">
        <v>8219</v>
      </c>
      <c r="B1656">
        <v>213</v>
      </c>
      <c r="L1656" t="s">
        <v>8219</v>
      </c>
      <c r="M1656">
        <v>28</v>
      </c>
    </row>
    <row r="1657" spans="1:13" x14ac:dyDescent="0.45">
      <c r="A1657" t="s">
        <v>8219</v>
      </c>
      <c r="B1657">
        <v>20</v>
      </c>
      <c r="L1657" t="s">
        <v>8219</v>
      </c>
      <c r="M1657">
        <v>28</v>
      </c>
    </row>
    <row r="1658" spans="1:13" x14ac:dyDescent="0.45">
      <c r="A1658" t="s">
        <v>8219</v>
      </c>
      <c r="B1658">
        <v>50</v>
      </c>
      <c r="L1658" t="s">
        <v>8219</v>
      </c>
      <c r="M1658">
        <v>28</v>
      </c>
    </row>
    <row r="1659" spans="1:13" x14ac:dyDescent="0.45">
      <c r="A1659" t="s">
        <v>8219</v>
      </c>
      <c r="B1659">
        <v>115</v>
      </c>
      <c r="L1659" t="s">
        <v>8219</v>
      </c>
      <c r="M1659">
        <v>28</v>
      </c>
    </row>
    <row r="1660" spans="1:13" x14ac:dyDescent="0.45">
      <c r="A1660" t="s">
        <v>8219</v>
      </c>
      <c r="B1660">
        <v>186</v>
      </c>
      <c r="L1660" t="s">
        <v>8219</v>
      </c>
      <c r="M1660">
        <v>28</v>
      </c>
    </row>
    <row r="1661" spans="1:13" x14ac:dyDescent="0.45">
      <c r="A1661" t="s">
        <v>8219</v>
      </c>
      <c r="B1661">
        <v>18</v>
      </c>
      <c r="L1661" t="s">
        <v>8219</v>
      </c>
      <c r="M1661">
        <v>28</v>
      </c>
    </row>
    <row r="1662" spans="1:13" x14ac:dyDescent="0.45">
      <c r="A1662" t="s">
        <v>8219</v>
      </c>
      <c r="B1662">
        <v>176</v>
      </c>
      <c r="L1662" t="s">
        <v>8219</v>
      </c>
      <c r="M1662">
        <v>28</v>
      </c>
    </row>
    <row r="1663" spans="1:13" x14ac:dyDescent="0.45">
      <c r="A1663" t="s">
        <v>8219</v>
      </c>
      <c r="B1663">
        <v>41</v>
      </c>
      <c r="L1663" t="s">
        <v>8219</v>
      </c>
      <c r="M1663">
        <v>28</v>
      </c>
    </row>
    <row r="1664" spans="1:13" x14ac:dyDescent="0.45">
      <c r="A1664" t="s">
        <v>8219</v>
      </c>
      <c r="B1664">
        <v>75</v>
      </c>
      <c r="L1664" t="s">
        <v>8219</v>
      </c>
      <c r="M1664">
        <v>28</v>
      </c>
    </row>
    <row r="1665" spans="1:13" x14ac:dyDescent="0.45">
      <c r="A1665" t="s">
        <v>8219</v>
      </c>
      <c r="B1665">
        <v>97</v>
      </c>
      <c r="L1665" t="s">
        <v>8219</v>
      </c>
      <c r="M1665">
        <v>28</v>
      </c>
    </row>
    <row r="1666" spans="1:13" x14ac:dyDescent="0.45">
      <c r="A1666" t="s">
        <v>8219</v>
      </c>
      <c r="B1666">
        <v>73</v>
      </c>
      <c r="L1666" t="s">
        <v>8219</v>
      </c>
      <c r="M1666">
        <v>28</v>
      </c>
    </row>
    <row r="1667" spans="1:13" x14ac:dyDescent="0.45">
      <c r="A1667" t="s">
        <v>8219</v>
      </c>
      <c r="B1667">
        <v>49</v>
      </c>
      <c r="L1667" t="s">
        <v>8219</v>
      </c>
      <c r="M1667">
        <v>28</v>
      </c>
    </row>
    <row r="1668" spans="1:13" x14ac:dyDescent="0.45">
      <c r="A1668" t="s">
        <v>8219</v>
      </c>
      <c r="B1668">
        <v>134</v>
      </c>
      <c r="L1668" t="s">
        <v>8219</v>
      </c>
      <c r="M1668">
        <v>28</v>
      </c>
    </row>
    <row r="1669" spans="1:13" x14ac:dyDescent="0.45">
      <c r="A1669" t="s">
        <v>8219</v>
      </c>
      <c r="B1669">
        <v>68</v>
      </c>
      <c r="L1669" t="s">
        <v>8219</v>
      </c>
      <c r="M1669">
        <v>28</v>
      </c>
    </row>
    <row r="1670" spans="1:13" x14ac:dyDescent="0.45">
      <c r="A1670" t="s">
        <v>8219</v>
      </c>
      <c r="B1670">
        <v>49</v>
      </c>
      <c r="L1670" t="s">
        <v>8219</v>
      </c>
      <c r="M1670">
        <v>28</v>
      </c>
    </row>
    <row r="1671" spans="1:13" x14ac:dyDescent="0.45">
      <c r="A1671" t="s">
        <v>8219</v>
      </c>
      <c r="B1671">
        <v>63</v>
      </c>
      <c r="L1671" t="s">
        <v>8219</v>
      </c>
      <c r="M1671">
        <v>28</v>
      </c>
    </row>
    <row r="1672" spans="1:13" x14ac:dyDescent="0.45">
      <c r="A1672" t="s">
        <v>8219</v>
      </c>
      <c r="B1672">
        <v>163</v>
      </c>
      <c r="L1672" t="s">
        <v>8219</v>
      </c>
      <c r="M1672">
        <v>28</v>
      </c>
    </row>
    <row r="1673" spans="1:13" x14ac:dyDescent="0.45">
      <c r="A1673" t="s">
        <v>8219</v>
      </c>
      <c r="B1673">
        <v>288</v>
      </c>
      <c r="L1673" t="s">
        <v>8219</v>
      </c>
      <c r="M1673">
        <v>28</v>
      </c>
    </row>
    <row r="1674" spans="1:13" x14ac:dyDescent="0.45">
      <c r="A1674" t="s">
        <v>8219</v>
      </c>
      <c r="B1674">
        <v>42</v>
      </c>
      <c r="L1674" t="s">
        <v>8219</v>
      </c>
      <c r="M1674">
        <v>28</v>
      </c>
    </row>
    <row r="1675" spans="1:13" x14ac:dyDescent="0.45">
      <c r="A1675" t="s">
        <v>8219</v>
      </c>
      <c r="B1675">
        <v>70</v>
      </c>
      <c r="L1675" t="s">
        <v>8219</v>
      </c>
      <c r="M1675">
        <v>28</v>
      </c>
    </row>
    <row r="1676" spans="1:13" x14ac:dyDescent="0.45">
      <c r="A1676" t="s">
        <v>8219</v>
      </c>
      <c r="B1676">
        <v>30</v>
      </c>
      <c r="L1676" t="s">
        <v>8219</v>
      </c>
      <c r="M1676">
        <v>28</v>
      </c>
    </row>
    <row r="1677" spans="1:13" x14ac:dyDescent="0.45">
      <c r="A1677" t="s">
        <v>8219</v>
      </c>
      <c r="B1677">
        <v>51</v>
      </c>
      <c r="L1677" t="s">
        <v>8219</v>
      </c>
      <c r="M1677">
        <v>28</v>
      </c>
    </row>
    <row r="1678" spans="1:13" x14ac:dyDescent="0.45">
      <c r="A1678" t="s">
        <v>8219</v>
      </c>
      <c r="B1678">
        <v>145</v>
      </c>
      <c r="L1678" t="s">
        <v>8219</v>
      </c>
      <c r="M1678">
        <v>28</v>
      </c>
    </row>
    <row r="1679" spans="1:13" x14ac:dyDescent="0.45">
      <c r="A1679" t="s">
        <v>8219</v>
      </c>
      <c r="B1679">
        <v>21</v>
      </c>
      <c r="L1679" t="s">
        <v>8219</v>
      </c>
      <c r="M1679">
        <v>28</v>
      </c>
    </row>
    <row r="1680" spans="1:13" x14ac:dyDescent="0.45">
      <c r="A1680" t="s">
        <v>8219</v>
      </c>
      <c r="B1680">
        <v>286</v>
      </c>
      <c r="L1680" t="s">
        <v>8219</v>
      </c>
      <c r="M1680">
        <v>28</v>
      </c>
    </row>
    <row r="1681" spans="1:13" x14ac:dyDescent="0.45">
      <c r="A1681" t="s">
        <v>8219</v>
      </c>
      <c r="B1681">
        <v>12</v>
      </c>
      <c r="L1681" t="s">
        <v>8219</v>
      </c>
      <c r="M1681">
        <v>28</v>
      </c>
    </row>
    <row r="1682" spans="1:13" x14ac:dyDescent="0.45">
      <c r="A1682" t="s">
        <v>8219</v>
      </c>
      <c r="B1682">
        <v>100</v>
      </c>
      <c r="L1682" t="s">
        <v>8219</v>
      </c>
      <c r="M1682">
        <v>28</v>
      </c>
    </row>
    <row r="1683" spans="1:13" x14ac:dyDescent="0.45">
      <c r="A1683" t="s">
        <v>8219</v>
      </c>
      <c r="B1683">
        <v>100</v>
      </c>
      <c r="L1683" t="s">
        <v>8219</v>
      </c>
      <c r="M1683">
        <v>28</v>
      </c>
    </row>
    <row r="1684" spans="1:13" x14ac:dyDescent="0.45">
      <c r="A1684" t="s">
        <v>8219</v>
      </c>
      <c r="B1684">
        <v>34</v>
      </c>
      <c r="L1684" t="s">
        <v>8219</v>
      </c>
      <c r="M1684">
        <v>27</v>
      </c>
    </row>
    <row r="1685" spans="1:13" x14ac:dyDescent="0.45">
      <c r="A1685" t="s">
        <v>8219</v>
      </c>
      <c r="B1685">
        <v>63</v>
      </c>
      <c r="L1685" t="s">
        <v>8219</v>
      </c>
      <c r="M1685">
        <v>27</v>
      </c>
    </row>
    <row r="1686" spans="1:13" x14ac:dyDescent="0.45">
      <c r="A1686" t="s">
        <v>8219</v>
      </c>
      <c r="B1686">
        <v>30</v>
      </c>
      <c r="L1686" t="s">
        <v>8219</v>
      </c>
      <c r="M1686">
        <v>27</v>
      </c>
    </row>
    <row r="1687" spans="1:13" x14ac:dyDescent="0.45">
      <c r="A1687" t="s">
        <v>8219</v>
      </c>
      <c r="B1687">
        <v>47</v>
      </c>
      <c r="L1687" t="s">
        <v>8219</v>
      </c>
      <c r="M1687">
        <v>27</v>
      </c>
    </row>
    <row r="1688" spans="1:13" x14ac:dyDescent="0.45">
      <c r="A1688" t="s">
        <v>8219</v>
      </c>
      <c r="B1688">
        <v>237</v>
      </c>
      <c r="L1688" t="s">
        <v>8219</v>
      </c>
      <c r="M1688">
        <v>27</v>
      </c>
    </row>
    <row r="1689" spans="1:13" x14ac:dyDescent="0.45">
      <c r="A1689" t="s">
        <v>8219</v>
      </c>
      <c r="B1689">
        <v>47</v>
      </c>
      <c r="L1689" t="s">
        <v>8219</v>
      </c>
      <c r="M1689">
        <v>27</v>
      </c>
    </row>
    <row r="1690" spans="1:13" x14ac:dyDescent="0.45">
      <c r="A1690" t="s">
        <v>8219</v>
      </c>
      <c r="B1690">
        <v>15</v>
      </c>
      <c r="L1690" t="s">
        <v>8219</v>
      </c>
      <c r="M1690">
        <v>27</v>
      </c>
    </row>
    <row r="1691" spans="1:13" x14ac:dyDescent="0.45">
      <c r="A1691" t="s">
        <v>8219</v>
      </c>
      <c r="B1691">
        <v>81</v>
      </c>
      <c r="L1691" t="s">
        <v>8219</v>
      </c>
      <c r="M1691">
        <v>27</v>
      </c>
    </row>
    <row r="1692" spans="1:13" x14ac:dyDescent="0.45">
      <c r="A1692" t="s">
        <v>8219</v>
      </c>
      <c r="B1692">
        <v>122</v>
      </c>
      <c r="L1692" t="s">
        <v>8219</v>
      </c>
      <c r="M1692">
        <v>27</v>
      </c>
    </row>
    <row r="1693" spans="1:13" x14ac:dyDescent="0.45">
      <c r="A1693" t="s">
        <v>8219</v>
      </c>
      <c r="B1693">
        <v>34</v>
      </c>
      <c r="L1693" t="s">
        <v>8219</v>
      </c>
      <c r="M1693">
        <v>27</v>
      </c>
    </row>
    <row r="1694" spans="1:13" x14ac:dyDescent="0.45">
      <c r="A1694" t="s">
        <v>8219</v>
      </c>
      <c r="B1694">
        <v>207</v>
      </c>
      <c r="L1694" t="s">
        <v>8219</v>
      </c>
      <c r="M1694">
        <v>27</v>
      </c>
    </row>
    <row r="1695" spans="1:13" x14ac:dyDescent="0.45">
      <c r="A1695" t="s">
        <v>8219</v>
      </c>
      <c r="B1695">
        <v>25</v>
      </c>
      <c r="L1695" t="s">
        <v>8219</v>
      </c>
      <c r="M1695">
        <v>27</v>
      </c>
    </row>
    <row r="1696" spans="1:13" x14ac:dyDescent="0.45">
      <c r="A1696" t="s">
        <v>8219</v>
      </c>
      <c r="B1696">
        <v>72</v>
      </c>
      <c r="L1696" t="s">
        <v>8219</v>
      </c>
      <c r="M1696">
        <v>27</v>
      </c>
    </row>
    <row r="1697" spans="1:13" x14ac:dyDescent="0.45">
      <c r="A1697" t="s">
        <v>8219</v>
      </c>
      <c r="B1697">
        <v>14</v>
      </c>
      <c r="L1697" t="s">
        <v>8219</v>
      </c>
      <c r="M1697">
        <v>27</v>
      </c>
    </row>
    <row r="1698" spans="1:13" x14ac:dyDescent="0.45">
      <c r="A1698" t="s">
        <v>8219</v>
      </c>
      <c r="B1698">
        <v>15</v>
      </c>
      <c r="L1698" t="s">
        <v>8219</v>
      </c>
      <c r="M1698">
        <v>27</v>
      </c>
    </row>
    <row r="1699" spans="1:13" x14ac:dyDescent="0.45">
      <c r="A1699" t="s">
        <v>8219</v>
      </c>
      <c r="B1699">
        <v>91</v>
      </c>
      <c r="L1699" t="s">
        <v>8219</v>
      </c>
      <c r="M1699">
        <v>27</v>
      </c>
    </row>
    <row r="1700" spans="1:13" x14ac:dyDescent="0.45">
      <c r="A1700" t="s">
        <v>8219</v>
      </c>
      <c r="B1700">
        <v>24</v>
      </c>
      <c r="L1700" t="s">
        <v>8219</v>
      </c>
      <c r="M1700">
        <v>27</v>
      </c>
    </row>
    <row r="1701" spans="1:13" x14ac:dyDescent="0.45">
      <c r="A1701" t="s">
        <v>8219</v>
      </c>
      <c r="B1701">
        <v>27</v>
      </c>
      <c r="L1701" t="s">
        <v>8219</v>
      </c>
      <c r="M1701">
        <v>27</v>
      </c>
    </row>
    <row r="1702" spans="1:13" x14ac:dyDescent="0.45">
      <c r="A1702" t="s">
        <v>8219</v>
      </c>
      <c r="B1702">
        <v>47</v>
      </c>
      <c r="L1702" t="s">
        <v>8219</v>
      </c>
      <c r="M1702">
        <v>27</v>
      </c>
    </row>
    <row r="1703" spans="1:13" x14ac:dyDescent="0.45">
      <c r="A1703" t="s">
        <v>8219</v>
      </c>
      <c r="B1703">
        <v>44</v>
      </c>
      <c r="L1703" t="s">
        <v>8219</v>
      </c>
      <c r="M1703">
        <v>27</v>
      </c>
    </row>
    <row r="1704" spans="1:13" x14ac:dyDescent="0.45">
      <c r="A1704" t="s">
        <v>8219</v>
      </c>
      <c r="B1704">
        <v>72</v>
      </c>
      <c r="L1704" t="s">
        <v>8219</v>
      </c>
      <c r="M1704">
        <v>27</v>
      </c>
    </row>
    <row r="1705" spans="1:13" x14ac:dyDescent="0.45">
      <c r="A1705" t="s">
        <v>8219</v>
      </c>
      <c r="B1705">
        <v>63</v>
      </c>
      <c r="L1705" t="s">
        <v>8219</v>
      </c>
      <c r="M1705">
        <v>27</v>
      </c>
    </row>
    <row r="1706" spans="1:13" x14ac:dyDescent="0.45">
      <c r="A1706" t="s">
        <v>8219</v>
      </c>
      <c r="B1706">
        <v>88</v>
      </c>
      <c r="L1706" t="s">
        <v>8219</v>
      </c>
      <c r="M1706">
        <v>27</v>
      </c>
    </row>
    <row r="1707" spans="1:13" x14ac:dyDescent="0.45">
      <c r="A1707" t="s">
        <v>8219</v>
      </c>
      <c r="B1707">
        <v>70</v>
      </c>
      <c r="L1707" t="s">
        <v>8219</v>
      </c>
      <c r="M1707">
        <v>27</v>
      </c>
    </row>
    <row r="1708" spans="1:13" x14ac:dyDescent="0.45">
      <c r="A1708" t="s">
        <v>8219</v>
      </c>
      <c r="B1708">
        <v>50</v>
      </c>
      <c r="L1708" t="s">
        <v>8219</v>
      </c>
      <c r="M1708">
        <v>27</v>
      </c>
    </row>
    <row r="1709" spans="1:13" x14ac:dyDescent="0.45">
      <c r="A1709" t="s">
        <v>8219</v>
      </c>
      <c r="B1709">
        <v>35</v>
      </c>
      <c r="L1709" t="s">
        <v>8219</v>
      </c>
      <c r="M1709">
        <v>27</v>
      </c>
    </row>
    <row r="1710" spans="1:13" x14ac:dyDescent="0.45">
      <c r="A1710" t="s">
        <v>8219</v>
      </c>
      <c r="B1710">
        <v>175</v>
      </c>
      <c r="L1710" t="s">
        <v>8219</v>
      </c>
      <c r="M1710">
        <v>27</v>
      </c>
    </row>
    <row r="1711" spans="1:13" x14ac:dyDescent="0.45">
      <c r="A1711" t="s">
        <v>8219</v>
      </c>
      <c r="B1711">
        <v>20</v>
      </c>
      <c r="L1711" t="s">
        <v>8219</v>
      </c>
      <c r="M1711">
        <v>27</v>
      </c>
    </row>
    <row r="1712" spans="1:13" x14ac:dyDescent="0.45">
      <c r="A1712" t="s">
        <v>8219</v>
      </c>
      <c r="B1712">
        <v>54</v>
      </c>
      <c r="L1712" t="s">
        <v>8219</v>
      </c>
      <c r="M1712">
        <v>27</v>
      </c>
    </row>
    <row r="1713" spans="1:13" x14ac:dyDescent="0.45">
      <c r="A1713" t="s">
        <v>8219</v>
      </c>
      <c r="B1713">
        <v>20</v>
      </c>
      <c r="L1713" t="s">
        <v>8219</v>
      </c>
      <c r="M1713">
        <v>27</v>
      </c>
    </row>
    <row r="1714" spans="1:13" x14ac:dyDescent="0.45">
      <c r="A1714" t="s">
        <v>8219</v>
      </c>
      <c r="B1714">
        <v>57</v>
      </c>
      <c r="L1714" t="s">
        <v>8219</v>
      </c>
      <c r="M1714">
        <v>27</v>
      </c>
    </row>
    <row r="1715" spans="1:13" x14ac:dyDescent="0.45">
      <c r="A1715" t="s">
        <v>8219</v>
      </c>
      <c r="B1715">
        <v>31</v>
      </c>
      <c r="L1715" t="s">
        <v>8219</v>
      </c>
      <c r="M1715">
        <v>27</v>
      </c>
    </row>
    <row r="1716" spans="1:13" x14ac:dyDescent="0.45">
      <c r="A1716" t="s">
        <v>8219</v>
      </c>
      <c r="B1716">
        <v>31</v>
      </c>
      <c r="L1716" t="s">
        <v>8219</v>
      </c>
      <c r="M1716">
        <v>27</v>
      </c>
    </row>
    <row r="1717" spans="1:13" x14ac:dyDescent="0.45">
      <c r="A1717" t="s">
        <v>8219</v>
      </c>
      <c r="B1717">
        <v>45</v>
      </c>
      <c r="L1717" t="s">
        <v>8219</v>
      </c>
      <c r="M1717">
        <v>27</v>
      </c>
    </row>
    <row r="1718" spans="1:13" x14ac:dyDescent="0.45">
      <c r="A1718" t="s">
        <v>8219</v>
      </c>
      <c r="B1718">
        <v>41</v>
      </c>
      <c r="L1718" t="s">
        <v>8219</v>
      </c>
      <c r="M1718">
        <v>27</v>
      </c>
    </row>
    <row r="1719" spans="1:13" x14ac:dyDescent="0.45">
      <c r="A1719" t="s">
        <v>8219</v>
      </c>
      <c r="B1719">
        <v>29</v>
      </c>
      <c r="L1719" t="s">
        <v>8219</v>
      </c>
      <c r="M1719">
        <v>27</v>
      </c>
    </row>
    <row r="1720" spans="1:13" x14ac:dyDescent="0.45">
      <c r="A1720" t="s">
        <v>8219</v>
      </c>
      <c r="B1720">
        <v>58</v>
      </c>
      <c r="L1720" t="s">
        <v>8219</v>
      </c>
      <c r="M1720">
        <v>27</v>
      </c>
    </row>
    <row r="1721" spans="1:13" x14ac:dyDescent="0.45">
      <c r="A1721" t="s">
        <v>8219</v>
      </c>
      <c r="B1721">
        <v>89</v>
      </c>
      <c r="L1721" t="s">
        <v>8219</v>
      </c>
      <c r="M1721">
        <v>26</v>
      </c>
    </row>
    <row r="1722" spans="1:13" x14ac:dyDescent="0.45">
      <c r="A1722" t="s">
        <v>8219</v>
      </c>
      <c r="B1722">
        <v>125</v>
      </c>
      <c r="L1722" t="s">
        <v>8219</v>
      </c>
      <c r="M1722">
        <v>26</v>
      </c>
    </row>
    <row r="1723" spans="1:13" x14ac:dyDescent="0.45">
      <c r="A1723" t="s">
        <v>8219</v>
      </c>
      <c r="B1723">
        <v>18</v>
      </c>
      <c r="L1723" t="s">
        <v>8219</v>
      </c>
      <c r="M1723">
        <v>26</v>
      </c>
    </row>
    <row r="1724" spans="1:13" x14ac:dyDescent="0.45">
      <c r="A1724" t="s">
        <v>8219</v>
      </c>
      <c r="B1724">
        <v>32</v>
      </c>
      <c r="L1724" t="s">
        <v>8219</v>
      </c>
      <c r="M1724">
        <v>26</v>
      </c>
    </row>
    <row r="1725" spans="1:13" x14ac:dyDescent="0.45">
      <c r="A1725" t="s">
        <v>8219</v>
      </c>
      <c r="B1725">
        <v>16</v>
      </c>
      <c r="L1725" t="s">
        <v>8219</v>
      </c>
      <c r="M1725">
        <v>26</v>
      </c>
    </row>
    <row r="1726" spans="1:13" x14ac:dyDescent="0.45">
      <c r="A1726" t="s">
        <v>8219</v>
      </c>
      <c r="B1726">
        <v>38</v>
      </c>
      <c r="L1726" t="s">
        <v>8219</v>
      </c>
      <c r="M1726">
        <v>26</v>
      </c>
    </row>
    <row r="1727" spans="1:13" x14ac:dyDescent="0.45">
      <c r="A1727" t="s">
        <v>8219</v>
      </c>
      <c r="B1727">
        <v>15</v>
      </c>
      <c r="L1727" t="s">
        <v>8219</v>
      </c>
      <c r="M1727">
        <v>26</v>
      </c>
    </row>
    <row r="1728" spans="1:13" x14ac:dyDescent="0.45">
      <c r="A1728" t="s">
        <v>8219</v>
      </c>
      <c r="B1728">
        <v>23</v>
      </c>
      <c r="L1728" t="s">
        <v>8219</v>
      </c>
      <c r="M1728">
        <v>26</v>
      </c>
    </row>
    <row r="1729" spans="1:13" x14ac:dyDescent="0.45">
      <c r="A1729" t="s">
        <v>8219</v>
      </c>
      <c r="B1729">
        <v>49</v>
      </c>
      <c r="L1729" t="s">
        <v>8219</v>
      </c>
      <c r="M1729">
        <v>26</v>
      </c>
    </row>
    <row r="1730" spans="1:13" x14ac:dyDescent="0.45">
      <c r="A1730" t="s">
        <v>8219</v>
      </c>
      <c r="B1730">
        <v>10</v>
      </c>
      <c r="L1730" t="s">
        <v>8219</v>
      </c>
      <c r="M1730">
        <v>26</v>
      </c>
    </row>
    <row r="1731" spans="1:13" x14ac:dyDescent="0.45">
      <c r="A1731" t="s">
        <v>8219</v>
      </c>
      <c r="B1731">
        <v>15</v>
      </c>
      <c r="L1731" t="s">
        <v>8219</v>
      </c>
      <c r="M1731">
        <v>26</v>
      </c>
    </row>
    <row r="1732" spans="1:13" x14ac:dyDescent="0.45">
      <c r="A1732" t="s">
        <v>8219</v>
      </c>
      <c r="B1732">
        <v>57</v>
      </c>
      <c r="L1732" t="s">
        <v>8219</v>
      </c>
      <c r="M1732">
        <v>26</v>
      </c>
    </row>
    <row r="1733" spans="1:13" x14ac:dyDescent="0.45">
      <c r="A1733" t="s">
        <v>8219</v>
      </c>
      <c r="B1733">
        <v>33</v>
      </c>
      <c r="L1733" t="s">
        <v>8219</v>
      </c>
      <c r="M1733">
        <v>26</v>
      </c>
    </row>
    <row r="1734" spans="1:13" x14ac:dyDescent="0.45">
      <c r="A1734" t="s">
        <v>8219</v>
      </c>
      <c r="B1734">
        <v>9</v>
      </c>
      <c r="L1734" t="s">
        <v>8219</v>
      </c>
      <c r="M1734">
        <v>26</v>
      </c>
    </row>
    <row r="1735" spans="1:13" x14ac:dyDescent="0.45">
      <c r="A1735" t="s">
        <v>8219</v>
      </c>
      <c r="B1735">
        <v>26</v>
      </c>
      <c r="L1735" t="s">
        <v>8219</v>
      </c>
      <c r="M1735">
        <v>26</v>
      </c>
    </row>
    <row r="1736" spans="1:13" x14ac:dyDescent="0.45">
      <c r="A1736" t="s">
        <v>8219</v>
      </c>
      <c r="B1736">
        <v>69</v>
      </c>
      <c r="L1736" t="s">
        <v>8219</v>
      </c>
      <c r="M1736">
        <v>26</v>
      </c>
    </row>
    <row r="1737" spans="1:13" x14ac:dyDescent="0.45">
      <c r="A1737" t="s">
        <v>8219</v>
      </c>
      <c r="B1737">
        <v>65</v>
      </c>
      <c r="L1737" t="s">
        <v>8219</v>
      </c>
      <c r="M1737">
        <v>26</v>
      </c>
    </row>
    <row r="1738" spans="1:13" x14ac:dyDescent="0.45">
      <c r="A1738" t="s">
        <v>8219</v>
      </c>
      <c r="B1738">
        <v>83</v>
      </c>
      <c r="L1738" t="s">
        <v>8219</v>
      </c>
      <c r="M1738">
        <v>26</v>
      </c>
    </row>
    <row r="1739" spans="1:13" x14ac:dyDescent="0.45">
      <c r="A1739" t="s">
        <v>8219</v>
      </c>
      <c r="B1739">
        <v>111</v>
      </c>
      <c r="L1739" t="s">
        <v>8219</v>
      </c>
      <c r="M1739">
        <v>26</v>
      </c>
    </row>
    <row r="1740" spans="1:13" x14ac:dyDescent="0.45">
      <c r="A1740" t="s">
        <v>8219</v>
      </c>
      <c r="B1740">
        <v>46</v>
      </c>
      <c r="L1740" t="s">
        <v>8219</v>
      </c>
      <c r="M1740">
        <v>26</v>
      </c>
    </row>
    <row r="1741" spans="1:13" x14ac:dyDescent="0.45">
      <c r="A1741" t="s">
        <v>8219</v>
      </c>
      <c r="B1741">
        <v>63</v>
      </c>
      <c r="L1741" t="s">
        <v>8219</v>
      </c>
      <c r="M1741">
        <v>26</v>
      </c>
    </row>
    <row r="1742" spans="1:13" x14ac:dyDescent="0.45">
      <c r="A1742" t="s">
        <v>8219</v>
      </c>
      <c r="B1742">
        <v>9</v>
      </c>
      <c r="L1742" t="s">
        <v>8219</v>
      </c>
      <c r="M1742">
        <v>26</v>
      </c>
    </row>
    <row r="1743" spans="1:13" x14ac:dyDescent="0.45">
      <c r="A1743" t="s">
        <v>8219</v>
      </c>
      <c r="B1743">
        <v>34</v>
      </c>
      <c r="L1743" t="s">
        <v>8219</v>
      </c>
      <c r="M1743">
        <v>26</v>
      </c>
    </row>
    <row r="1744" spans="1:13" x14ac:dyDescent="0.45">
      <c r="A1744" t="s">
        <v>8219</v>
      </c>
      <c r="B1744">
        <v>112</v>
      </c>
      <c r="L1744" t="s">
        <v>8219</v>
      </c>
      <c r="M1744">
        <v>26</v>
      </c>
    </row>
    <row r="1745" spans="1:13" x14ac:dyDescent="0.45">
      <c r="A1745" t="s">
        <v>8219</v>
      </c>
      <c r="B1745">
        <v>47</v>
      </c>
      <c r="L1745" t="s">
        <v>8219</v>
      </c>
      <c r="M1745">
        <v>26</v>
      </c>
    </row>
    <row r="1746" spans="1:13" x14ac:dyDescent="0.45">
      <c r="A1746" t="s">
        <v>8219</v>
      </c>
      <c r="B1746">
        <v>38</v>
      </c>
      <c r="L1746" t="s">
        <v>8219</v>
      </c>
      <c r="M1746">
        <v>26</v>
      </c>
    </row>
    <row r="1747" spans="1:13" x14ac:dyDescent="0.45">
      <c r="A1747" t="s">
        <v>8219</v>
      </c>
      <c r="B1747">
        <v>28</v>
      </c>
      <c r="L1747" t="s">
        <v>8219</v>
      </c>
      <c r="M1747">
        <v>26</v>
      </c>
    </row>
    <row r="1748" spans="1:13" x14ac:dyDescent="0.45">
      <c r="A1748" t="s">
        <v>8219</v>
      </c>
      <c r="B1748">
        <v>78</v>
      </c>
      <c r="L1748" t="s">
        <v>8219</v>
      </c>
      <c r="M1748">
        <v>26</v>
      </c>
    </row>
    <row r="1749" spans="1:13" x14ac:dyDescent="0.45">
      <c r="A1749" t="s">
        <v>8219</v>
      </c>
      <c r="B1749">
        <v>23</v>
      </c>
      <c r="L1749" t="s">
        <v>8219</v>
      </c>
      <c r="M1749">
        <v>25</v>
      </c>
    </row>
    <row r="1750" spans="1:13" x14ac:dyDescent="0.45">
      <c r="A1750" t="s">
        <v>8219</v>
      </c>
      <c r="B1750">
        <v>40</v>
      </c>
      <c r="L1750" t="s">
        <v>8219</v>
      </c>
      <c r="M1750">
        <v>25</v>
      </c>
    </row>
    <row r="1751" spans="1:13" x14ac:dyDescent="0.45">
      <c r="A1751" t="s">
        <v>8219</v>
      </c>
      <c r="B1751">
        <v>13</v>
      </c>
      <c r="L1751" t="s">
        <v>8219</v>
      </c>
      <c r="M1751">
        <v>25</v>
      </c>
    </row>
    <row r="1752" spans="1:13" x14ac:dyDescent="0.45">
      <c r="A1752" t="s">
        <v>8219</v>
      </c>
      <c r="B1752">
        <v>18</v>
      </c>
      <c r="L1752" t="s">
        <v>8219</v>
      </c>
      <c r="M1752">
        <v>25</v>
      </c>
    </row>
    <row r="1753" spans="1:13" x14ac:dyDescent="0.45">
      <c r="A1753" t="s">
        <v>8219</v>
      </c>
      <c r="B1753">
        <v>22</v>
      </c>
      <c r="L1753" t="s">
        <v>8219</v>
      </c>
      <c r="M1753">
        <v>25</v>
      </c>
    </row>
    <row r="1754" spans="1:13" x14ac:dyDescent="0.45">
      <c r="A1754" t="s">
        <v>8219</v>
      </c>
      <c r="B1754">
        <v>79</v>
      </c>
      <c r="L1754" t="s">
        <v>8219</v>
      </c>
      <c r="M1754">
        <v>25</v>
      </c>
    </row>
    <row r="1755" spans="1:13" x14ac:dyDescent="0.45">
      <c r="A1755" t="s">
        <v>8219</v>
      </c>
      <c r="B1755">
        <v>14</v>
      </c>
      <c r="L1755" t="s">
        <v>8219</v>
      </c>
      <c r="M1755">
        <v>25</v>
      </c>
    </row>
    <row r="1756" spans="1:13" x14ac:dyDescent="0.45">
      <c r="A1756" t="s">
        <v>8219</v>
      </c>
      <c r="B1756">
        <v>51</v>
      </c>
      <c r="L1756" t="s">
        <v>8219</v>
      </c>
      <c r="M1756">
        <v>25</v>
      </c>
    </row>
    <row r="1757" spans="1:13" x14ac:dyDescent="0.45">
      <c r="A1757" t="s">
        <v>8219</v>
      </c>
      <c r="B1757">
        <v>54</v>
      </c>
      <c r="L1757" t="s">
        <v>8219</v>
      </c>
      <c r="M1757">
        <v>25</v>
      </c>
    </row>
    <row r="1758" spans="1:13" x14ac:dyDescent="0.45">
      <c r="A1758" t="s">
        <v>8219</v>
      </c>
      <c r="B1758">
        <v>70</v>
      </c>
      <c r="L1758" t="s">
        <v>8219</v>
      </c>
      <c r="M1758">
        <v>25</v>
      </c>
    </row>
    <row r="1759" spans="1:13" x14ac:dyDescent="0.45">
      <c r="A1759" t="s">
        <v>8219</v>
      </c>
      <c r="B1759">
        <v>44</v>
      </c>
      <c r="L1759" t="s">
        <v>8219</v>
      </c>
      <c r="M1759">
        <v>25</v>
      </c>
    </row>
    <row r="1760" spans="1:13" x14ac:dyDescent="0.45">
      <c r="A1760" t="s">
        <v>8219</v>
      </c>
      <c r="B1760">
        <v>55</v>
      </c>
      <c r="L1760" t="s">
        <v>8219</v>
      </c>
      <c r="M1760">
        <v>25</v>
      </c>
    </row>
    <row r="1761" spans="1:13" x14ac:dyDescent="0.45">
      <c r="A1761" t="s">
        <v>8219</v>
      </c>
      <c r="B1761">
        <v>15</v>
      </c>
      <c r="L1761" t="s">
        <v>8219</v>
      </c>
      <c r="M1761">
        <v>25</v>
      </c>
    </row>
    <row r="1762" spans="1:13" x14ac:dyDescent="0.45">
      <c r="A1762" t="s">
        <v>8219</v>
      </c>
      <c r="B1762">
        <v>27</v>
      </c>
      <c r="L1762" t="s">
        <v>8219</v>
      </c>
      <c r="M1762">
        <v>25</v>
      </c>
    </row>
    <row r="1763" spans="1:13" x14ac:dyDescent="0.45">
      <c r="A1763" t="s">
        <v>8219</v>
      </c>
      <c r="B1763">
        <v>21</v>
      </c>
      <c r="L1763" t="s">
        <v>8219</v>
      </c>
      <c r="M1763">
        <v>25</v>
      </c>
    </row>
    <row r="1764" spans="1:13" x14ac:dyDescent="0.45">
      <c r="A1764" t="s">
        <v>8219</v>
      </c>
      <c r="B1764">
        <v>162</v>
      </c>
      <c r="L1764" t="s">
        <v>8219</v>
      </c>
      <c r="M1764">
        <v>25</v>
      </c>
    </row>
    <row r="1765" spans="1:13" x14ac:dyDescent="0.45">
      <c r="A1765" t="s">
        <v>8219</v>
      </c>
      <c r="B1765">
        <v>23</v>
      </c>
      <c r="L1765" t="s">
        <v>8219</v>
      </c>
      <c r="M1765">
        <v>25</v>
      </c>
    </row>
    <row r="1766" spans="1:13" x14ac:dyDescent="0.45">
      <c r="A1766" t="s">
        <v>8219</v>
      </c>
      <c r="B1766">
        <v>72</v>
      </c>
      <c r="L1766" t="s">
        <v>8219</v>
      </c>
      <c r="M1766">
        <v>25</v>
      </c>
    </row>
    <row r="1767" spans="1:13" x14ac:dyDescent="0.45">
      <c r="A1767" t="s">
        <v>8219</v>
      </c>
      <c r="B1767">
        <v>68</v>
      </c>
      <c r="L1767" t="s">
        <v>8219</v>
      </c>
      <c r="M1767">
        <v>25</v>
      </c>
    </row>
    <row r="1768" spans="1:13" x14ac:dyDescent="0.45">
      <c r="A1768" t="s">
        <v>8219</v>
      </c>
      <c r="B1768">
        <v>20</v>
      </c>
      <c r="L1768" t="s">
        <v>8219</v>
      </c>
      <c r="M1768">
        <v>25</v>
      </c>
    </row>
    <row r="1769" spans="1:13" x14ac:dyDescent="0.45">
      <c r="A1769" t="s">
        <v>8219</v>
      </c>
      <c r="B1769">
        <v>26</v>
      </c>
      <c r="L1769" t="s">
        <v>8219</v>
      </c>
      <c r="M1769">
        <v>25</v>
      </c>
    </row>
    <row r="1770" spans="1:13" x14ac:dyDescent="0.45">
      <c r="A1770" t="s">
        <v>8219</v>
      </c>
      <c r="B1770">
        <v>72</v>
      </c>
      <c r="L1770" t="s">
        <v>8219</v>
      </c>
      <c r="M1770">
        <v>25</v>
      </c>
    </row>
    <row r="1771" spans="1:13" x14ac:dyDescent="0.45">
      <c r="A1771" t="s">
        <v>8219</v>
      </c>
      <c r="B1771">
        <v>3</v>
      </c>
      <c r="L1771" t="s">
        <v>8219</v>
      </c>
      <c r="M1771">
        <v>25</v>
      </c>
    </row>
    <row r="1772" spans="1:13" x14ac:dyDescent="0.45">
      <c r="A1772" t="s">
        <v>8219</v>
      </c>
      <c r="B1772">
        <v>18</v>
      </c>
      <c r="L1772" t="s">
        <v>8219</v>
      </c>
      <c r="M1772">
        <v>25</v>
      </c>
    </row>
    <row r="1773" spans="1:13" x14ac:dyDescent="0.45">
      <c r="A1773" t="s">
        <v>8219</v>
      </c>
      <c r="B1773">
        <v>30</v>
      </c>
      <c r="L1773" t="s">
        <v>8219</v>
      </c>
      <c r="M1773">
        <v>25</v>
      </c>
    </row>
    <row r="1774" spans="1:13" x14ac:dyDescent="0.45">
      <c r="A1774" t="s">
        <v>8219</v>
      </c>
      <c r="B1774">
        <v>23</v>
      </c>
      <c r="L1774" t="s">
        <v>8219</v>
      </c>
      <c r="M1774">
        <v>25</v>
      </c>
    </row>
    <row r="1775" spans="1:13" x14ac:dyDescent="0.45">
      <c r="A1775" t="s">
        <v>8219</v>
      </c>
      <c r="B1775">
        <v>54</v>
      </c>
      <c r="L1775" t="s">
        <v>8219</v>
      </c>
      <c r="M1775">
        <v>25</v>
      </c>
    </row>
    <row r="1776" spans="1:13" x14ac:dyDescent="0.45">
      <c r="A1776" t="s">
        <v>8219</v>
      </c>
      <c r="B1776">
        <v>26</v>
      </c>
      <c r="L1776" t="s">
        <v>8219</v>
      </c>
      <c r="M1776">
        <v>25</v>
      </c>
    </row>
    <row r="1777" spans="1:13" x14ac:dyDescent="0.45">
      <c r="A1777" t="s">
        <v>8219</v>
      </c>
      <c r="B1777">
        <v>9</v>
      </c>
      <c r="L1777" t="s">
        <v>8219</v>
      </c>
      <c r="M1777">
        <v>25</v>
      </c>
    </row>
    <row r="1778" spans="1:13" x14ac:dyDescent="0.45">
      <c r="A1778" t="s">
        <v>8219</v>
      </c>
      <c r="B1778">
        <v>27</v>
      </c>
      <c r="L1778" t="s">
        <v>8219</v>
      </c>
      <c r="M1778">
        <v>25</v>
      </c>
    </row>
    <row r="1779" spans="1:13" x14ac:dyDescent="0.45">
      <c r="A1779" t="s">
        <v>8219</v>
      </c>
      <c r="B1779">
        <v>30</v>
      </c>
      <c r="L1779" t="s">
        <v>8219</v>
      </c>
      <c r="M1779">
        <v>25</v>
      </c>
    </row>
    <row r="1780" spans="1:13" x14ac:dyDescent="0.45">
      <c r="A1780" t="s">
        <v>8219</v>
      </c>
      <c r="B1780">
        <v>52</v>
      </c>
      <c r="L1780" t="s">
        <v>8219</v>
      </c>
      <c r="M1780">
        <v>25</v>
      </c>
    </row>
    <row r="1781" spans="1:13" x14ac:dyDescent="0.45">
      <c r="A1781" t="s">
        <v>8219</v>
      </c>
      <c r="B1781">
        <v>17</v>
      </c>
      <c r="L1781" t="s">
        <v>8219</v>
      </c>
      <c r="M1781">
        <v>24</v>
      </c>
    </row>
    <row r="1782" spans="1:13" x14ac:dyDescent="0.45">
      <c r="A1782" t="s">
        <v>8219</v>
      </c>
      <c r="B1782">
        <v>19</v>
      </c>
      <c r="L1782" t="s">
        <v>8219</v>
      </c>
      <c r="M1782">
        <v>24</v>
      </c>
    </row>
    <row r="1783" spans="1:13" x14ac:dyDescent="0.45">
      <c r="A1783" t="s">
        <v>8219</v>
      </c>
      <c r="B1783">
        <v>77</v>
      </c>
      <c r="L1783" t="s">
        <v>8219</v>
      </c>
      <c r="M1783">
        <v>24</v>
      </c>
    </row>
    <row r="1784" spans="1:13" x14ac:dyDescent="0.45">
      <c r="A1784" t="s">
        <v>8219</v>
      </c>
      <c r="B1784">
        <v>21</v>
      </c>
      <c r="L1784" t="s">
        <v>8219</v>
      </c>
      <c r="M1784">
        <v>24</v>
      </c>
    </row>
    <row r="1785" spans="1:13" x14ac:dyDescent="0.45">
      <c r="A1785" t="s">
        <v>8219</v>
      </c>
      <c r="B1785">
        <v>38</v>
      </c>
      <c r="L1785" t="s">
        <v>8219</v>
      </c>
      <c r="M1785">
        <v>24</v>
      </c>
    </row>
    <row r="1786" spans="1:13" x14ac:dyDescent="0.45">
      <c r="A1786" t="s">
        <v>8219</v>
      </c>
      <c r="B1786">
        <v>28</v>
      </c>
      <c r="L1786" t="s">
        <v>8219</v>
      </c>
      <c r="M1786">
        <v>24</v>
      </c>
    </row>
    <row r="1787" spans="1:13" x14ac:dyDescent="0.45">
      <c r="A1787" t="s">
        <v>8219</v>
      </c>
      <c r="B1787">
        <v>48</v>
      </c>
      <c r="L1787" t="s">
        <v>8219</v>
      </c>
      <c r="M1787">
        <v>24</v>
      </c>
    </row>
    <row r="1788" spans="1:13" x14ac:dyDescent="0.45">
      <c r="A1788" t="s">
        <v>8219</v>
      </c>
      <c r="B1788">
        <v>46</v>
      </c>
      <c r="L1788" t="s">
        <v>8219</v>
      </c>
      <c r="M1788">
        <v>24</v>
      </c>
    </row>
    <row r="1789" spans="1:13" x14ac:dyDescent="0.45">
      <c r="A1789" t="s">
        <v>8219</v>
      </c>
      <c r="B1789">
        <v>30</v>
      </c>
      <c r="L1789" t="s">
        <v>8219</v>
      </c>
      <c r="M1789">
        <v>24</v>
      </c>
    </row>
    <row r="1790" spans="1:13" x14ac:dyDescent="0.45">
      <c r="A1790" t="s">
        <v>8219</v>
      </c>
      <c r="B1790">
        <v>64</v>
      </c>
      <c r="L1790" t="s">
        <v>8219</v>
      </c>
      <c r="M1790">
        <v>24</v>
      </c>
    </row>
    <row r="1791" spans="1:13" x14ac:dyDescent="0.45">
      <c r="A1791" t="s">
        <v>8219</v>
      </c>
      <c r="B1791">
        <v>15</v>
      </c>
      <c r="L1791" t="s">
        <v>8219</v>
      </c>
      <c r="M1791">
        <v>24</v>
      </c>
    </row>
    <row r="1792" spans="1:13" x14ac:dyDescent="0.45">
      <c r="A1792" t="s">
        <v>8219</v>
      </c>
      <c r="B1792">
        <v>41</v>
      </c>
      <c r="L1792" t="s">
        <v>8219</v>
      </c>
      <c r="M1792">
        <v>24</v>
      </c>
    </row>
    <row r="1793" spans="1:13" x14ac:dyDescent="0.45">
      <c r="A1793" t="s">
        <v>8219</v>
      </c>
      <c r="B1793">
        <v>35</v>
      </c>
      <c r="L1793" t="s">
        <v>8219</v>
      </c>
      <c r="M1793">
        <v>24</v>
      </c>
    </row>
    <row r="1794" spans="1:13" x14ac:dyDescent="0.45">
      <c r="A1794" t="s">
        <v>8219</v>
      </c>
      <c r="B1794">
        <v>45</v>
      </c>
      <c r="L1794" t="s">
        <v>8219</v>
      </c>
      <c r="M1794">
        <v>24</v>
      </c>
    </row>
    <row r="1795" spans="1:13" x14ac:dyDescent="0.45">
      <c r="A1795" t="s">
        <v>8219</v>
      </c>
      <c r="B1795">
        <v>62</v>
      </c>
      <c r="L1795" t="s">
        <v>8219</v>
      </c>
      <c r="M1795">
        <v>24</v>
      </c>
    </row>
    <row r="1796" spans="1:13" x14ac:dyDescent="0.45">
      <c r="A1796" t="s">
        <v>8219</v>
      </c>
      <c r="B1796">
        <v>22</v>
      </c>
      <c r="L1796" t="s">
        <v>8219</v>
      </c>
      <c r="M1796">
        <v>24</v>
      </c>
    </row>
    <row r="1797" spans="1:13" x14ac:dyDescent="0.45">
      <c r="A1797" t="s">
        <v>8219</v>
      </c>
      <c r="B1797">
        <v>18</v>
      </c>
      <c r="L1797" t="s">
        <v>8219</v>
      </c>
      <c r="M1797">
        <v>24</v>
      </c>
    </row>
    <row r="1798" spans="1:13" x14ac:dyDescent="0.45">
      <c r="A1798" t="s">
        <v>8219</v>
      </c>
      <c r="B1798">
        <v>12</v>
      </c>
      <c r="L1798" t="s">
        <v>8219</v>
      </c>
      <c r="M1798">
        <v>24</v>
      </c>
    </row>
    <row r="1799" spans="1:13" x14ac:dyDescent="0.45">
      <c r="A1799" t="s">
        <v>8219</v>
      </c>
      <c r="B1799">
        <v>44</v>
      </c>
      <c r="L1799" t="s">
        <v>8219</v>
      </c>
      <c r="M1799">
        <v>24</v>
      </c>
    </row>
    <row r="1800" spans="1:13" x14ac:dyDescent="0.45">
      <c r="A1800" t="s">
        <v>8219</v>
      </c>
      <c r="B1800">
        <v>27</v>
      </c>
      <c r="L1800" t="s">
        <v>8219</v>
      </c>
      <c r="M1800">
        <v>23</v>
      </c>
    </row>
    <row r="1801" spans="1:13" x14ac:dyDescent="0.45">
      <c r="A1801" t="s">
        <v>8219</v>
      </c>
      <c r="B1801">
        <v>38</v>
      </c>
      <c r="L1801" t="s">
        <v>8219</v>
      </c>
      <c r="M1801">
        <v>23</v>
      </c>
    </row>
    <row r="1802" spans="1:13" x14ac:dyDescent="0.45">
      <c r="A1802" t="s">
        <v>8219</v>
      </c>
      <c r="B1802">
        <v>28</v>
      </c>
      <c r="L1802" t="s">
        <v>8219</v>
      </c>
      <c r="M1802">
        <v>23</v>
      </c>
    </row>
    <row r="1803" spans="1:13" x14ac:dyDescent="0.45">
      <c r="A1803" t="s">
        <v>8219</v>
      </c>
      <c r="B1803">
        <v>24</v>
      </c>
      <c r="L1803" t="s">
        <v>8219</v>
      </c>
      <c r="M1803">
        <v>23</v>
      </c>
    </row>
    <row r="1804" spans="1:13" x14ac:dyDescent="0.45">
      <c r="A1804" t="s">
        <v>8219</v>
      </c>
      <c r="B1804">
        <v>65</v>
      </c>
      <c r="L1804" t="s">
        <v>8219</v>
      </c>
      <c r="M1804">
        <v>23</v>
      </c>
    </row>
    <row r="1805" spans="1:13" x14ac:dyDescent="0.45">
      <c r="A1805" t="s">
        <v>8219</v>
      </c>
      <c r="B1805">
        <v>46</v>
      </c>
      <c r="L1805" t="s">
        <v>8219</v>
      </c>
      <c r="M1805">
        <v>23</v>
      </c>
    </row>
    <row r="1806" spans="1:13" x14ac:dyDescent="0.45">
      <c r="A1806" t="s">
        <v>8219</v>
      </c>
      <c r="B1806">
        <v>85</v>
      </c>
      <c r="L1806" t="s">
        <v>8219</v>
      </c>
      <c r="M1806">
        <v>23</v>
      </c>
    </row>
    <row r="1807" spans="1:13" x14ac:dyDescent="0.45">
      <c r="A1807" t="s">
        <v>8219</v>
      </c>
      <c r="B1807">
        <v>66</v>
      </c>
      <c r="L1807" t="s">
        <v>8219</v>
      </c>
      <c r="M1807">
        <v>23</v>
      </c>
    </row>
    <row r="1808" spans="1:13" x14ac:dyDescent="0.45">
      <c r="A1808" t="s">
        <v>8219</v>
      </c>
      <c r="B1808">
        <v>165</v>
      </c>
      <c r="L1808" t="s">
        <v>8219</v>
      </c>
      <c r="M1808">
        <v>23</v>
      </c>
    </row>
    <row r="1809" spans="1:13" x14ac:dyDescent="0.45">
      <c r="A1809" t="s">
        <v>8219</v>
      </c>
      <c r="B1809">
        <v>17</v>
      </c>
      <c r="L1809" t="s">
        <v>8219</v>
      </c>
      <c r="M1809">
        <v>23</v>
      </c>
    </row>
    <row r="1810" spans="1:13" x14ac:dyDescent="0.45">
      <c r="A1810" t="s">
        <v>8219</v>
      </c>
      <c r="B1810">
        <v>3</v>
      </c>
      <c r="L1810" t="s">
        <v>8219</v>
      </c>
      <c r="M1810">
        <v>23</v>
      </c>
    </row>
    <row r="1811" spans="1:13" x14ac:dyDescent="0.45">
      <c r="A1811" t="s">
        <v>8219</v>
      </c>
      <c r="B1811">
        <v>17</v>
      </c>
      <c r="L1811" t="s">
        <v>8219</v>
      </c>
      <c r="M1811">
        <v>23</v>
      </c>
    </row>
    <row r="1812" spans="1:13" x14ac:dyDescent="0.45">
      <c r="A1812" t="s">
        <v>8219</v>
      </c>
      <c r="B1812">
        <v>91</v>
      </c>
      <c r="L1812" t="s">
        <v>8219</v>
      </c>
      <c r="M1812">
        <v>23</v>
      </c>
    </row>
    <row r="1813" spans="1:13" x14ac:dyDescent="0.45">
      <c r="A1813" t="s">
        <v>8219</v>
      </c>
      <c r="B1813">
        <v>67</v>
      </c>
      <c r="L1813" t="s">
        <v>8219</v>
      </c>
      <c r="M1813">
        <v>23</v>
      </c>
    </row>
    <row r="1814" spans="1:13" x14ac:dyDescent="0.45">
      <c r="A1814" t="s">
        <v>8219</v>
      </c>
      <c r="B1814">
        <v>18</v>
      </c>
      <c r="L1814" t="s">
        <v>8219</v>
      </c>
      <c r="M1814">
        <v>23</v>
      </c>
    </row>
    <row r="1815" spans="1:13" x14ac:dyDescent="0.45">
      <c r="A1815" t="s">
        <v>8219</v>
      </c>
      <c r="B1815">
        <v>21</v>
      </c>
      <c r="L1815" t="s">
        <v>8219</v>
      </c>
      <c r="M1815">
        <v>23</v>
      </c>
    </row>
    <row r="1816" spans="1:13" x14ac:dyDescent="0.45">
      <c r="A1816" t="s">
        <v>8219</v>
      </c>
      <c r="B1816">
        <v>40</v>
      </c>
      <c r="L1816" t="s">
        <v>8219</v>
      </c>
      <c r="M1816">
        <v>23</v>
      </c>
    </row>
    <row r="1817" spans="1:13" x14ac:dyDescent="0.45">
      <c r="A1817" t="s">
        <v>8219</v>
      </c>
      <c r="B1817">
        <v>78</v>
      </c>
      <c r="L1817" t="s">
        <v>8219</v>
      </c>
      <c r="M1817">
        <v>23</v>
      </c>
    </row>
    <row r="1818" spans="1:13" x14ac:dyDescent="0.45">
      <c r="A1818" t="s">
        <v>8219</v>
      </c>
      <c r="B1818">
        <v>26</v>
      </c>
      <c r="L1818" t="s">
        <v>8219</v>
      </c>
      <c r="M1818">
        <v>23</v>
      </c>
    </row>
    <row r="1819" spans="1:13" x14ac:dyDescent="0.45">
      <c r="A1819" t="s">
        <v>8219</v>
      </c>
      <c r="B1819">
        <v>14</v>
      </c>
      <c r="L1819" t="s">
        <v>8219</v>
      </c>
      <c r="M1819">
        <v>23</v>
      </c>
    </row>
    <row r="1820" spans="1:13" x14ac:dyDescent="0.45">
      <c r="A1820" t="s">
        <v>8219</v>
      </c>
      <c r="B1820">
        <v>44</v>
      </c>
      <c r="L1820" t="s">
        <v>8219</v>
      </c>
      <c r="M1820">
        <v>23</v>
      </c>
    </row>
    <row r="1821" spans="1:13" x14ac:dyDescent="0.45">
      <c r="A1821" t="s">
        <v>8219</v>
      </c>
      <c r="B1821">
        <v>9</v>
      </c>
      <c r="L1821" t="s">
        <v>8219</v>
      </c>
      <c r="M1821">
        <v>23</v>
      </c>
    </row>
    <row r="1822" spans="1:13" x14ac:dyDescent="0.45">
      <c r="A1822" t="s">
        <v>8219</v>
      </c>
      <c r="B1822">
        <v>30</v>
      </c>
      <c r="L1822" t="s">
        <v>8219</v>
      </c>
      <c r="M1822">
        <v>23</v>
      </c>
    </row>
    <row r="1823" spans="1:13" x14ac:dyDescent="0.45">
      <c r="A1823" t="s">
        <v>8219</v>
      </c>
      <c r="B1823">
        <v>45</v>
      </c>
      <c r="L1823" t="s">
        <v>8219</v>
      </c>
      <c r="M1823">
        <v>23</v>
      </c>
    </row>
    <row r="1824" spans="1:13" x14ac:dyDescent="0.45">
      <c r="A1824" t="s">
        <v>8219</v>
      </c>
      <c r="B1824">
        <v>56</v>
      </c>
      <c r="L1824" t="s">
        <v>8219</v>
      </c>
      <c r="M1824">
        <v>22</v>
      </c>
    </row>
    <row r="1825" spans="1:13" x14ac:dyDescent="0.45">
      <c r="A1825" t="s">
        <v>8219</v>
      </c>
      <c r="B1825">
        <v>46</v>
      </c>
      <c r="L1825" t="s">
        <v>8219</v>
      </c>
      <c r="M1825">
        <v>22</v>
      </c>
    </row>
    <row r="1826" spans="1:13" x14ac:dyDescent="0.45">
      <c r="A1826" t="s">
        <v>8219</v>
      </c>
      <c r="B1826">
        <v>34</v>
      </c>
      <c r="L1826" t="s">
        <v>8219</v>
      </c>
      <c r="M1826">
        <v>22</v>
      </c>
    </row>
    <row r="1827" spans="1:13" x14ac:dyDescent="0.45">
      <c r="A1827" t="s">
        <v>8219</v>
      </c>
      <c r="B1827">
        <v>98</v>
      </c>
      <c r="L1827" t="s">
        <v>8219</v>
      </c>
      <c r="M1827">
        <v>22</v>
      </c>
    </row>
    <row r="1828" spans="1:13" x14ac:dyDescent="0.45">
      <c r="A1828" t="s">
        <v>8219</v>
      </c>
      <c r="B1828">
        <v>46</v>
      </c>
      <c r="L1828" t="s">
        <v>8219</v>
      </c>
      <c r="M1828">
        <v>22</v>
      </c>
    </row>
    <row r="1829" spans="1:13" x14ac:dyDescent="0.45">
      <c r="A1829" t="s">
        <v>8219</v>
      </c>
      <c r="B1829">
        <v>10</v>
      </c>
      <c r="L1829" t="s">
        <v>8219</v>
      </c>
      <c r="M1829">
        <v>22</v>
      </c>
    </row>
    <row r="1830" spans="1:13" x14ac:dyDescent="0.45">
      <c r="A1830" t="s">
        <v>8219</v>
      </c>
      <c r="B1830">
        <v>76</v>
      </c>
      <c r="L1830" t="s">
        <v>8219</v>
      </c>
      <c r="M1830">
        <v>22</v>
      </c>
    </row>
    <row r="1831" spans="1:13" x14ac:dyDescent="0.45">
      <c r="A1831" t="s">
        <v>8219</v>
      </c>
      <c r="B1831">
        <v>104</v>
      </c>
      <c r="L1831" t="s">
        <v>8219</v>
      </c>
      <c r="M1831">
        <v>22</v>
      </c>
    </row>
    <row r="1832" spans="1:13" x14ac:dyDescent="0.45">
      <c r="A1832" t="s">
        <v>8219</v>
      </c>
      <c r="B1832">
        <v>87</v>
      </c>
      <c r="L1832" t="s">
        <v>8219</v>
      </c>
      <c r="M1832">
        <v>22</v>
      </c>
    </row>
    <row r="1833" spans="1:13" x14ac:dyDescent="0.45">
      <c r="A1833" t="s">
        <v>8219</v>
      </c>
      <c r="B1833">
        <v>29</v>
      </c>
      <c r="L1833" t="s">
        <v>8219</v>
      </c>
      <c r="M1833">
        <v>22</v>
      </c>
    </row>
    <row r="1834" spans="1:13" x14ac:dyDescent="0.45">
      <c r="A1834" t="s">
        <v>8219</v>
      </c>
      <c r="B1834">
        <v>51</v>
      </c>
      <c r="L1834" t="s">
        <v>8219</v>
      </c>
      <c r="M1834">
        <v>22</v>
      </c>
    </row>
    <row r="1835" spans="1:13" x14ac:dyDescent="0.45">
      <c r="A1835" t="s">
        <v>8219</v>
      </c>
      <c r="B1835">
        <v>12</v>
      </c>
      <c r="L1835" t="s">
        <v>8219</v>
      </c>
      <c r="M1835">
        <v>22</v>
      </c>
    </row>
    <row r="1836" spans="1:13" x14ac:dyDescent="0.45">
      <c r="A1836" t="s">
        <v>8219</v>
      </c>
      <c r="B1836">
        <v>72</v>
      </c>
      <c r="L1836" t="s">
        <v>8219</v>
      </c>
      <c r="M1836">
        <v>22</v>
      </c>
    </row>
    <row r="1837" spans="1:13" x14ac:dyDescent="0.45">
      <c r="A1837" t="s">
        <v>8219</v>
      </c>
      <c r="B1837">
        <v>21</v>
      </c>
      <c r="L1837" t="s">
        <v>8219</v>
      </c>
      <c r="M1837">
        <v>22</v>
      </c>
    </row>
    <row r="1838" spans="1:13" x14ac:dyDescent="0.45">
      <c r="A1838" t="s">
        <v>8219</v>
      </c>
      <c r="B1838">
        <v>42</v>
      </c>
      <c r="L1838" t="s">
        <v>8219</v>
      </c>
      <c r="M1838">
        <v>22</v>
      </c>
    </row>
    <row r="1839" spans="1:13" x14ac:dyDescent="0.45">
      <c r="A1839" t="s">
        <v>8219</v>
      </c>
      <c r="B1839">
        <v>71</v>
      </c>
      <c r="L1839" t="s">
        <v>8219</v>
      </c>
      <c r="M1839">
        <v>22</v>
      </c>
    </row>
    <row r="1840" spans="1:13" x14ac:dyDescent="0.45">
      <c r="A1840" t="s">
        <v>8219</v>
      </c>
      <c r="B1840">
        <v>168</v>
      </c>
      <c r="L1840" t="s">
        <v>8219</v>
      </c>
      <c r="M1840">
        <v>22</v>
      </c>
    </row>
    <row r="1841" spans="1:13" x14ac:dyDescent="0.45">
      <c r="A1841" t="s">
        <v>8219</v>
      </c>
      <c r="B1841">
        <v>19</v>
      </c>
      <c r="L1841" t="s">
        <v>8219</v>
      </c>
      <c r="M1841">
        <v>22</v>
      </c>
    </row>
    <row r="1842" spans="1:13" x14ac:dyDescent="0.45">
      <c r="A1842" t="s">
        <v>8219</v>
      </c>
      <c r="B1842">
        <v>37</v>
      </c>
      <c r="L1842" t="s">
        <v>8219</v>
      </c>
      <c r="M1842">
        <v>21</v>
      </c>
    </row>
    <row r="1843" spans="1:13" x14ac:dyDescent="0.45">
      <c r="A1843" t="s">
        <v>8219</v>
      </c>
      <c r="B1843">
        <v>36</v>
      </c>
      <c r="L1843" t="s">
        <v>8219</v>
      </c>
      <c r="M1843">
        <v>21</v>
      </c>
    </row>
    <row r="1844" spans="1:13" x14ac:dyDescent="0.45">
      <c r="A1844" t="s">
        <v>8219</v>
      </c>
      <c r="B1844">
        <v>14</v>
      </c>
      <c r="L1844" t="s">
        <v>8219</v>
      </c>
      <c r="M1844">
        <v>21</v>
      </c>
    </row>
    <row r="1845" spans="1:13" x14ac:dyDescent="0.45">
      <c r="A1845" t="s">
        <v>8219</v>
      </c>
      <c r="B1845">
        <v>18</v>
      </c>
      <c r="L1845" t="s">
        <v>8219</v>
      </c>
      <c r="M1845">
        <v>21</v>
      </c>
    </row>
    <row r="1846" spans="1:13" x14ac:dyDescent="0.45">
      <c r="A1846" t="s">
        <v>8219</v>
      </c>
      <c r="B1846">
        <v>82</v>
      </c>
      <c r="L1846" t="s">
        <v>8219</v>
      </c>
      <c r="M1846">
        <v>21</v>
      </c>
    </row>
    <row r="1847" spans="1:13" x14ac:dyDescent="0.45">
      <c r="A1847" t="s">
        <v>8219</v>
      </c>
      <c r="B1847">
        <v>43</v>
      </c>
      <c r="L1847" t="s">
        <v>8219</v>
      </c>
      <c r="M1847">
        <v>21</v>
      </c>
    </row>
    <row r="1848" spans="1:13" x14ac:dyDescent="0.45">
      <c r="A1848" t="s">
        <v>8219</v>
      </c>
      <c r="B1848">
        <v>8</v>
      </c>
      <c r="L1848" t="s">
        <v>8219</v>
      </c>
      <c r="M1848">
        <v>21</v>
      </c>
    </row>
    <row r="1849" spans="1:13" x14ac:dyDescent="0.45">
      <c r="A1849" t="s">
        <v>8219</v>
      </c>
      <c r="B1849">
        <v>45</v>
      </c>
      <c r="L1849" t="s">
        <v>8219</v>
      </c>
      <c r="M1849">
        <v>21</v>
      </c>
    </row>
    <row r="1850" spans="1:13" x14ac:dyDescent="0.45">
      <c r="A1850" t="s">
        <v>8219</v>
      </c>
      <c r="B1850">
        <v>20</v>
      </c>
      <c r="L1850" t="s">
        <v>8219</v>
      </c>
      <c r="M1850">
        <v>21</v>
      </c>
    </row>
    <row r="1851" spans="1:13" x14ac:dyDescent="0.45">
      <c r="A1851" t="s">
        <v>8219</v>
      </c>
      <c r="B1851">
        <v>31</v>
      </c>
      <c r="L1851" t="s">
        <v>8219</v>
      </c>
      <c r="M1851">
        <v>21</v>
      </c>
    </row>
    <row r="1852" spans="1:13" x14ac:dyDescent="0.45">
      <c r="A1852" t="s">
        <v>8219</v>
      </c>
      <c r="B1852">
        <v>25</v>
      </c>
      <c r="L1852" t="s">
        <v>8219</v>
      </c>
      <c r="M1852">
        <v>21</v>
      </c>
    </row>
    <row r="1853" spans="1:13" x14ac:dyDescent="0.45">
      <c r="A1853" t="s">
        <v>8219</v>
      </c>
      <c r="B1853">
        <v>14</v>
      </c>
      <c r="L1853" t="s">
        <v>8219</v>
      </c>
      <c r="M1853">
        <v>21</v>
      </c>
    </row>
    <row r="1854" spans="1:13" x14ac:dyDescent="0.45">
      <c r="A1854" t="s">
        <v>8219</v>
      </c>
      <c r="B1854">
        <v>45</v>
      </c>
      <c r="L1854" t="s">
        <v>8219</v>
      </c>
      <c r="M1854">
        <v>21</v>
      </c>
    </row>
    <row r="1855" spans="1:13" x14ac:dyDescent="0.45">
      <c r="A1855" t="s">
        <v>8219</v>
      </c>
      <c r="B1855">
        <v>20</v>
      </c>
      <c r="L1855" t="s">
        <v>8219</v>
      </c>
      <c r="M1855">
        <v>21</v>
      </c>
    </row>
    <row r="1856" spans="1:13" x14ac:dyDescent="0.45">
      <c r="A1856" t="s">
        <v>8219</v>
      </c>
      <c r="B1856">
        <v>39</v>
      </c>
      <c r="L1856" t="s">
        <v>8219</v>
      </c>
      <c r="M1856">
        <v>21</v>
      </c>
    </row>
    <row r="1857" spans="1:13" x14ac:dyDescent="0.45">
      <c r="A1857" t="s">
        <v>8219</v>
      </c>
      <c r="B1857">
        <v>16</v>
      </c>
      <c r="L1857" t="s">
        <v>8219</v>
      </c>
      <c r="M1857">
        <v>21</v>
      </c>
    </row>
    <row r="1858" spans="1:13" x14ac:dyDescent="0.45">
      <c r="A1858" t="s">
        <v>8219</v>
      </c>
      <c r="B1858">
        <v>37</v>
      </c>
      <c r="L1858" t="s">
        <v>8219</v>
      </c>
      <c r="M1858">
        <v>21</v>
      </c>
    </row>
    <row r="1859" spans="1:13" x14ac:dyDescent="0.45">
      <c r="A1859" t="s">
        <v>8219</v>
      </c>
      <c r="B1859">
        <v>14</v>
      </c>
      <c r="L1859" t="s">
        <v>8219</v>
      </c>
      <c r="M1859">
        <v>21</v>
      </c>
    </row>
    <row r="1860" spans="1:13" x14ac:dyDescent="0.45">
      <c r="A1860" t="s">
        <v>8219</v>
      </c>
      <c r="B1860">
        <v>21</v>
      </c>
      <c r="L1860" t="s">
        <v>8219</v>
      </c>
      <c r="M1860">
        <v>21</v>
      </c>
    </row>
    <row r="1861" spans="1:13" x14ac:dyDescent="0.45">
      <c r="A1861" t="s">
        <v>8219</v>
      </c>
      <c r="B1861">
        <v>69</v>
      </c>
      <c r="L1861" t="s">
        <v>8219</v>
      </c>
      <c r="M1861">
        <v>21</v>
      </c>
    </row>
    <row r="1862" spans="1:13" x14ac:dyDescent="0.45">
      <c r="A1862" t="s">
        <v>8219</v>
      </c>
      <c r="B1862">
        <v>16</v>
      </c>
      <c r="L1862" t="s">
        <v>8219</v>
      </c>
      <c r="M1862">
        <v>21</v>
      </c>
    </row>
    <row r="1863" spans="1:13" x14ac:dyDescent="0.45">
      <c r="A1863" t="s">
        <v>8219</v>
      </c>
      <c r="B1863">
        <v>55</v>
      </c>
      <c r="L1863" t="s">
        <v>8219</v>
      </c>
      <c r="M1863">
        <v>21</v>
      </c>
    </row>
    <row r="1864" spans="1:13" x14ac:dyDescent="0.45">
      <c r="A1864" t="s">
        <v>8219</v>
      </c>
      <c r="B1864">
        <v>27</v>
      </c>
      <c r="L1864" t="s">
        <v>8219</v>
      </c>
      <c r="M1864">
        <v>21</v>
      </c>
    </row>
    <row r="1865" spans="1:13" x14ac:dyDescent="0.45">
      <c r="A1865" t="s">
        <v>8219</v>
      </c>
      <c r="B1865">
        <v>36</v>
      </c>
      <c r="L1865" t="s">
        <v>8219</v>
      </c>
      <c r="M1865">
        <v>21</v>
      </c>
    </row>
    <row r="1866" spans="1:13" x14ac:dyDescent="0.45">
      <c r="A1866" t="s">
        <v>8219</v>
      </c>
      <c r="B1866">
        <v>19</v>
      </c>
      <c r="L1866" t="s">
        <v>8219</v>
      </c>
      <c r="M1866">
        <v>21</v>
      </c>
    </row>
    <row r="1867" spans="1:13" x14ac:dyDescent="0.45">
      <c r="A1867" t="s">
        <v>8219</v>
      </c>
      <c r="B1867">
        <v>12</v>
      </c>
      <c r="L1867" t="s">
        <v>8219</v>
      </c>
      <c r="M1867">
        <v>21</v>
      </c>
    </row>
    <row r="1868" spans="1:13" x14ac:dyDescent="0.45">
      <c r="A1868" t="s">
        <v>8219</v>
      </c>
      <c r="B1868">
        <v>17</v>
      </c>
      <c r="L1868" t="s">
        <v>8219</v>
      </c>
      <c r="M1868">
        <v>21</v>
      </c>
    </row>
    <row r="1869" spans="1:13" x14ac:dyDescent="0.45">
      <c r="A1869" t="s">
        <v>8219</v>
      </c>
      <c r="B1869">
        <v>114</v>
      </c>
      <c r="L1869" t="s">
        <v>8219</v>
      </c>
      <c r="M1869">
        <v>21</v>
      </c>
    </row>
    <row r="1870" spans="1:13" x14ac:dyDescent="0.45">
      <c r="A1870" t="s">
        <v>8219</v>
      </c>
      <c r="B1870">
        <v>93</v>
      </c>
      <c r="L1870" t="s">
        <v>8219</v>
      </c>
      <c r="M1870">
        <v>20</v>
      </c>
    </row>
    <row r="1871" spans="1:13" x14ac:dyDescent="0.45">
      <c r="A1871" t="s">
        <v>8219</v>
      </c>
      <c r="B1871">
        <v>36</v>
      </c>
      <c r="L1871" t="s">
        <v>8219</v>
      </c>
      <c r="M1871">
        <v>20</v>
      </c>
    </row>
    <row r="1872" spans="1:13" x14ac:dyDescent="0.45">
      <c r="A1872" t="s">
        <v>8219</v>
      </c>
      <c r="B1872">
        <v>61</v>
      </c>
      <c r="L1872" t="s">
        <v>8219</v>
      </c>
      <c r="M1872">
        <v>20</v>
      </c>
    </row>
    <row r="1873" spans="1:13" x14ac:dyDescent="0.45">
      <c r="A1873" t="s">
        <v>8219</v>
      </c>
      <c r="B1873">
        <v>47</v>
      </c>
      <c r="L1873" t="s">
        <v>8219</v>
      </c>
      <c r="M1873">
        <v>20</v>
      </c>
    </row>
    <row r="1874" spans="1:13" x14ac:dyDescent="0.45">
      <c r="A1874" t="s">
        <v>8219</v>
      </c>
      <c r="B1874">
        <v>17</v>
      </c>
      <c r="L1874" t="s">
        <v>8219</v>
      </c>
      <c r="M1874">
        <v>20</v>
      </c>
    </row>
    <row r="1875" spans="1:13" x14ac:dyDescent="0.45">
      <c r="A1875" t="s">
        <v>8219</v>
      </c>
      <c r="B1875">
        <v>63</v>
      </c>
      <c r="L1875" t="s">
        <v>8219</v>
      </c>
      <c r="M1875">
        <v>20</v>
      </c>
    </row>
    <row r="1876" spans="1:13" x14ac:dyDescent="0.45">
      <c r="A1876" t="s">
        <v>8219</v>
      </c>
      <c r="B1876">
        <v>9</v>
      </c>
      <c r="L1876" t="s">
        <v>8219</v>
      </c>
      <c r="M1876">
        <v>20</v>
      </c>
    </row>
    <row r="1877" spans="1:13" x14ac:dyDescent="0.45">
      <c r="A1877" t="s">
        <v>8219</v>
      </c>
      <c r="B1877">
        <v>30</v>
      </c>
      <c r="L1877" t="s">
        <v>8219</v>
      </c>
      <c r="M1877">
        <v>20</v>
      </c>
    </row>
    <row r="1878" spans="1:13" x14ac:dyDescent="0.45">
      <c r="A1878" t="s">
        <v>8219</v>
      </c>
      <c r="B1878">
        <v>23</v>
      </c>
      <c r="L1878" t="s">
        <v>8219</v>
      </c>
      <c r="M1878">
        <v>20</v>
      </c>
    </row>
    <row r="1879" spans="1:13" x14ac:dyDescent="0.45">
      <c r="A1879" t="s">
        <v>8219</v>
      </c>
      <c r="B1879">
        <v>33</v>
      </c>
      <c r="L1879" t="s">
        <v>8219</v>
      </c>
      <c r="M1879">
        <v>20</v>
      </c>
    </row>
    <row r="1880" spans="1:13" x14ac:dyDescent="0.45">
      <c r="A1880" t="s">
        <v>8219</v>
      </c>
      <c r="B1880">
        <v>39</v>
      </c>
      <c r="L1880" t="s">
        <v>8219</v>
      </c>
      <c r="M1880">
        <v>20</v>
      </c>
    </row>
    <row r="1881" spans="1:13" x14ac:dyDescent="0.45">
      <c r="A1881" t="s">
        <v>8219</v>
      </c>
      <c r="B1881">
        <v>17</v>
      </c>
      <c r="L1881" t="s">
        <v>8219</v>
      </c>
      <c r="M1881">
        <v>20</v>
      </c>
    </row>
    <row r="1882" spans="1:13" x14ac:dyDescent="0.45">
      <c r="A1882" t="s">
        <v>8219</v>
      </c>
      <c r="B1882">
        <v>6</v>
      </c>
      <c r="L1882" t="s">
        <v>8219</v>
      </c>
      <c r="M1882">
        <v>20</v>
      </c>
    </row>
    <row r="1883" spans="1:13" x14ac:dyDescent="0.45">
      <c r="A1883" t="s">
        <v>8219</v>
      </c>
      <c r="B1883">
        <v>39</v>
      </c>
      <c r="L1883" t="s">
        <v>8219</v>
      </c>
      <c r="M1883">
        <v>20</v>
      </c>
    </row>
    <row r="1884" spans="1:13" x14ac:dyDescent="0.45">
      <c r="A1884" t="s">
        <v>8219</v>
      </c>
      <c r="B1884">
        <v>57</v>
      </c>
      <c r="L1884" t="s">
        <v>8219</v>
      </c>
      <c r="M1884">
        <v>20</v>
      </c>
    </row>
    <row r="1885" spans="1:13" x14ac:dyDescent="0.45">
      <c r="A1885" t="s">
        <v>8219</v>
      </c>
      <c r="B1885">
        <v>56</v>
      </c>
      <c r="L1885" t="s">
        <v>8219</v>
      </c>
      <c r="M1885">
        <v>20</v>
      </c>
    </row>
    <row r="1886" spans="1:13" x14ac:dyDescent="0.45">
      <c r="A1886" t="s">
        <v>8219</v>
      </c>
      <c r="B1886">
        <v>13</v>
      </c>
      <c r="L1886" t="s">
        <v>8219</v>
      </c>
      <c r="M1886">
        <v>20</v>
      </c>
    </row>
    <row r="1887" spans="1:13" x14ac:dyDescent="0.45">
      <c r="A1887" t="s">
        <v>8219</v>
      </c>
      <c r="B1887">
        <v>95</v>
      </c>
      <c r="L1887" t="s">
        <v>8219</v>
      </c>
      <c r="M1887">
        <v>20</v>
      </c>
    </row>
    <row r="1888" spans="1:13" x14ac:dyDescent="0.45">
      <c r="A1888" t="s">
        <v>8219</v>
      </c>
      <c r="B1888">
        <v>80</v>
      </c>
      <c r="L1888" t="s">
        <v>8219</v>
      </c>
      <c r="M1888">
        <v>20</v>
      </c>
    </row>
    <row r="1889" spans="1:13" x14ac:dyDescent="0.45">
      <c r="A1889" t="s">
        <v>8219</v>
      </c>
      <c r="B1889">
        <v>133</v>
      </c>
      <c r="L1889" t="s">
        <v>8219</v>
      </c>
      <c r="M1889">
        <v>20</v>
      </c>
    </row>
    <row r="1890" spans="1:13" x14ac:dyDescent="0.45">
      <c r="A1890" t="s">
        <v>8219</v>
      </c>
      <c r="B1890">
        <v>44</v>
      </c>
      <c r="L1890" t="s">
        <v>8219</v>
      </c>
      <c r="M1890">
        <v>20</v>
      </c>
    </row>
    <row r="1891" spans="1:13" x14ac:dyDescent="0.45">
      <c r="A1891" t="s">
        <v>8219</v>
      </c>
      <c r="B1891">
        <v>30</v>
      </c>
      <c r="L1891" t="s">
        <v>8219</v>
      </c>
      <c r="M1891">
        <v>20</v>
      </c>
    </row>
    <row r="1892" spans="1:13" x14ac:dyDescent="0.45">
      <c r="A1892" t="s">
        <v>8219</v>
      </c>
      <c r="B1892">
        <v>56</v>
      </c>
      <c r="L1892" t="s">
        <v>8219</v>
      </c>
      <c r="M1892">
        <v>20</v>
      </c>
    </row>
    <row r="1893" spans="1:13" x14ac:dyDescent="0.45">
      <c r="A1893" t="s">
        <v>8219</v>
      </c>
      <c r="B1893">
        <v>66</v>
      </c>
      <c r="L1893" t="s">
        <v>8219</v>
      </c>
      <c r="M1893">
        <v>20</v>
      </c>
    </row>
    <row r="1894" spans="1:13" x14ac:dyDescent="0.45">
      <c r="A1894" t="s">
        <v>8219</v>
      </c>
      <c r="B1894">
        <v>29</v>
      </c>
      <c r="L1894" t="s">
        <v>8219</v>
      </c>
      <c r="M1894">
        <v>20</v>
      </c>
    </row>
    <row r="1895" spans="1:13" x14ac:dyDescent="0.45">
      <c r="A1895" t="s">
        <v>8219</v>
      </c>
      <c r="B1895">
        <v>72</v>
      </c>
      <c r="L1895" t="s">
        <v>8219</v>
      </c>
      <c r="M1895">
        <v>20</v>
      </c>
    </row>
    <row r="1896" spans="1:13" x14ac:dyDescent="0.45">
      <c r="A1896" t="s">
        <v>8219</v>
      </c>
      <c r="B1896">
        <v>27</v>
      </c>
      <c r="L1896" t="s">
        <v>8219</v>
      </c>
      <c r="M1896">
        <v>20</v>
      </c>
    </row>
    <row r="1897" spans="1:13" x14ac:dyDescent="0.45">
      <c r="A1897" t="s">
        <v>8219</v>
      </c>
      <c r="B1897">
        <v>10</v>
      </c>
      <c r="L1897" t="s">
        <v>8219</v>
      </c>
      <c r="M1897">
        <v>20</v>
      </c>
    </row>
    <row r="1898" spans="1:13" x14ac:dyDescent="0.45">
      <c r="A1898" t="s">
        <v>8219</v>
      </c>
      <c r="B1898">
        <v>35</v>
      </c>
      <c r="L1898" t="s">
        <v>8219</v>
      </c>
      <c r="M1898">
        <v>20</v>
      </c>
    </row>
    <row r="1899" spans="1:13" x14ac:dyDescent="0.45">
      <c r="A1899" t="s">
        <v>8219</v>
      </c>
      <c r="B1899">
        <v>29</v>
      </c>
      <c r="L1899" t="s">
        <v>8219</v>
      </c>
      <c r="M1899">
        <v>20</v>
      </c>
    </row>
    <row r="1900" spans="1:13" x14ac:dyDescent="0.45">
      <c r="A1900" t="s">
        <v>8219</v>
      </c>
      <c r="B1900">
        <v>13</v>
      </c>
      <c r="L1900" t="s">
        <v>8219</v>
      </c>
      <c r="M1900">
        <v>20</v>
      </c>
    </row>
    <row r="1901" spans="1:13" x14ac:dyDescent="0.45">
      <c r="A1901" t="s">
        <v>8219</v>
      </c>
      <c r="B1901">
        <v>72</v>
      </c>
      <c r="L1901" t="s">
        <v>8219</v>
      </c>
      <c r="M1901">
        <v>20</v>
      </c>
    </row>
    <row r="1902" spans="1:13" x14ac:dyDescent="0.45">
      <c r="A1902" t="s">
        <v>8219</v>
      </c>
      <c r="B1902">
        <v>78</v>
      </c>
      <c r="L1902" t="s">
        <v>8219</v>
      </c>
      <c r="M1902">
        <v>20</v>
      </c>
    </row>
    <row r="1903" spans="1:13" x14ac:dyDescent="0.45">
      <c r="A1903" t="s">
        <v>8219</v>
      </c>
      <c r="B1903">
        <v>49</v>
      </c>
      <c r="L1903" t="s">
        <v>8219</v>
      </c>
      <c r="M1903">
        <v>20</v>
      </c>
    </row>
    <row r="1904" spans="1:13" x14ac:dyDescent="0.45">
      <c r="A1904" t="s">
        <v>8219</v>
      </c>
      <c r="B1904">
        <v>42</v>
      </c>
      <c r="L1904" t="s">
        <v>8219</v>
      </c>
      <c r="M1904">
        <v>20</v>
      </c>
    </row>
    <row r="1905" spans="1:13" x14ac:dyDescent="0.45">
      <c r="A1905" t="s">
        <v>8219</v>
      </c>
      <c r="B1905">
        <v>35</v>
      </c>
      <c r="L1905" t="s">
        <v>8219</v>
      </c>
      <c r="M1905">
        <v>19</v>
      </c>
    </row>
    <row r="1906" spans="1:13" x14ac:dyDescent="0.45">
      <c r="A1906" t="s">
        <v>8219</v>
      </c>
      <c r="B1906">
        <v>42</v>
      </c>
      <c r="L1906" t="s">
        <v>8219</v>
      </c>
      <c r="M1906">
        <v>19</v>
      </c>
    </row>
    <row r="1907" spans="1:13" x14ac:dyDescent="0.45">
      <c r="A1907" t="s">
        <v>8219</v>
      </c>
      <c r="B1907">
        <v>42</v>
      </c>
      <c r="L1907" t="s">
        <v>8219</v>
      </c>
      <c r="M1907">
        <v>19</v>
      </c>
    </row>
    <row r="1908" spans="1:13" x14ac:dyDescent="0.45">
      <c r="A1908" t="s">
        <v>8219</v>
      </c>
      <c r="B1908">
        <v>31</v>
      </c>
      <c r="L1908" t="s">
        <v>8219</v>
      </c>
      <c r="M1908">
        <v>19</v>
      </c>
    </row>
    <row r="1909" spans="1:13" x14ac:dyDescent="0.45">
      <c r="A1909" t="s">
        <v>8219</v>
      </c>
      <c r="B1909">
        <v>38</v>
      </c>
      <c r="L1909" t="s">
        <v>8219</v>
      </c>
      <c r="M1909">
        <v>19</v>
      </c>
    </row>
    <row r="1910" spans="1:13" x14ac:dyDescent="0.45">
      <c r="A1910" t="s">
        <v>8219</v>
      </c>
      <c r="B1910">
        <v>8</v>
      </c>
      <c r="L1910" t="s">
        <v>8219</v>
      </c>
      <c r="M1910">
        <v>19</v>
      </c>
    </row>
    <row r="1911" spans="1:13" x14ac:dyDescent="0.45">
      <c r="A1911" t="s">
        <v>8219</v>
      </c>
      <c r="B1911">
        <v>39</v>
      </c>
      <c r="L1911" t="s">
        <v>8219</v>
      </c>
      <c r="M1911">
        <v>19</v>
      </c>
    </row>
    <row r="1912" spans="1:13" x14ac:dyDescent="0.45">
      <c r="A1912" t="s">
        <v>8219</v>
      </c>
      <c r="B1912">
        <v>29</v>
      </c>
      <c r="L1912" t="s">
        <v>8219</v>
      </c>
      <c r="M1912">
        <v>19</v>
      </c>
    </row>
    <row r="1913" spans="1:13" x14ac:dyDescent="0.45">
      <c r="A1913" t="s">
        <v>8219</v>
      </c>
      <c r="B1913">
        <v>72</v>
      </c>
      <c r="L1913" t="s">
        <v>8219</v>
      </c>
      <c r="M1913">
        <v>19</v>
      </c>
    </row>
    <row r="1914" spans="1:13" x14ac:dyDescent="0.45">
      <c r="A1914" t="s">
        <v>8219</v>
      </c>
      <c r="B1914">
        <v>15</v>
      </c>
      <c r="L1914" t="s">
        <v>8219</v>
      </c>
      <c r="M1914">
        <v>19</v>
      </c>
    </row>
    <row r="1915" spans="1:13" x14ac:dyDescent="0.45">
      <c r="A1915" t="s">
        <v>8219</v>
      </c>
      <c r="B1915">
        <v>33</v>
      </c>
      <c r="L1915" t="s">
        <v>8219</v>
      </c>
      <c r="M1915">
        <v>19</v>
      </c>
    </row>
    <row r="1916" spans="1:13" x14ac:dyDescent="0.45">
      <c r="A1916" t="s">
        <v>8219</v>
      </c>
      <c r="B1916">
        <v>15</v>
      </c>
      <c r="L1916" t="s">
        <v>8219</v>
      </c>
      <c r="M1916">
        <v>19</v>
      </c>
    </row>
    <row r="1917" spans="1:13" x14ac:dyDescent="0.45">
      <c r="A1917" t="s">
        <v>8219</v>
      </c>
      <c r="B1917">
        <v>19</v>
      </c>
      <c r="L1917" t="s">
        <v>8219</v>
      </c>
      <c r="M1917">
        <v>19</v>
      </c>
    </row>
    <row r="1918" spans="1:13" x14ac:dyDescent="0.45">
      <c r="A1918" t="s">
        <v>8219</v>
      </c>
      <c r="B1918">
        <v>17</v>
      </c>
      <c r="L1918" t="s">
        <v>8219</v>
      </c>
      <c r="M1918">
        <v>19</v>
      </c>
    </row>
    <row r="1919" spans="1:13" x14ac:dyDescent="0.45">
      <c r="A1919" t="s">
        <v>8219</v>
      </c>
      <c r="B1919">
        <v>44</v>
      </c>
      <c r="L1919" t="s">
        <v>8219</v>
      </c>
      <c r="M1919">
        <v>19</v>
      </c>
    </row>
    <row r="1920" spans="1:13" x14ac:dyDescent="0.45">
      <c r="A1920" t="s">
        <v>8219</v>
      </c>
      <c r="B1920">
        <v>10</v>
      </c>
      <c r="L1920" t="s">
        <v>8219</v>
      </c>
      <c r="M1920">
        <v>19</v>
      </c>
    </row>
    <row r="1921" spans="1:13" x14ac:dyDescent="0.45">
      <c r="A1921" t="s">
        <v>8219</v>
      </c>
      <c r="B1921">
        <v>46</v>
      </c>
      <c r="L1921" t="s">
        <v>8219</v>
      </c>
      <c r="M1921">
        <v>19</v>
      </c>
    </row>
    <row r="1922" spans="1:13" x14ac:dyDescent="0.45">
      <c r="A1922" t="s">
        <v>8219</v>
      </c>
      <c r="B1922">
        <v>11</v>
      </c>
      <c r="L1922" t="s">
        <v>8219</v>
      </c>
      <c r="M1922">
        <v>19</v>
      </c>
    </row>
    <row r="1923" spans="1:13" x14ac:dyDescent="0.45">
      <c r="A1923" t="s">
        <v>8219</v>
      </c>
      <c r="B1923">
        <v>13</v>
      </c>
      <c r="L1923" t="s">
        <v>8219</v>
      </c>
      <c r="M1923">
        <v>19</v>
      </c>
    </row>
    <row r="1924" spans="1:13" x14ac:dyDescent="0.45">
      <c r="A1924" t="s">
        <v>8219</v>
      </c>
      <c r="B1924">
        <v>33</v>
      </c>
      <c r="L1924" t="s">
        <v>8219</v>
      </c>
      <c r="M1924">
        <v>19</v>
      </c>
    </row>
    <row r="1925" spans="1:13" x14ac:dyDescent="0.45">
      <c r="A1925" t="s">
        <v>8219</v>
      </c>
      <c r="B1925">
        <v>28</v>
      </c>
      <c r="L1925" t="s">
        <v>8219</v>
      </c>
      <c r="M1925">
        <v>19</v>
      </c>
    </row>
    <row r="1926" spans="1:13" x14ac:dyDescent="0.45">
      <c r="A1926" t="s">
        <v>8219</v>
      </c>
      <c r="B1926">
        <v>21</v>
      </c>
      <c r="L1926" t="s">
        <v>8219</v>
      </c>
      <c r="M1926">
        <v>19</v>
      </c>
    </row>
    <row r="1927" spans="1:13" x14ac:dyDescent="0.45">
      <c r="A1927" t="s">
        <v>8219</v>
      </c>
      <c r="B1927">
        <v>13</v>
      </c>
      <c r="L1927" t="s">
        <v>8219</v>
      </c>
      <c r="M1927">
        <v>19</v>
      </c>
    </row>
    <row r="1928" spans="1:13" x14ac:dyDescent="0.45">
      <c r="A1928" t="s">
        <v>8219</v>
      </c>
      <c r="B1928">
        <v>34</v>
      </c>
      <c r="L1928" t="s">
        <v>8219</v>
      </c>
      <c r="M1928">
        <v>19</v>
      </c>
    </row>
    <row r="1929" spans="1:13" x14ac:dyDescent="0.45">
      <c r="A1929" t="s">
        <v>8219</v>
      </c>
      <c r="B1929">
        <v>80</v>
      </c>
      <c r="L1929" t="s">
        <v>8219</v>
      </c>
      <c r="M1929">
        <v>19</v>
      </c>
    </row>
    <row r="1930" spans="1:13" x14ac:dyDescent="0.45">
      <c r="A1930" t="s">
        <v>8219</v>
      </c>
      <c r="B1930">
        <v>74</v>
      </c>
      <c r="L1930" t="s">
        <v>8219</v>
      </c>
      <c r="M1930">
        <v>18</v>
      </c>
    </row>
    <row r="1931" spans="1:13" x14ac:dyDescent="0.45">
      <c r="A1931" t="s">
        <v>8219</v>
      </c>
      <c r="B1931">
        <v>7</v>
      </c>
      <c r="L1931" t="s">
        <v>8219</v>
      </c>
      <c r="M1931">
        <v>18</v>
      </c>
    </row>
    <row r="1932" spans="1:13" x14ac:dyDescent="0.45">
      <c r="A1932" t="s">
        <v>8219</v>
      </c>
      <c r="B1932">
        <v>34</v>
      </c>
      <c r="L1932" t="s">
        <v>8219</v>
      </c>
      <c r="M1932">
        <v>18</v>
      </c>
    </row>
    <row r="1933" spans="1:13" x14ac:dyDescent="0.45">
      <c r="A1933" t="s">
        <v>8219</v>
      </c>
      <c r="B1933">
        <v>86</v>
      </c>
      <c r="L1933" t="s">
        <v>8219</v>
      </c>
      <c r="M1933">
        <v>18</v>
      </c>
    </row>
    <row r="1934" spans="1:13" x14ac:dyDescent="0.45">
      <c r="A1934" t="s">
        <v>8219</v>
      </c>
      <c r="B1934">
        <v>37</v>
      </c>
      <c r="L1934" t="s">
        <v>8219</v>
      </c>
      <c r="M1934">
        <v>18</v>
      </c>
    </row>
    <row r="1935" spans="1:13" x14ac:dyDescent="0.45">
      <c r="A1935" t="s">
        <v>8219</v>
      </c>
      <c r="B1935">
        <v>18</v>
      </c>
      <c r="L1935" t="s">
        <v>8219</v>
      </c>
      <c r="M1935">
        <v>18</v>
      </c>
    </row>
    <row r="1936" spans="1:13" x14ac:dyDescent="0.45">
      <c r="A1936" t="s">
        <v>8219</v>
      </c>
      <c r="B1936">
        <v>22</v>
      </c>
      <c r="L1936" t="s">
        <v>8219</v>
      </c>
      <c r="M1936">
        <v>18</v>
      </c>
    </row>
    <row r="1937" spans="1:13" x14ac:dyDescent="0.45">
      <c r="A1937" t="s">
        <v>8219</v>
      </c>
      <c r="B1937">
        <v>26</v>
      </c>
      <c r="L1937" t="s">
        <v>8219</v>
      </c>
      <c r="M1937">
        <v>18</v>
      </c>
    </row>
    <row r="1938" spans="1:13" x14ac:dyDescent="0.45">
      <c r="A1938" t="s">
        <v>8219</v>
      </c>
      <c r="B1938">
        <v>27</v>
      </c>
      <c r="L1938" t="s">
        <v>8219</v>
      </c>
      <c r="M1938">
        <v>18</v>
      </c>
    </row>
    <row r="1939" spans="1:13" x14ac:dyDescent="0.45">
      <c r="A1939" t="s">
        <v>8219</v>
      </c>
      <c r="B1939">
        <v>8</v>
      </c>
      <c r="L1939" t="s">
        <v>8219</v>
      </c>
      <c r="M1939">
        <v>18</v>
      </c>
    </row>
    <row r="1940" spans="1:13" x14ac:dyDescent="0.45">
      <c r="A1940" t="s">
        <v>8219</v>
      </c>
      <c r="B1940">
        <v>204</v>
      </c>
      <c r="L1940" t="s">
        <v>8219</v>
      </c>
      <c r="M1940">
        <v>18</v>
      </c>
    </row>
    <row r="1941" spans="1:13" x14ac:dyDescent="0.45">
      <c r="A1941" t="s">
        <v>8219</v>
      </c>
      <c r="B1941">
        <v>46</v>
      </c>
      <c r="L1941" t="s">
        <v>8219</v>
      </c>
      <c r="M1941">
        <v>18</v>
      </c>
    </row>
    <row r="1942" spans="1:13" x14ac:dyDescent="0.45">
      <c r="A1942" t="s">
        <v>8219</v>
      </c>
      <c r="B1942">
        <v>17</v>
      </c>
      <c r="L1942" t="s">
        <v>8219</v>
      </c>
      <c r="M1942">
        <v>18</v>
      </c>
    </row>
    <row r="1943" spans="1:13" x14ac:dyDescent="0.45">
      <c r="A1943" t="s">
        <v>8219</v>
      </c>
      <c r="B1943">
        <v>28</v>
      </c>
      <c r="L1943" t="s">
        <v>8219</v>
      </c>
      <c r="M1943">
        <v>18</v>
      </c>
    </row>
    <row r="1944" spans="1:13" x14ac:dyDescent="0.45">
      <c r="A1944" t="s">
        <v>8219</v>
      </c>
      <c r="B1944">
        <v>83</v>
      </c>
      <c r="L1944" t="s">
        <v>8219</v>
      </c>
      <c r="M1944">
        <v>18</v>
      </c>
    </row>
    <row r="1945" spans="1:13" x14ac:dyDescent="0.45">
      <c r="A1945" t="s">
        <v>8219</v>
      </c>
      <c r="B1945">
        <v>13</v>
      </c>
      <c r="L1945" t="s">
        <v>8219</v>
      </c>
      <c r="M1945">
        <v>18</v>
      </c>
    </row>
    <row r="1946" spans="1:13" x14ac:dyDescent="0.45">
      <c r="A1946" t="s">
        <v>8219</v>
      </c>
      <c r="B1946">
        <v>8</v>
      </c>
      <c r="L1946" t="s">
        <v>8219</v>
      </c>
      <c r="M1946">
        <v>18</v>
      </c>
    </row>
    <row r="1947" spans="1:13" x14ac:dyDescent="0.45">
      <c r="A1947" t="s">
        <v>8219</v>
      </c>
      <c r="B1947">
        <v>32</v>
      </c>
      <c r="L1947" t="s">
        <v>8219</v>
      </c>
      <c r="M1947">
        <v>18</v>
      </c>
    </row>
    <row r="1948" spans="1:13" x14ac:dyDescent="0.45">
      <c r="A1948" t="s">
        <v>8219</v>
      </c>
      <c r="B1948">
        <v>85</v>
      </c>
      <c r="L1948" t="s">
        <v>8219</v>
      </c>
      <c r="M1948">
        <v>18</v>
      </c>
    </row>
    <row r="1949" spans="1:13" x14ac:dyDescent="0.45">
      <c r="A1949" t="s">
        <v>8219</v>
      </c>
      <c r="B1949">
        <v>29</v>
      </c>
      <c r="L1949" t="s">
        <v>8219</v>
      </c>
      <c r="M1949">
        <v>18</v>
      </c>
    </row>
    <row r="1950" spans="1:13" x14ac:dyDescent="0.45">
      <c r="A1950" t="s">
        <v>8219</v>
      </c>
      <c r="B1950">
        <v>24</v>
      </c>
      <c r="L1950" t="s">
        <v>8219</v>
      </c>
      <c r="M1950">
        <v>18</v>
      </c>
    </row>
    <row r="1951" spans="1:13" x14ac:dyDescent="0.45">
      <c r="A1951" t="s">
        <v>8219</v>
      </c>
      <c r="B1951">
        <v>8</v>
      </c>
      <c r="L1951" t="s">
        <v>8219</v>
      </c>
      <c r="M1951">
        <v>17</v>
      </c>
    </row>
    <row r="1952" spans="1:13" x14ac:dyDescent="0.45">
      <c r="A1952" t="s">
        <v>8219</v>
      </c>
      <c r="B1952">
        <v>19</v>
      </c>
      <c r="L1952" t="s">
        <v>8219</v>
      </c>
      <c r="M1952">
        <v>17</v>
      </c>
    </row>
    <row r="1953" spans="1:13" x14ac:dyDescent="0.45">
      <c r="A1953" t="s">
        <v>8219</v>
      </c>
      <c r="B1953">
        <v>336</v>
      </c>
      <c r="L1953" t="s">
        <v>8219</v>
      </c>
      <c r="M1953">
        <v>17</v>
      </c>
    </row>
    <row r="1954" spans="1:13" x14ac:dyDescent="0.45">
      <c r="A1954" t="s">
        <v>8219</v>
      </c>
      <c r="B1954">
        <v>13</v>
      </c>
      <c r="L1954" t="s">
        <v>8219</v>
      </c>
      <c r="M1954">
        <v>17</v>
      </c>
    </row>
    <row r="1955" spans="1:13" x14ac:dyDescent="0.45">
      <c r="A1955" t="s">
        <v>8219</v>
      </c>
      <c r="B1955">
        <v>42</v>
      </c>
      <c r="L1955" t="s">
        <v>8219</v>
      </c>
      <c r="M1955">
        <v>17</v>
      </c>
    </row>
    <row r="1956" spans="1:13" x14ac:dyDescent="0.45">
      <c r="A1956" t="s">
        <v>8219</v>
      </c>
      <c r="B1956">
        <v>64</v>
      </c>
      <c r="L1956" t="s">
        <v>8219</v>
      </c>
      <c r="M1956">
        <v>17</v>
      </c>
    </row>
    <row r="1957" spans="1:13" x14ac:dyDescent="0.45">
      <c r="A1957" t="s">
        <v>8219</v>
      </c>
      <c r="B1957">
        <v>25</v>
      </c>
      <c r="L1957" t="s">
        <v>8219</v>
      </c>
      <c r="M1957">
        <v>17</v>
      </c>
    </row>
    <row r="1958" spans="1:13" x14ac:dyDescent="0.45">
      <c r="A1958" t="s">
        <v>8219</v>
      </c>
      <c r="B1958">
        <v>20</v>
      </c>
      <c r="L1958" t="s">
        <v>8219</v>
      </c>
      <c r="M1958">
        <v>17</v>
      </c>
    </row>
    <row r="1959" spans="1:13" x14ac:dyDescent="0.45">
      <c r="A1959" t="s">
        <v>8219</v>
      </c>
      <c r="B1959">
        <v>104</v>
      </c>
      <c r="L1959" t="s">
        <v>8219</v>
      </c>
      <c r="M1959">
        <v>17</v>
      </c>
    </row>
    <row r="1960" spans="1:13" x14ac:dyDescent="0.45">
      <c r="A1960" t="s">
        <v>8219</v>
      </c>
      <c r="B1960">
        <v>53</v>
      </c>
      <c r="L1960" t="s">
        <v>8219</v>
      </c>
      <c r="M1960">
        <v>17</v>
      </c>
    </row>
    <row r="1961" spans="1:13" x14ac:dyDescent="0.45">
      <c r="A1961" t="s">
        <v>8219</v>
      </c>
      <c r="B1961">
        <v>14</v>
      </c>
      <c r="L1961" t="s">
        <v>8219</v>
      </c>
      <c r="M1961">
        <v>17</v>
      </c>
    </row>
    <row r="1962" spans="1:13" x14ac:dyDescent="0.45">
      <c r="A1962" t="s">
        <v>8219</v>
      </c>
      <c r="B1962">
        <v>20</v>
      </c>
      <c r="L1962" t="s">
        <v>8219</v>
      </c>
      <c r="M1962">
        <v>17</v>
      </c>
    </row>
    <row r="1963" spans="1:13" x14ac:dyDescent="0.45">
      <c r="A1963" t="s">
        <v>8219</v>
      </c>
      <c r="B1963">
        <v>558</v>
      </c>
      <c r="L1963" t="s">
        <v>8219</v>
      </c>
      <c r="M1963">
        <v>17</v>
      </c>
    </row>
    <row r="1964" spans="1:13" x14ac:dyDescent="0.45">
      <c r="A1964" t="s">
        <v>8219</v>
      </c>
      <c r="B1964">
        <v>22</v>
      </c>
      <c r="L1964" t="s">
        <v>8219</v>
      </c>
      <c r="M1964">
        <v>17</v>
      </c>
    </row>
    <row r="1965" spans="1:13" x14ac:dyDescent="0.45">
      <c r="A1965" t="s">
        <v>8219</v>
      </c>
      <c r="B1965">
        <v>24</v>
      </c>
      <c r="L1965" t="s">
        <v>8219</v>
      </c>
      <c r="M1965">
        <v>17</v>
      </c>
    </row>
    <row r="1966" spans="1:13" x14ac:dyDescent="0.45">
      <c r="A1966" t="s">
        <v>8219</v>
      </c>
      <c r="B1966">
        <v>74</v>
      </c>
      <c r="L1966" t="s">
        <v>8219</v>
      </c>
      <c r="M1966">
        <v>17</v>
      </c>
    </row>
    <row r="1967" spans="1:13" x14ac:dyDescent="0.45">
      <c r="A1967" t="s">
        <v>8219</v>
      </c>
      <c r="B1967">
        <v>54</v>
      </c>
      <c r="L1967" t="s">
        <v>8219</v>
      </c>
      <c r="M1967">
        <v>17</v>
      </c>
    </row>
    <row r="1968" spans="1:13" x14ac:dyDescent="0.45">
      <c r="A1968" t="s">
        <v>8219</v>
      </c>
      <c r="B1968">
        <v>31</v>
      </c>
      <c r="L1968" t="s">
        <v>8219</v>
      </c>
      <c r="M1968">
        <v>17</v>
      </c>
    </row>
    <row r="1969" spans="1:13" x14ac:dyDescent="0.45">
      <c r="A1969" t="s">
        <v>8219</v>
      </c>
      <c r="B1969">
        <v>25</v>
      </c>
      <c r="L1969" t="s">
        <v>8219</v>
      </c>
      <c r="M1969">
        <v>17</v>
      </c>
    </row>
    <row r="1970" spans="1:13" x14ac:dyDescent="0.45">
      <c r="A1970" t="s">
        <v>8219</v>
      </c>
      <c r="B1970">
        <v>17</v>
      </c>
      <c r="L1970" t="s">
        <v>8219</v>
      </c>
      <c r="M1970">
        <v>17</v>
      </c>
    </row>
    <row r="1971" spans="1:13" x14ac:dyDescent="0.45">
      <c r="A1971" t="s">
        <v>8219</v>
      </c>
      <c r="B1971">
        <v>12</v>
      </c>
      <c r="L1971" t="s">
        <v>8219</v>
      </c>
      <c r="M1971">
        <v>17</v>
      </c>
    </row>
    <row r="1972" spans="1:13" x14ac:dyDescent="0.45">
      <c r="A1972" t="s">
        <v>8219</v>
      </c>
      <c r="B1972">
        <v>38</v>
      </c>
      <c r="L1972" t="s">
        <v>8219</v>
      </c>
      <c r="M1972">
        <v>17</v>
      </c>
    </row>
    <row r="1973" spans="1:13" x14ac:dyDescent="0.45">
      <c r="A1973" t="s">
        <v>8219</v>
      </c>
      <c r="B1973">
        <v>41</v>
      </c>
      <c r="L1973" t="s">
        <v>8219</v>
      </c>
      <c r="M1973">
        <v>17</v>
      </c>
    </row>
    <row r="1974" spans="1:13" x14ac:dyDescent="0.45">
      <c r="A1974" t="s">
        <v>8219</v>
      </c>
      <c r="B1974">
        <v>19</v>
      </c>
      <c r="L1974" t="s">
        <v>8219</v>
      </c>
      <c r="M1974">
        <v>17</v>
      </c>
    </row>
    <row r="1975" spans="1:13" x14ac:dyDescent="0.45">
      <c r="A1975" t="s">
        <v>8219</v>
      </c>
      <c r="B1975">
        <v>41</v>
      </c>
      <c r="L1975" t="s">
        <v>8219</v>
      </c>
      <c r="M1975">
        <v>17</v>
      </c>
    </row>
    <row r="1976" spans="1:13" x14ac:dyDescent="0.45">
      <c r="A1976" t="s">
        <v>8219</v>
      </c>
      <c r="B1976">
        <v>26</v>
      </c>
      <c r="L1976" t="s">
        <v>8219</v>
      </c>
      <c r="M1976">
        <v>17</v>
      </c>
    </row>
    <row r="1977" spans="1:13" x14ac:dyDescent="0.45">
      <c r="A1977" t="s">
        <v>8219</v>
      </c>
      <c r="B1977">
        <v>25</v>
      </c>
      <c r="L1977" t="s">
        <v>8219</v>
      </c>
      <c r="M1977">
        <v>17</v>
      </c>
    </row>
    <row r="1978" spans="1:13" x14ac:dyDescent="0.45">
      <c r="A1978" t="s">
        <v>8219</v>
      </c>
      <c r="B1978">
        <v>9</v>
      </c>
      <c r="L1978" t="s">
        <v>8219</v>
      </c>
      <c r="M1978">
        <v>17</v>
      </c>
    </row>
    <row r="1979" spans="1:13" x14ac:dyDescent="0.45">
      <c r="A1979" t="s">
        <v>8219</v>
      </c>
      <c r="B1979">
        <v>78</v>
      </c>
      <c r="L1979" t="s">
        <v>8219</v>
      </c>
      <c r="M1979">
        <v>17</v>
      </c>
    </row>
    <row r="1980" spans="1:13" x14ac:dyDescent="0.45">
      <c r="A1980" t="s">
        <v>8219</v>
      </c>
      <c r="B1980">
        <v>45</v>
      </c>
      <c r="L1980" t="s">
        <v>8219</v>
      </c>
      <c r="M1980">
        <v>17</v>
      </c>
    </row>
    <row r="1981" spans="1:13" x14ac:dyDescent="0.45">
      <c r="A1981" t="s">
        <v>8219</v>
      </c>
      <c r="B1981">
        <v>102</v>
      </c>
      <c r="L1981" t="s">
        <v>8219</v>
      </c>
      <c r="M1981">
        <v>17</v>
      </c>
    </row>
    <row r="1982" spans="1:13" x14ac:dyDescent="0.45">
      <c r="A1982" t="s">
        <v>8219</v>
      </c>
      <c r="B1982">
        <v>5</v>
      </c>
      <c r="L1982" t="s">
        <v>8219</v>
      </c>
      <c r="M1982">
        <v>17</v>
      </c>
    </row>
    <row r="1983" spans="1:13" x14ac:dyDescent="0.45">
      <c r="A1983" t="s">
        <v>8219</v>
      </c>
      <c r="B1983">
        <v>27</v>
      </c>
      <c r="L1983" t="s">
        <v>8219</v>
      </c>
      <c r="M1983">
        <v>17</v>
      </c>
    </row>
    <row r="1984" spans="1:13" x14ac:dyDescent="0.45">
      <c r="A1984" t="s">
        <v>8219</v>
      </c>
      <c r="B1984">
        <v>37</v>
      </c>
      <c r="L1984" t="s">
        <v>8219</v>
      </c>
      <c r="M1984">
        <v>17</v>
      </c>
    </row>
    <row r="1985" spans="1:13" x14ac:dyDescent="0.45">
      <c r="A1985" t="s">
        <v>8219</v>
      </c>
      <c r="B1985">
        <v>14</v>
      </c>
      <c r="L1985" t="s">
        <v>8219</v>
      </c>
      <c r="M1985">
        <v>16</v>
      </c>
    </row>
    <row r="1986" spans="1:13" x14ac:dyDescent="0.45">
      <c r="A1986" t="s">
        <v>8219</v>
      </c>
      <c r="B1986">
        <v>27</v>
      </c>
      <c r="L1986" t="s">
        <v>8219</v>
      </c>
      <c r="M1986">
        <v>16</v>
      </c>
    </row>
    <row r="1987" spans="1:13" x14ac:dyDescent="0.45">
      <c r="A1987" t="s">
        <v>8219</v>
      </c>
      <c r="B1987">
        <v>45</v>
      </c>
      <c r="L1987" t="s">
        <v>8219</v>
      </c>
      <c r="M1987">
        <v>16</v>
      </c>
    </row>
    <row r="1988" spans="1:13" x14ac:dyDescent="0.45">
      <c r="A1988" t="s">
        <v>8219</v>
      </c>
      <c r="B1988">
        <v>49</v>
      </c>
      <c r="L1988" t="s">
        <v>8219</v>
      </c>
      <c r="M1988">
        <v>16</v>
      </c>
    </row>
    <row r="1989" spans="1:13" x14ac:dyDescent="0.45">
      <c r="A1989" t="s">
        <v>8219</v>
      </c>
      <c r="B1989">
        <v>24</v>
      </c>
      <c r="L1989" t="s">
        <v>8219</v>
      </c>
      <c r="M1989">
        <v>16</v>
      </c>
    </row>
    <row r="1990" spans="1:13" x14ac:dyDescent="0.45">
      <c r="A1990" t="s">
        <v>8219</v>
      </c>
      <c r="B1990">
        <v>112</v>
      </c>
      <c r="L1990" t="s">
        <v>8219</v>
      </c>
      <c r="M1990">
        <v>16</v>
      </c>
    </row>
    <row r="1991" spans="1:13" x14ac:dyDescent="0.45">
      <c r="A1991" t="s">
        <v>8219</v>
      </c>
      <c r="B1991">
        <v>23</v>
      </c>
      <c r="L1991" t="s">
        <v>8219</v>
      </c>
      <c r="M1991">
        <v>16</v>
      </c>
    </row>
    <row r="1992" spans="1:13" x14ac:dyDescent="0.45">
      <c r="A1992" t="s">
        <v>8219</v>
      </c>
      <c r="B1992">
        <v>54</v>
      </c>
      <c r="L1992" t="s">
        <v>8219</v>
      </c>
      <c r="M1992">
        <v>16</v>
      </c>
    </row>
    <row r="1993" spans="1:13" x14ac:dyDescent="0.45">
      <c r="A1993" t="s">
        <v>8219</v>
      </c>
      <c r="B1993">
        <v>28</v>
      </c>
      <c r="L1993" t="s">
        <v>8219</v>
      </c>
      <c r="M1993">
        <v>16</v>
      </c>
    </row>
    <row r="1994" spans="1:13" x14ac:dyDescent="0.45">
      <c r="A1994" t="s">
        <v>8219</v>
      </c>
      <c r="B1994">
        <v>11</v>
      </c>
      <c r="L1994" t="s">
        <v>8219</v>
      </c>
      <c r="M1994">
        <v>16</v>
      </c>
    </row>
    <row r="1995" spans="1:13" x14ac:dyDescent="0.45">
      <c r="A1995" t="s">
        <v>8219</v>
      </c>
      <c r="B1995">
        <v>62</v>
      </c>
      <c r="L1995" t="s">
        <v>8219</v>
      </c>
      <c r="M1995">
        <v>16</v>
      </c>
    </row>
    <row r="1996" spans="1:13" x14ac:dyDescent="0.45">
      <c r="A1996" t="s">
        <v>8219</v>
      </c>
      <c r="B1996">
        <v>73</v>
      </c>
      <c r="L1996" t="s">
        <v>8219</v>
      </c>
      <c r="M1996">
        <v>16</v>
      </c>
    </row>
    <row r="1997" spans="1:13" x14ac:dyDescent="0.45">
      <c r="A1997" t="s">
        <v>8219</v>
      </c>
      <c r="B1997">
        <v>18</v>
      </c>
      <c r="L1997" t="s">
        <v>8219</v>
      </c>
      <c r="M1997">
        <v>16</v>
      </c>
    </row>
    <row r="1998" spans="1:13" x14ac:dyDescent="0.45">
      <c r="A1998" t="s">
        <v>8219</v>
      </c>
      <c r="B1998">
        <v>35</v>
      </c>
      <c r="L1998" t="s">
        <v>8219</v>
      </c>
      <c r="M1998">
        <v>15</v>
      </c>
    </row>
    <row r="1999" spans="1:13" x14ac:dyDescent="0.45">
      <c r="A1999" t="s">
        <v>8219</v>
      </c>
      <c r="B1999">
        <v>43</v>
      </c>
      <c r="L1999" t="s">
        <v>8219</v>
      </c>
      <c r="M1999">
        <v>15</v>
      </c>
    </row>
    <row r="2000" spans="1:13" x14ac:dyDescent="0.45">
      <c r="A2000" t="s">
        <v>8219</v>
      </c>
      <c r="B2000">
        <v>36</v>
      </c>
      <c r="L2000" t="s">
        <v>8219</v>
      </c>
      <c r="M2000">
        <v>15</v>
      </c>
    </row>
    <row r="2001" spans="1:13" x14ac:dyDescent="0.45">
      <c r="A2001" t="s">
        <v>8219</v>
      </c>
      <c r="B2001">
        <v>62</v>
      </c>
      <c r="L2001" t="s">
        <v>8219</v>
      </c>
      <c r="M2001">
        <v>15</v>
      </c>
    </row>
    <row r="2002" spans="1:13" x14ac:dyDescent="0.45">
      <c r="A2002" t="s">
        <v>8219</v>
      </c>
      <c r="B2002">
        <v>15</v>
      </c>
      <c r="L2002" t="s">
        <v>8219</v>
      </c>
      <c r="M2002">
        <v>15</v>
      </c>
    </row>
    <row r="2003" spans="1:13" x14ac:dyDescent="0.45">
      <c r="A2003" t="s">
        <v>8219</v>
      </c>
      <c r="B2003">
        <v>33</v>
      </c>
      <c r="L2003" t="s">
        <v>8219</v>
      </c>
      <c r="M2003">
        <v>15</v>
      </c>
    </row>
    <row r="2004" spans="1:13" x14ac:dyDescent="0.45">
      <c r="A2004" t="s">
        <v>8219</v>
      </c>
      <c r="B2004">
        <v>27</v>
      </c>
      <c r="L2004" t="s">
        <v>8219</v>
      </c>
      <c r="M2004">
        <v>15</v>
      </c>
    </row>
    <row r="2005" spans="1:13" x14ac:dyDescent="0.45">
      <c r="A2005" t="s">
        <v>8219</v>
      </c>
      <c r="B2005">
        <v>17</v>
      </c>
      <c r="L2005" t="s">
        <v>8219</v>
      </c>
      <c r="M2005">
        <v>15</v>
      </c>
    </row>
    <row r="2006" spans="1:13" x14ac:dyDescent="0.45">
      <c r="A2006" t="s">
        <v>8219</v>
      </c>
      <c r="B2006">
        <v>4</v>
      </c>
      <c r="L2006" t="s">
        <v>8219</v>
      </c>
      <c r="M2006">
        <v>15</v>
      </c>
    </row>
    <row r="2007" spans="1:13" x14ac:dyDescent="0.45">
      <c r="A2007" t="s">
        <v>8219</v>
      </c>
      <c r="B2007">
        <v>53</v>
      </c>
      <c r="L2007" t="s">
        <v>8219</v>
      </c>
      <c r="M2007">
        <v>15</v>
      </c>
    </row>
    <row r="2008" spans="1:13" x14ac:dyDescent="0.45">
      <c r="A2008" t="s">
        <v>8219</v>
      </c>
      <c r="B2008">
        <v>49</v>
      </c>
      <c r="L2008" t="s">
        <v>8219</v>
      </c>
      <c r="M2008">
        <v>15</v>
      </c>
    </row>
    <row r="2009" spans="1:13" x14ac:dyDescent="0.45">
      <c r="A2009" t="s">
        <v>8219</v>
      </c>
      <c r="B2009">
        <v>57</v>
      </c>
      <c r="L2009" t="s">
        <v>8219</v>
      </c>
      <c r="M2009">
        <v>15</v>
      </c>
    </row>
    <row r="2010" spans="1:13" x14ac:dyDescent="0.45">
      <c r="A2010" t="s">
        <v>8219</v>
      </c>
      <c r="B2010">
        <v>69</v>
      </c>
      <c r="L2010" t="s">
        <v>8219</v>
      </c>
      <c r="M2010">
        <v>15</v>
      </c>
    </row>
    <row r="2011" spans="1:13" x14ac:dyDescent="0.45">
      <c r="A2011" t="s">
        <v>8219</v>
      </c>
      <c r="B2011">
        <v>15</v>
      </c>
      <c r="L2011" t="s">
        <v>8219</v>
      </c>
      <c r="M2011">
        <v>15</v>
      </c>
    </row>
    <row r="2012" spans="1:13" x14ac:dyDescent="0.45">
      <c r="A2012" t="s">
        <v>8219</v>
      </c>
      <c r="B2012">
        <v>64</v>
      </c>
      <c r="L2012" t="s">
        <v>8219</v>
      </c>
      <c r="M2012">
        <v>15</v>
      </c>
    </row>
    <row r="2013" spans="1:13" x14ac:dyDescent="0.45">
      <c r="A2013" t="s">
        <v>8219</v>
      </c>
      <c r="B2013">
        <v>20</v>
      </c>
      <c r="L2013" t="s">
        <v>8219</v>
      </c>
      <c r="M2013">
        <v>15</v>
      </c>
    </row>
    <row r="2014" spans="1:13" x14ac:dyDescent="0.45">
      <c r="A2014" t="s">
        <v>8219</v>
      </c>
      <c r="B2014">
        <v>27</v>
      </c>
      <c r="L2014" t="s">
        <v>8219</v>
      </c>
      <c r="M2014">
        <v>15</v>
      </c>
    </row>
    <row r="2015" spans="1:13" x14ac:dyDescent="0.45">
      <c r="A2015" t="s">
        <v>8219</v>
      </c>
      <c r="B2015">
        <v>21</v>
      </c>
      <c r="L2015" t="s">
        <v>8219</v>
      </c>
      <c r="M2015">
        <v>15</v>
      </c>
    </row>
    <row r="2016" spans="1:13" x14ac:dyDescent="0.45">
      <c r="A2016" t="s">
        <v>8219</v>
      </c>
      <c r="B2016">
        <v>31</v>
      </c>
      <c r="L2016" t="s">
        <v>8219</v>
      </c>
      <c r="M2016">
        <v>15</v>
      </c>
    </row>
    <row r="2017" spans="1:13" x14ac:dyDescent="0.45">
      <c r="A2017" t="s">
        <v>8219</v>
      </c>
      <c r="B2017">
        <v>51</v>
      </c>
      <c r="L2017" t="s">
        <v>8219</v>
      </c>
      <c r="M2017">
        <v>15</v>
      </c>
    </row>
    <row r="2018" spans="1:13" x14ac:dyDescent="0.45">
      <c r="A2018" t="s">
        <v>8219</v>
      </c>
      <c r="B2018">
        <v>57</v>
      </c>
      <c r="L2018" t="s">
        <v>8219</v>
      </c>
      <c r="M2018">
        <v>15</v>
      </c>
    </row>
    <row r="2019" spans="1:13" x14ac:dyDescent="0.45">
      <c r="A2019" t="s">
        <v>8219</v>
      </c>
      <c r="B2019">
        <v>20</v>
      </c>
      <c r="L2019" t="s">
        <v>8219</v>
      </c>
      <c r="M2019">
        <v>15</v>
      </c>
    </row>
    <row r="2020" spans="1:13" x14ac:dyDescent="0.45">
      <c r="A2020" t="s">
        <v>8219</v>
      </c>
      <c r="B2020">
        <v>71</v>
      </c>
      <c r="L2020" t="s">
        <v>8219</v>
      </c>
      <c r="M2020">
        <v>15</v>
      </c>
    </row>
    <row r="2021" spans="1:13" x14ac:dyDescent="0.45">
      <c r="A2021" t="s">
        <v>8219</v>
      </c>
      <c r="B2021">
        <v>72</v>
      </c>
      <c r="L2021" t="s">
        <v>8219</v>
      </c>
      <c r="M2021">
        <v>15</v>
      </c>
    </row>
    <row r="2022" spans="1:13" x14ac:dyDescent="0.45">
      <c r="A2022" t="s">
        <v>8219</v>
      </c>
      <c r="B2022">
        <v>45</v>
      </c>
      <c r="L2022" t="s">
        <v>8219</v>
      </c>
      <c r="M2022">
        <v>15</v>
      </c>
    </row>
    <row r="2023" spans="1:13" x14ac:dyDescent="0.45">
      <c r="A2023" t="s">
        <v>8219</v>
      </c>
      <c r="B2023">
        <v>51</v>
      </c>
      <c r="L2023" t="s">
        <v>8219</v>
      </c>
      <c r="M2023">
        <v>15</v>
      </c>
    </row>
    <row r="2024" spans="1:13" x14ac:dyDescent="0.45">
      <c r="A2024" t="s">
        <v>8219</v>
      </c>
      <c r="B2024">
        <v>56</v>
      </c>
      <c r="L2024" t="s">
        <v>8219</v>
      </c>
      <c r="M2024">
        <v>14</v>
      </c>
    </row>
    <row r="2025" spans="1:13" x14ac:dyDescent="0.45">
      <c r="A2025" t="s">
        <v>8219</v>
      </c>
      <c r="B2025">
        <v>17</v>
      </c>
      <c r="L2025" t="s">
        <v>8219</v>
      </c>
      <c r="M2025">
        <v>14</v>
      </c>
    </row>
    <row r="2026" spans="1:13" x14ac:dyDescent="0.45">
      <c r="A2026" t="s">
        <v>8219</v>
      </c>
      <c r="B2026">
        <v>197</v>
      </c>
      <c r="L2026" t="s">
        <v>8219</v>
      </c>
      <c r="M2026">
        <v>14</v>
      </c>
    </row>
    <row r="2027" spans="1:13" x14ac:dyDescent="0.45">
      <c r="A2027" t="s">
        <v>8219</v>
      </c>
      <c r="B2027">
        <v>70</v>
      </c>
      <c r="L2027" t="s">
        <v>8219</v>
      </c>
      <c r="M2027">
        <v>14</v>
      </c>
    </row>
    <row r="2028" spans="1:13" x14ac:dyDescent="0.45">
      <c r="A2028" t="s">
        <v>8219</v>
      </c>
      <c r="B2028">
        <v>21</v>
      </c>
      <c r="L2028" t="s">
        <v>8219</v>
      </c>
      <c r="M2028">
        <v>14</v>
      </c>
    </row>
    <row r="2029" spans="1:13" x14ac:dyDescent="0.45">
      <c r="A2029" t="s">
        <v>8219</v>
      </c>
      <c r="B2029">
        <v>34</v>
      </c>
      <c r="L2029" t="s">
        <v>8219</v>
      </c>
      <c r="M2029">
        <v>14</v>
      </c>
    </row>
    <row r="2030" spans="1:13" x14ac:dyDescent="0.45">
      <c r="A2030" t="s">
        <v>8219</v>
      </c>
      <c r="B2030">
        <v>39</v>
      </c>
      <c r="L2030" t="s">
        <v>8219</v>
      </c>
      <c r="M2030">
        <v>14</v>
      </c>
    </row>
    <row r="2031" spans="1:13" x14ac:dyDescent="0.45">
      <c r="A2031" t="s">
        <v>8219</v>
      </c>
      <c r="B2031">
        <v>78</v>
      </c>
      <c r="L2031" t="s">
        <v>8219</v>
      </c>
      <c r="M2031">
        <v>14</v>
      </c>
    </row>
    <row r="2032" spans="1:13" x14ac:dyDescent="0.45">
      <c r="A2032" t="s">
        <v>8219</v>
      </c>
      <c r="B2032">
        <v>48</v>
      </c>
      <c r="L2032" t="s">
        <v>8219</v>
      </c>
      <c r="M2032">
        <v>14</v>
      </c>
    </row>
    <row r="2033" spans="1:13" x14ac:dyDescent="0.45">
      <c r="A2033" t="s">
        <v>8219</v>
      </c>
      <c r="B2033">
        <v>29</v>
      </c>
      <c r="L2033" t="s">
        <v>8219</v>
      </c>
      <c r="M2033">
        <v>14</v>
      </c>
    </row>
    <row r="2034" spans="1:13" x14ac:dyDescent="0.45">
      <c r="A2034" t="s">
        <v>8219</v>
      </c>
      <c r="B2034">
        <v>73</v>
      </c>
      <c r="L2034" t="s">
        <v>8219</v>
      </c>
      <c r="M2034">
        <v>14</v>
      </c>
    </row>
    <row r="2035" spans="1:13" x14ac:dyDescent="0.45">
      <c r="A2035" t="s">
        <v>8219</v>
      </c>
      <c r="B2035">
        <v>8</v>
      </c>
      <c r="L2035" t="s">
        <v>8219</v>
      </c>
      <c r="M2035">
        <v>14</v>
      </c>
    </row>
    <row r="2036" spans="1:13" x14ac:dyDescent="0.45">
      <c r="A2036" t="s">
        <v>8219</v>
      </c>
      <c r="B2036">
        <v>17</v>
      </c>
      <c r="L2036" t="s">
        <v>8219</v>
      </c>
      <c r="M2036">
        <v>14</v>
      </c>
    </row>
    <row r="2037" spans="1:13" x14ac:dyDescent="0.45">
      <c r="A2037" t="s">
        <v>8219</v>
      </c>
      <c r="B2037">
        <v>9</v>
      </c>
      <c r="L2037" t="s">
        <v>8219</v>
      </c>
      <c r="M2037">
        <v>14</v>
      </c>
    </row>
    <row r="2038" spans="1:13" x14ac:dyDescent="0.45">
      <c r="A2038" t="s">
        <v>8219</v>
      </c>
      <c r="B2038">
        <v>17</v>
      </c>
      <c r="L2038" t="s">
        <v>8219</v>
      </c>
      <c r="M2038">
        <v>14</v>
      </c>
    </row>
    <row r="2039" spans="1:13" x14ac:dyDescent="0.45">
      <c r="A2039" t="s">
        <v>8219</v>
      </c>
      <c r="B2039">
        <v>33</v>
      </c>
      <c r="L2039" t="s">
        <v>8219</v>
      </c>
      <c r="M2039">
        <v>14</v>
      </c>
    </row>
    <row r="2040" spans="1:13" x14ac:dyDescent="0.45">
      <c r="A2040" t="s">
        <v>8219</v>
      </c>
      <c r="B2040">
        <v>38</v>
      </c>
      <c r="L2040" t="s">
        <v>8219</v>
      </c>
      <c r="M2040">
        <v>14</v>
      </c>
    </row>
    <row r="2041" spans="1:13" x14ac:dyDescent="0.45">
      <c r="A2041" t="s">
        <v>8219</v>
      </c>
      <c r="B2041">
        <v>79</v>
      </c>
      <c r="L2041" t="s">
        <v>8219</v>
      </c>
      <c r="M2041">
        <v>14</v>
      </c>
    </row>
    <row r="2042" spans="1:13" x14ac:dyDescent="0.45">
      <c r="A2042" t="s">
        <v>8219</v>
      </c>
      <c r="B2042">
        <v>46</v>
      </c>
      <c r="L2042" t="s">
        <v>8219</v>
      </c>
      <c r="M2042">
        <v>14</v>
      </c>
    </row>
    <row r="2043" spans="1:13" x14ac:dyDescent="0.45">
      <c r="A2043" t="s">
        <v>8219</v>
      </c>
      <c r="B2043">
        <v>20</v>
      </c>
      <c r="L2043" t="s">
        <v>8219</v>
      </c>
      <c r="M2043">
        <v>14</v>
      </c>
    </row>
    <row r="2044" spans="1:13" x14ac:dyDescent="0.45">
      <c r="A2044" t="s">
        <v>8219</v>
      </c>
      <c r="B2044">
        <v>20</v>
      </c>
      <c r="L2044" t="s">
        <v>8219</v>
      </c>
      <c r="M2044">
        <v>14</v>
      </c>
    </row>
    <row r="2045" spans="1:13" x14ac:dyDescent="0.45">
      <c r="A2045" t="s">
        <v>8219</v>
      </c>
      <c r="B2045">
        <v>13</v>
      </c>
      <c r="L2045" t="s">
        <v>8219</v>
      </c>
      <c r="M2045">
        <v>14</v>
      </c>
    </row>
    <row r="2046" spans="1:13" x14ac:dyDescent="0.45">
      <c r="A2046" t="s">
        <v>8219</v>
      </c>
      <c r="B2046">
        <v>22</v>
      </c>
      <c r="L2046" t="s">
        <v>8219</v>
      </c>
      <c r="M2046">
        <v>14</v>
      </c>
    </row>
    <row r="2047" spans="1:13" x14ac:dyDescent="0.45">
      <c r="A2047" t="s">
        <v>8219</v>
      </c>
      <c r="B2047">
        <v>36</v>
      </c>
      <c r="L2047" t="s">
        <v>8219</v>
      </c>
      <c r="M2047">
        <v>14</v>
      </c>
    </row>
    <row r="2048" spans="1:13" x14ac:dyDescent="0.45">
      <c r="A2048" t="s">
        <v>8219</v>
      </c>
      <c r="B2048">
        <v>40</v>
      </c>
      <c r="L2048" t="s">
        <v>8219</v>
      </c>
      <c r="M2048">
        <v>14</v>
      </c>
    </row>
    <row r="2049" spans="1:13" x14ac:dyDescent="0.45">
      <c r="A2049" t="s">
        <v>8219</v>
      </c>
      <c r="B2049">
        <v>9</v>
      </c>
      <c r="L2049" t="s">
        <v>8219</v>
      </c>
      <c r="M2049">
        <v>14</v>
      </c>
    </row>
    <row r="2050" spans="1:13" x14ac:dyDescent="0.45">
      <c r="A2050" t="s">
        <v>8219</v>
      </c>
      <c r="B2050">
        <v>19</v>
      </c>
      <c r="L2050" t="s">
        <v>8219</v>
      </c>
      <c r="M2050">
        <v>14</v>
      </c>
    </row>
    <row r="2051" spans="1:13" x14ac:dyDescent="0.45">
      <c r="A2051" t="s">
        <v>8219</v>
      </c>
      <c r="B2051">
        <v>14</v>
      </c>
      <c r="L2051" t="s">
        <v>8219</v>
      </c>
      <c r="M2051">
        <v>14</v>
      </c>
    </row>
    <row r="2052" spans="1:13" x14ac:dyDescent="0.45">
      <c r="A2052" t="s">
        <v>8219</v>
      </c>
      <c r="B2052">
        <v>38</v>
      </c>
      <c r="L2052" t="s">
        <v>8219</v>
      </c>
      <c r="M2052">
        <v>14</v>
      </c>
    </row>
    <row r="2053" spans="1:13" x14ac:dyDescent="0.45">
      <c r="A2053" t="s">
        <v>8219</v>
      </c>
      <c r="B2053">
        <v>58</v>
      </c>
      <c r="L2053" t="s">
        <v>8219</v>
      </c>
      <c r="M2053">
        <v>14</v>
      </c>
    </row>
    <row r="2054" spans="1:13" x14ac:dyDescent="0.45">
      <c r="A2054" t="s">
        <v>8219</v>
      </c>
      <c r="B2054">
        <v>28</v>
      </c>
      <c r="L2054" t="s">
        <v>8219</v>
      </c>
      <c r="M2054">
        <v>14</v>
      </c>
    </row>
    <row r="2055" spans="1:13" x14ac:dyDescent="0.45">
      <c r="A2055" t="s">
        <v>8219</v>
      </c>
      <c r="B2055">
        <v>17</v>
      </c>
      <c r="L2055" t="s">
        <v>8219</v>
      </c>
      <c r="M2055">
        <v>13</v>
      </c>
    </row>
    <row r="2056" spans="1:13" x14ac:dyDescent="0.45">
      <c r="A2056" t="s">
        <v>8219</v>
      </c>
      <c r="B2056">
        <v>12</v>
      </c>
      <c r="L2056" t="s">
        <v>8219</v>
      </c>
      <c r="M2056">
        <v>13</v>
      </c>
    </row>
    <row r="2057" spans="1:13" x14ac:dyDescent="0.45">
      <c r="A2057" t="s">
        <v>8219</v>
      </c>
      <c r="B2057">
        <v>40</v>
      </c>
      <c r="L2057" t="s">
        <v>8219</v>
      </c>
      <c r="M2057">
        <v>13</v>
      </c>
    </row>
    <row r="2058" spans="1:13" x14ac:dyDescent="0.45">
      <c r="A2058" t="s">
        <v>8219</v>
      </c>
      <c r="B2058">
        <v>57</v>
      </c>
      <c r="L2058" t="s">
        <v>8219</v>
      </c>
      <c r="M2058">
        <v>13</v>
      </c>
    </row>
    <row r="2059" spans="1:13" x14ac:dyDescent="0.45">
      <c r="A2059" t="s">
        <v>8219</v>
      </c>
      <c r="B2059">
        <v>114</v>
      </c>
      <c r="L2059" t="s">
        <v>8219</v>
      </c>
      <c r="M2059">
        <v>13</v>
      </c>
    </row>
    <row r="2060" spans="1:13" x14ac:dyDescent="0.45">
      <c r="A2060" t="s">
        <v>8219</v>
      </c>
      <c r="B2060">
        <v>31</v>
      </c>
      <c r="L2060" t="s">
        <v>8219</v>
      </c>
      <c r="M2060">
        <v>13</v>
      </c>
    </row>
    <row r="2061" spans="1:13" x14ac:dyDescent="0.45">
      <c r="A2061" t="s">
        <v>8219</v>
      </c>
      <c r="B2061">
        <v>3</v>
      </c>
      <c r="L2061" t="s">
        <v>8219</v>
      </c>
      <c r="M2061">
        <v>13</v>
      </c>
    </row>
    <row r="2062" spans="1:13" x14ac:dyDescent="0.45">
      <c r="A2062" t="s">
        <v>8219</v>
      </c>
      <c r="B2062">
        <v>16</v>
      </c>
      <c r="L2062" t="s">
        <v>8219</v>
      </c>
      <c r="M2062">
        <v>13</v>
      </c>
    </row>
    <row r="2063" spans="1:13" x14ac:dyDescent="0.45">
      <c r="A2063" t="s">
        <v>8219</v>
      </c>
      <c r="B2063">
        <v>199</v>
      </c>
      <c r="L2063" t="s">
        <v>8219</v>
      </c>
      <c r="M2063">
        <v>13</v>
      </c>
    </row>
    <row r="2064" spans="1:13" x14ac:dyDescent="0.45">
      <c r="A2064" t="s">
        <v>8219</v>
      </c>
      <c r="B2064">
        <v>31</v>
      </c>
      <c r="L2064" t="s">
        <v>8219</v>
      </c>
      <c r="M2064">
        <v>13</v>
      </c>
    </row>
    <row r="2065" spans="1:13" x14ac:dyDescent="0.45">
      <c r="A2065" t="s">
        <v>8219</v>
      </c>
      <c r="B2065">
        <v>30</v>
      </c>
      <c r="L2065" t="s">
        <v>8219</v>
      </c>
      <c r="M2065">
        <v>13</v>
      </c>
    </row>
    <row r="2066" spans="1:13" x14ac:dyDescent="0.45">
      <c r="A2066" t="s">
        <v>8219</v>
      </c>
      <c r="B2066">
        <v>34</v>
      </c>
      <c r="L2066" t="s">
        <v>8219</v>
      </c>
      <c r="M2066">
        <v>13</v>
      </c>
    </row>
    <row r="2067" spans="1:13" x14ac:dyDescent="0.45">
      <c r="A2067" t="s">
        <v>8219</v>
      </c>
      <c r="B2067">
        <v>18</v>
      </c>
      <c r="L2067" t="s">
        <v>8219</v>
      </c>
      <c r="M2067">
        <v>13</v>
      </c>
    </row>
    <row r="2068" spans="1:13" x14ac:dyDescent="0.45">
      <c r="A2068" t="s">
        <v>8219</v>
      </c>
      <c r="B2068">
        <v>67</v>
      </c>
      <c r="L2068" t="s">
        <v>8219</v>
      </c>
      <c r="M2068">
        <v>13</v>
      </c>
    </row>
    <row r="2069" spans="1:13" x14ac:dyDescent="0.45">
      <c r="A2069" t="s">
        <v>8219</v>
      </c>
      <c r="B2069">
        <v>66</v>
      </c>
      <c r="L2069" t="s">
        <v>8219</v>
      </c>
      <c r="M2069">
        <v>13</v>
      </c>
    </row>
    <row r="2070" spans="1:13" x14ac:dyDescent="0.45">
      <c r="A2070" t="s">
        <v>8219</v>
      </c>
      <c r="B2070">
        <v>23</v>
      </c>
      <c r="L2070" t="s">
        <v>8219</v>
      </c>
      <c r="M2070">
        <v>13</v>
      </c>
    </row>
    <row r="2071" spans="1:13" x14ac:dyDescent="0.45">
      <c r="A2071" t="s">
        <v>8219</v>
      </c>
      <c r="B2071">
        <v>126</v>
      </c>
      <c r="L2071" t="s">
        <v>8219</v>
      </c>
      <c r="M2071">
        <v>13</v>
      </c>
    </row>
    <row r="2072" spans="1:13" x14ac:dyDescent="0.45">
      <c r="A2072" t="s">
        <v>8219</v>
      </c>
      <c r="B2072">
        <v>6</v>
      </c>
      <c r="L2072" t="s">
        <v>8219</v>
      </c>
      <c r="M2072">
        <v>13</v>
      </c>
    </row>
    <row r="2073" spans="1:13" x14ac:dyDescent="0.45">
      <c r="A2073" t="s">
        <v>8219</v>
      </c>
      <c r="B2073">
        <v>25</v>
      </c>
      <c r="L2073" t="s">
        <v>8219</v>
      </c>
      <c r="M2073">
        <v>13</v>
      </c>
    </row>
    <row r="2074" spans="1:13" x14ac:dyDescent="0.45">
      <c r="A2074" t="s">
        <v>8219</v>
      </c>
      <c r="B2074">
        <v>39</v>
      </c>
      <c r="L2074" t="s">
        <v>8219</v>
      </c>
      <c r="M2074">
        <v>13</v>
      </c>
    </row>
    <row r="2075" spans="1:13" x14ac:dyDescent="0.45">
      <c r="A2075" t="s">
        <v>8219</v>
      </c>
      <c r="B2075">
        <v>62</v>
      </c>
      <c r="L2075" t="s">
        <v>8219</v>
      </c>
      <c r="M2075">
        <v>13</v>
      </c>
    </row>
    <row r="2076" spans="1:13" x14ac:dyDescent="0.45">
      <c r="A2076" t="s">
        <v>8219</v>
      </c>
      <c r="B2076">
        <v>31</v>
      </c>
      <c r="L2076" t="s">
        <v>8219</v>
      </c>
      <c r="M2076">
        <v>13</v>
      </c>
    </row>
    <row r="2077" spans="1:13" x14ac:dyDescent="0.45">
      <c r="A2077" t="s">
        <v>8219</v>
      </c>
      <c r="B2077">
        <v>274</v>
      </c>
      <c r="L2077" t="s">
        <v>8219</v>
      </c>
      <c r="M2077">
        <v>13</v>
      </c>
    </row>
    <row r="2078" spans="1:13" x14ac:dyDescent="0.45">
      <c r="A2078" t="s">
        <v>8219</v>
      </c>
      <c r="B2078">
        <v>17</v>
      </c>
      <c r="L2078" t="s">
        <v>8219</v>
      </c>
      <c r="M2078">
        <v>12</v>
      </c>
    </row>
    <row r="2079" spans="1:13" x14ac:dyDescent="0.45">
      <c r="A2079" t="s">
        <v>8219</v>
      </c>
      <c r="B2079">
        <v>14</v>
      </c>
      <c r="L2079" t="s">
        <v>8219</v>
      </c>
      <c r="M2079">
        <v>12</v>
      </c>
    </row>
    <row r="2080" spans="1:13" x14ac:dyDescent="0.45">
      <c r="A2080" t="s">
        <v>8219</v>
      </c>
      <c r="B2080">
        <v>60</v>
      </c>
      <c r="L2080" t="s">
        <v>8219</v>
      </c>
      <c r="M2080">
        <v>12</v>
      </c>
    </row>
    <row r="2081" spans="1:13" x14ac:dyDescent="0.45">
      <c r="A2081" t="s">
        <v>8219</v>
      </c>
      <c r="B2081">
        <v>33</v>
      </c>
      <c r="L2081" t="s">
        <v>8219</v>
      </c>
      <c r="M2081">
        <v>12</v>
      </c>
    </row>
    <row r="2082" spans="1:13" x14ac:dyDescent="0.45">
      <c r="A2082" t="s">
        <v>8219</v>
      </c>
      <c r="B2082">
        <v>78</v>
      </c>
      <c r="L2082" t="s">
        <v>8219</v>
      </c>
      <c r="M2082">
        <v>12</v>
      </c>
    </row>
    <row r="2083" spans="1:13" x14ac:dyDescent="0.45">
      <c r="A2083" t="s">
        <v>8219</v>
      </c>
      <c r="B2083">
        <v>30</v>
      </c>
      <c r="L2083" t="s">
        <v>8219</v>
      </c>
      <c r="M2083">
        <v>12</v>
      </c>
    </row>
    <row r="2084" spans="1:13" x14ac:dyDescent="0.45">
      <c r="A2084" t="s">
        <v>8219</v>
      </c>
      <c r="B2084">
        <v>136</v>
      </c>
      <c r="L2084" t="s">
        <v>8219</v>
      </c>
      <c r="M2084">
        <v>12</v>
      </c>
    </row>
    <row r="2085" spans="1:13" x14ac:dyDescent="0.45">
      <c r="A2085" t="s">
        <v>8219</v>
      </c>
      <c r="B2085">
        <v>40</v>
      </c>
      <c r="L2085" t="s">
        <v>8219</v>
      </c>
      <c r="M2085">
        <v>12</v>
      </c>
    </row>
    <row r="2086" spans="1:13" x14ac:dyDescent="0.45">
      <c r="A2086" t="s">
        <v>8219</v>
      </c>
      <c r="B2086">
        <v>18</v>
      </c>
      <c r="L2086" t="s">
        <v>8219</v>
      </c>
      <c r="M2086">
        <v>12</v>
      </c>
    </row>
    <row r="2087" spans="1:13" x14ac:dyDescent="0.45">
      <c r="A2087" t="s">
        <v>8219</v>
      </c>
      <c r="B2087">
        <v>39</v>
      </c>
      <c r="L2087" t="s">
        <v>8219</v>
      </c>
      <c r="M2087">
        <v>12</v>
      </c>
    </row>
    <row r="2088" spans="1:13" x14ac:dyDescent="0.45">
      <c r="A2088" t="s">
        <v>8219</v>
      </c>
      <c r="B2088">
        <v>21</v>
      </c>
      <c r="L2088" t="s">
        <v>8219</v>
      </c>
      <c r="M2088">
        <v>12</v>
      </c>
    </row>
    <row r="2089" spans="1:13" x14ac:dyDescent="0.45">
      <c r="A2089" t="s">
        <v>8219</v>
      </c>
      <c r="B2089">
        <v>30</v>
      </c>
      <c r="L2089" t="s">
        <v>8219</v>
      </c>
      <c r="M2089">
        <v>11</v>
      </c>
    </row>
    <row r="2090" spans="1:13" x14ac:dyDescent="0.45">
      <c r="A2090" t="s">
        <v>8219</v>
      </c>
      <c r="B2090">
        <v>27</v>
      </c>
      <c r="L2090" t="s">
        <v>8219</v>
      </c>
      <c r="M2090">
        <v>11</v>
      </c>
    </row>
    <row r="2091" spans="1:13" x14ac:dyDescent="0.45">
      <c r="A2091" t="s">
        <v>8219</v>
      </c>
      <c r="B2091">
        <v>35</v>
      </c>
      <c r="L2091" t="s">
        <v>8219</v>
      </c>
      <c r="M2091">
        <v>11</v>
      </c>
    </row>
    <row r="2092" spans="1:13" x14ac:dyDescent="0.45">
      <c r="A2092" t="s">
        <v>8219</v>
      </c>
      <c r="B2092">
        <v>13</v>
      </c>
      <c r="L2092" t="s">
        <v>8219</v>
      </c>
      <c r="M2092">
        <v>11</v>
      </c>
    </row>
    <row r="2093" spans="1:13" x14ac:dyDescent="0.45">
      <c r="A2093" t="s">
        <v>8219</v>
      </c>
      <c r="B2093">
        <v>23</v>
      </c>
      <c r="L2093" t="s">
        <v>8219</v>
      </c>
      <c r="M2093">
        <v>11</v>
      </c>
    </row>
    <row r="2094" spans="1:13" x14ac:dyDescent="0.45">
      <c r="A2094" t="s">
        <v>8219</v>
      </c>
      <c r="B2094">
        <v>39</v>
      </c>
      <c r="L2094" t="s">
        <v>8219</v>
      </c>
      <c r="M2094">
        <v>11</v>
      </c>
    </row>
    <row r="2095" spans="1:13" x14ac:dyDescent="0.45">
      <c r="A2095" t="s">
        <v>8219</v>
      </c>
      <c r="B2095">
        <v>35</v>
      </c>
      <c r="L2095" t="s">
        <v>8219</v>
      </c>
      <c r="M2095">
        <v>11</v>
      </c>
    </row>
    <row r="2096" spans="1:13" x14ac:dyDescent="0.45">
      <c r="A2096" t="s">
        <v>8219</v>
      </c>
      <c r="B2096">
        <v>27</v>
      </c>
      <c r="L2096" t="s">
        <v>8219</v>
      </c>
      <c r="M2096">
        <v>11</v>
      </c>
    </row>
    <row r="2097" spans="1:13" x14ac:dyDescent="0.45">
      <c r="A2097" t="s">
        <v>8219</v>
      </c>
      <c r="B2097">
        <v>21</v>
      </c>
      <c r="L2097" t="s">
        <v>8219</v>
      </c>
      <c r="M2097">
        <v>11</v>
      </c>
    </row>
    <row r="2098" spans="1:13" x14ac:dyDescent="0.45">
      <c r="A2098" t="s">
        <v>8219</v>
      </c>
      <c r="B2098">
        <v>104</v>
      </c>
      <c r="L2098" t="s">
        <v>8219</v>
      </c>
      <c r="M2098">
        <v>11</v>
      </c>
    </row>
    <row r="2099" spans="1:13" x14ac:dyDescent="0.45">
      <c r="A2099" t="s">
        <v>8219</v>
      </c>
      <c r="B2099">
        <v>19</v>
      </c>
      <c r="L2099" t="s">
        <v>8219</v>
      </c>
      <c r="M2099">
        <v>11</v>
      </c>
    </row>
    <row r="2100" spans="1:13" x14ac:dyDescent="0.45">
      <c r="A2100" t="s">
        <v>8219</v>
      </c>
      <c r="B2100">
        <v>97</v>
      </c>
      <c r="L2100" t="s">
        <v>8219</v>
      </c>
      <c r="M2100">
        <v>11</v>
      </c>
    </row>
    <row r="2101" spans="1:13" x14ac:dyDescent="0.45">
      <c r="A2101" t="s">
        <v>8219</v>
      </c>
      <c r="B2101">
        <v>27</v>
      </c>
      <c r="L2101" t="s">
        <v>8219</v>
      </c>
      <c r="M2101">
        <v>11</v>
      </c>
    </row>
    <row r="2102" spans="1:13" x14ac:dyDescent="0.45">
      <c r="A2102" t="s">
        <v>8219</v>
      </c>
      <c r="B2102">
        <v>24</v>
      </c>
      <c r="L2102" t="s">
        <v>8219</v>
      </c>
      <c r="M2102">
        <v>11</v>
      </c>
    </row>
    <row r="2103" spans="1:13" x14ac:dyDescent="0.45">
      <c r="A2103" t="s">
        <v>8219</v>
      </c>
      <c r="B2103">
        <v>13</v>
      </c>
      <c r="L2103" t="s">
        <v>8219</v>
      </c>
      <c r="M2103">
        <v>11</v>
      </c>
    </row>
    <row r="2104" spans="1:13" x14ac:dyDescent="0.45">
      <c r="A2104" t="s">
        <v>8219</v>
      </c>
      <c r="B2104">
        <v>46</v>
      </c>
      <c r="L2104" t="s">
        <v>8219</v>
      </c>
      <c r="M2104">
        <v>10</v>
      </c>
    </row>
    <row r="2105" spans="1:13" x14ac:dyDescent="0.45">
      <c r="A2105" t="s">
        <v>8219</v>
      </c>
      <c r="B2105">
        <v>4</v>
      </c>
      <c r="L2105" t="s">
        <v>8219</v>
      </c>
      <c r="M2105">
        <v>10</v>
      </c>
    </row>
    <row r="2106" spans="1:13" x14ac:dyDescent="0.45">
      <c r="A2106" t="s">
        <v>8219</v>
      </c>
      <c r="B2106">
        <v>40</v>
      </c>
      <c r="L2106" t="s">
        <v>8219</v>
      </c>
      <c r="M2106">
        <v>10</v>
      </c>
    </row>
    <row r="2107" spans="1:13" x14ac:dyDescent="0.45">
      <c r="A2107" t="s">
        <v>8219</v>
      </c>
      <c r="B2107">
        <v>44</v>
      </c>
      <c r="L2107" t="s">
        <v>8219</v>
      </c>
      <c r="M2107">
        <v>10</v>
      </c>
    </row>
    <row r="2108" spans="1:13" x14ac:dyDescent="0.45">
      <c r="A2108" t="s">
        <v>8219</v>
      </c>
      <c r="B2108">
        <v>35</v>
      </c>
      <c r="L2108" t="s">
        <v>8219</v>
      </c>
      <c r="M2108">
        <v>10</v>
      </c>
    </row>
    <row r="2109" spans="1:13" x14ac:dyDescent="0.45">
      <c r="A2109" t="s">
        <v>8219</v>
      </c>
      <c r="B2109">
        <v>63</v>
      </c>
      <c r="L2109" t="s">
        <v>8219</v>
      </c>
      <c r="M2109">
        <v>10</v>
      </c>
    </row>
    <row r="2110" spans="1:13" x14ac:dyDescent="0.45">
      <c r="A2110" t="s">
        <v>8219</v>
      </c>
      <c r="B2110">
        <v>89</v>
      </c>
      <c r="L2110" t="s">
        <v>8219</v>
      </c>
      <c r="M2110">
        <v>10</v>
      </c>
    </row>
    <row r="2111" spans="1:13" x14ac:dyDescent="0.45">
      <c r="A2111" t="s">
        <v>8219</v>
      </c>
      <c r="B2111">
        <v>15</v>
      </c>
      <c r="L2111" t="s">
        <v>8219</v>
      </c>
      <c r="M2111">
        <v>10</v>
      </c>
    </row>
    <row r="2112" spans="1:13" x14ac:dyDescent="0.45">
      <c r="A2112" t="s">
        <v>8219</v>
      </c>
      <c r="B2112">
        <v>46</v>
      </c>
      <c r="L2112" t="s">
        <v>8219</v>
      </c>
      <c r="M2112">
        <v>10</v>
      </c>
    </row>
    <row r="2113" spans="1:13" x14ac:dyDescent="0.45">
      <c r="A2113" t="s">
        <v>8219</v>
      </c>
      <c r="B2113">
        <v>33</v>
      </c>
      <c r="L2113" t="s">
        <v>8219</v>
      </c>
      <c r="M2113">
        <v>10</v>
      </c>
    </row>
    <row r="2114" spans="1:13" x14ac:dyDescent="0.45">
      <c r="A2114" t="s">
        <v>8219</v>
      </c>
      <c r="B2114">
        <v>52</v>
      </c>
      <c r="L2114" t="s">
        <v>8219</v>
      </c>
      <c r="M2114">
        <v>10</v>
      </c>
    </row>
    <row r="2115" spans="1:13" x14ac:dyDescent="0.45">
      <c r="A2115" t="s">
        <v>8219</v>
      </c>
      <c r="B2115">
        <v>7</v>
      </c>
      <c r="L2115" t="s">
        <v>8219</v>
      </c>
      <c r="M2115">
        <v>10</v>
      </c>
    </row>
    <row r="2116" spans="1:13" x14ac:dyDescent="0.45">
      <c r="A2116" t="s">
        <v>8219</v>
      </c>
      <c r="B2116">
        <v>28</v>
      </c>
      <c r="L2116" t="s">
        <v>8219</v>
      </c>
      <c r="M2116">
        <v>10</v>
      </c>
    </row>
    <row r="2117" spans="1:13" x14ac:dyDescent="0.45">
      <c r="A2117" t="s">
        <v>8219</v>
      </c>
      <c r="B2117">
        <v>11</v>
      </c>
      <c r="L2117" t="s">
        <v>8219</v>
      </c>
      <c r="M2117">
        <v>10</v>
      </c>
    </row>
    <row r="2118" spans="1:13" x14ac:dyDescent="0.45">
      <c r="A2118" t="s">
        <v>8219</v>
      </c>
      <c r="B2118">
        <v>15</v>
      </c>
      <c r="L2118" t="s">
        <v>8219</v>
      </c>
      <c r="M2118">
        <v>10</v>
      </c>
    </row>
    <row r="2119" spans="1:13" x14ac:dyDescent="0.45">
      <c r="A2119" t="s">
        <v>8219</v>
      </c>
      <c r="B2119">
        <v>30</v>
      </c>
      <c r="L2119" t="s">
        <v>8219</v>
      </c>
      <c r="M2119">
        <v>9</v>
      </c>
    </row>
    <row r="2120" spans="1:13" x14ac:dyDescent="0.45">
      <c r="A2120" t="s">
        <v>8219</v>
      </c>
      <c r="B2120">
        <v>27</v>
      </c>
      <c r="L2120" t="s">
        <v>8219</v>
      </c>
      <c r="M2120">
        <v>9</v>
      </c>
    </row>
    <row r="2121" spans="1:13" x14ac:dyDescent="0.45">
      <c r="A2121" t="s">
        <v>8219</v>
      </c>
      <c r="B2121">
        <v>28</v>
      </c>
      <c r="L2121" t="s">
        <v>8219</v>
      </c>
      <c r="M2121">
        <v>9</v>
      </c>
    </row>
    <row r="2122" spans="1:13" x14ac:dyDescent="0.45">
      <c r="A2122" t="s">
        <v>8219</v>
      </c>
      <c r="B2122">
        <v>17</v>
      </c>
      <c r="L2122" t="s">
        <v>8219</v>
      </c>
      <c r="M2122">
        <v>9</v>
      </c>
    </row>
    <row r="2123" spans="1:13" x14ac:dyDescent="0.45">
      <c r="A2123" t="s">
        <v>8219</v>
      </c>
      <c r="B2123">
        <v>50</v>
      </c>
      <c r="L2123" t="s">
        <v>8219</v>
      </c>
      <c r="M2123">
        <v>9</v>
      </c>
    </row>
    <row r="2124" spans="1:13" x14ac:dyDescent="0.45">
      <c r="A2124" t="s">
        <v>8219</v>
      </c>
      <c r="B2124">
        <v>26</v>
      </c>
      <c r="L2124" t="s">
        <v>8219</v>
      </c>
      <c r="M2124">
        <v>9</v>
      </c>
    </row>
    <row r="2125" spans="1:13" x14ac:dyDescent="0.45">
      <c r="A2125" t="s">
        <v>8219</v>
      </c>
      <c r="B2125">
        <v>88</v>
      </c>
      <c r="L2125" t="s">
        <v>8219</v>
      </c>
      <c r="M2125">
        <v>9</v>
      </c>
    </row>
    <row r="2126" spans="1:13" x14ac:dyDescent="0.45">
      <c r="A2126" t="s">
        <v>8219</v>
      </c>
      <c r="B2126">
        <v>91</v>
      </c>
      <c r="L2126" t="s">
        <v>8219</v>
      </c>
      <c r="M2126">
        <v>9</v>
      </c>
    </row>
    <row r="2127" spans="1:13" x14ac:dyDescent="0.45">
      <c r="A2127" t="s">
        <v>8219</v>
      </c>
      <c r="B2127">
        <v>3</v>
      </c>
      <c r="L2127" t="s">
        <v>8219</v>
      </c>
      <c r="M2127">
        <v>9</v>
      </c>
    </row>
    <row r="2128" spans="1:13" x14ac:dyDescent="0.45">
      <c r="A2128" t="s">
        <v>8219</v>
      </c>
      <c r="B2128">
        <v>28</v>
      </c>
      <c r="L2128" t="s">
        <v>8219</v>
      </c>
      <c r="M2128">
        <v>9</v>
      </c>
    </row>
    <row r="2129" spans="1:13" x14ac:dyDescent="0.45">
      <c r="A2129" t="s">
        <v>8219</v>
      </c>
      <c r="B2129">
        <v>77</v>
      </c>
      <c r="L2129" t="s">
        <v>8219</v>
      </c>
      <c r="M2129">
        <v>9</v>
      </c>
    </row>
    <row r="2130" spans="1:13" x14ac:dyDescent="0.45">
      <c r="A2130" t="s">
        <v>8219</v>
      </c>
      <c r="B2130">
        <v>27</v>
      </c>
      <c r="L2130" t="s">
        <v>8219</v>
      </c>
      <c r="M2130">
        <v>9</v>
      </c>
    </row>
    <row r="2131" spans="1:13" x14ac:dyDescent="0.45">
      <c r="A2131" t="s">
        <v>8219</v>
      </c>
      <c r="B2131">
        <v>107</v>
      </c>
      <c r="L2131" t="s">
        <v>8219</v>
      </c>
      <c r="M2131">
        <v>9</v>
      </c>
    </row>
    <row r="2132" spans="1:13" x14ac:dyDescent="0.45">
      <c r="A2132" t="s">
        <v>8219</v>
      </c>
      <c r="B2132">
        <v>96</v>
      </c>
      <c r="L2132" t="s">
        <v>8219</v>
      </c>
      <c r="M2132">
        <v>9</v>
      </c>
    </row>
    <row r="2133" spans="1:13" x14ac:dyDescent="0.45">
      <c r="A2133" t="s">
        <v>8219</v>
      </c>
      <c r="B2133">
        <v>56</v>
      </c>
      <c r="L2133" t="s">
        <v>8219</v>
      </c>
      <c r="M2133">
        <v>9</v>
      </c>
    </row>
    <row r="2134" spans="1:13" x14ac:dyDescent="0.45">
      <c r="A2134" t="s">
        <v>8219</v>
      </c>
      <c r="B2134">
        <v>58</v>
      </c>
      <c r="L2134" t="s">
        <v>8219</v>
      </c>
      <c r="M2134">
        <v>9</v>
      </c>
    </row>
    <row r="2135" spans="1:13" x14ac:dyDescent="0.45">
      <c r="A2135" t="s">
        <v>8219</v>
      </c>
      <c r="B2135">
        <v>15</v>
      </c>
      <c r="L2135" t="s">
        <v>8219</v>
      </c>
      <c r="M2135">
        <v>8</v>
      </c>
    </row>
    <row r="2136" spans="1:13" x14ac:dyDescent="0.45">
      <c r="A2136" t="s">
        <v>8219</v>
      </c>
      <c r="B2136">
        <v>20</v>
      </c>
      <c r="L2136" t="s">
        <v>8219</v>
      </c>
      <c r="M2136">
        <v>8</v>
      </c>
    </row>
    <row r="2137" spans="1:13" x14ac:dyDescent="0.45">
      <c r="A2137" t="s">
        <v>8219</v>
      </c>
      <c r="B2137">
        <v>38</v>
      </c>
      <c r="L2137" t="s">
        <v>8219</v>
      </c>
      <c r="M2137">
        <v>8</v>
      </c>
    </row>
    <row r="2138" spans="1:13" x14ac:dyDescent="0.45">
      <c r="A2138" t="s">
        <v>8219</v>
      </c>
      <c r="B2138">
        <v>33</v>
      </c>
      <c r="L2138" t="s">
        <v>8219</v>
      </c>
      <c r="M2138">
        <v>8</v>
      </c>
    </row>
    <row r="2139" spans="1:13" x14ac:dyDescent="0.45">
      <c r="A2139" t="s">
        <v>8219</v>
      </c>
      <c r="B2139">
        <v>57</v>
      </c>
      <c r="L2139" t="s">
        <v>8219</v>
      </c>
      <c r="M2139">
        <v>8</v>
      </c>
    </row>
    <row r="2140" spans="1:13" x14ac:dyDescent="0.45">
      <c r="A2140" t="s">
        <v>8219</v>
      </c>
      <c r="B2140">
        <v>25</v>
      </c>
      <c r="L2140" t="s">
        <v>8219</v>
      </c>
      <c r="M2140">
        <v>8</v>
      </c>
    </row>
    <row r="2141" spans="1:13" x14ac:dyDescent="0.45">
      <c r="A2141" t="s">
        <v>8219</v>
      </c>
      <c r="B2141">
        <v>14</v>
      </c>
      <c r="L2141" t="s">
        <v>8219</v>
      </c>
      <c r="M2141">
        <v>8</v>
      </c>
    </row>
    <row r="2142" spans="1:13" x14ac:dyDescent="0.45">
      <c r="A2142" t="s">
        <v>8219</v>
      </c>
      <c r="B2142">
        <v>94</v>
      </c>
      <c r="L2142" t="s">
        <v>8219</v>
      </c>
      <c r="M2142">
        <v>8</v>
      </c>
    </row>
    <row r="2143" spans="1:13" x14ac:dyDescent="0.45">
      <c r="A2143" t="s">
        <v>8219</v>
      </c>
      <c r="B2143">
        <v>59</v>
      </c>
      <c r="L2143" t="s">
        <v>8219</v>
      </c>
      <c r="M2143">
        <v>8</v>
      </c>
    </row>
    <row r="2144" spans="1:13" x14ac:dyDescent="0.45">
      <c r="A2144" t="s">
        <v>8219</v>
      </c>
      <c r="B2144">
        <v>36</v>
      </c>
      <c r="L2144" t="s">
        <v>8219</v>
      </c>
      <c r="M2144">
        <v>8</v>
      </c>
    </row>
    <row r="2145" spans="1:13" x14ac:dyDescent="0.45">
      <c r="A2145" t="s">
        <v>8219</v>
      </c>
      <c r="B2145">
        <v>115</v>
      </c>
      <c r="L2145" t="s">
        <v>8219</v>
      </c>
      <c r="M2145">
        <v>8</v>
      </c>
    </row>
    <row r="2146" spans="1:13" x14ac:dyDescent="0.45">
      <c r="A2146" t="s">
        <v>8219</v>
      </c>
      <c r="B2146">
        <v>30</v>
      </c>
      <c r="L2146" t="s">
        <v>8219</v>
      </c>
      <c r="M2146">
        <v>8</v>
      </c>
    </row>
    <row r="2147" spans="1:13" x14ac:dyDescent="0.45">
      <c r="A2147" t="s">
        <v>8219</v>
      </c>
      <c r="B2147">
        <v>52</v>
      </c>
      <c r="L2147" t="s">
        <v>8219</v>
      </c>
      <c r="M2147">
        <v>8</v>
      </c>
    </row>
    <row r="2148" spans="1:13" x14ac:dyDescent="0.45">
      <c r="A2148" t="s">
        <v>8219</v>
      </c>
      <c r="B2148">
        <v>27</v>
      </c>
      <c r="L2148" t="s">
        <v>8219</v>
      </c>
      <c r="M2148">
        <v>8</v>
      </c>
    </row>
    <row r="2149" spans="1:13" x14ac:dyDescent="0.45">
      <c r="A2149" t="s">
        <v>8219</v>
      </c>
      <c r="B2149">
        <v>24</v>
      </c>
      <c r="L2149" t="s">
        <v>8219</v>
      </c>
      <c r="M2149">
        <v>8</v>
      </c>
    </row>
    <row r="2150" spans="1:13" x14ac:dyDescent="0.45">
      <c r="A2150" t="s">
        <v>8219</v>
      </c>
      <c r="B2150">
        <v>10</v>
      </c>
      <c r="L2150" t="s">
        <v>8219</v>
      </c>
      <c r="M2150">
        <v>7</v>
      </c>
    </row>
    <row r="2151" spans="1:13" x14ac:dyDescent="0.45">
      <c r="A2151" t="s">
        <v>8219</v>
      </c>
      <c r="B2151">
        <v>30</v>
      </c>
      <c r="L2151" t="s">
        <v>8219</v>
      </c>
      <c r="M2151">
        <v>7</v>
      </c>
    </row>
    <row r="2152" spans="1:13" x14ac:dyDescent="0.45">
      <c r="A2152" t="s">
        <v>8219</v>
      </c>
      <c r="B2152">
        <v>71</v>
      </c>
      <c r="L2152" t="s">
        <v>8219</v>
      </c>
      <c r="M2152">
        <v>7</v>
      </c>
    </row>
    <row r="2153" spans="1:13" x14ac:dyDescent="0.45">
      <c r="A2153" t="s">
        <v>8219</v>
      </c>
      <c r="B2153">
        <v>10</v>
      </c>
      <c r="L2153" t="s">
        <v>8219</v>
      </c>
      <c r="M2153">
        <v>7</v>
      </c>
    </row>
    <row r="2154" spans="1:13" x14ac:dyDescent="0.45">
      <c r="A2154" t="s">
        <v>8219</v>
      </c>
      <c r="B2154">
        <v>24</v>
      </c>
      <c r="L2154" t="s">
        <v>8219</v>
      </c>
      <c r="M2154">
        <v>7</v>
      </c>
    </row>
    <row r="2155" spans="1:13" x14ac:dyDescent="0.45">
      <c r="A2155" t="s">
        <v>8219</v>
      </c>
      <c r="B2155">
        <v>38</v>
      </c>
      <c r="L2155" t="s">
        <v>8219</v>
      </c>
      <c r="M2155">
        <v>7</v>
      </c>
    </row>
    <row r="2156" spans="1:13" x14ac:dyDescent="0.45">
      <c r="A2156" t="s">
        <v>8219</v>
      </c>
      <c r="B2156">
        <v>26</v>
      </c>
      <c r="L2156" t="s">
        <v>8219</v>
      </c>
      <c r="M2156">
        <v>7</v>
      </c>
    </row>
    <row r="2157" spans="1:13" x14ac:dyDescent="0.45">
      <c r="A2157" t="s">
        <v>8219</v>
      </c>
      <c r="B2157">
        <v>19</v>
      </c>
      <c r="L2157" t="s">
        <v>8219</v>
      </c>
      <c r="M2157">
        <v>7</v>
      </c>
    </row>
    <row r="2158" spans="1:13" x14ac:dyDescent="0.45">
      <c r="A2158" t="s">
        <v>8219</v>
      </c>
      <c r="B2158">
        <v>11</v>
      </c>
      <c r="L2158" t="s">
        <v>8219</v>
      </c>
      <c r="M2158">
        <v>7</v>
      </c>
    </row>
    <row r="2159" spans="1:13" x14ac:dyDescent="0.45">
      <c r="A2159" t="s">
        <v>8219</v>
      </c>
      <c r="B2159">
        <v>27</v>
      </c>
      <c r="L2159" t="s">
        <v>8219</v>
      </c>
      <c r="M2159">
        <v>7</v>
      </c>
    </row>
    <row r="2160" spans="1:13" x14ac:dyDescent="0.45">
      <c r="A2160" t="s">
        <v>8219</v>
      </c>
      <c r="B2160">
        <v>34</v>
      </c>
      <c r="L2160" t="s">
        <v>8219</v>
      </c>
      <c r="M2160">
        <v>6</v>
      </c>
    </row>
    <row r="2161" spans="1:13" x14ac:dyDescent="0.45">
      <c r="A2161" t="s">
        <v>8219</v>
      </c>
      <c r="B2161">
        <v>20</v>
      </c>
      <c r="L2161" t="s">
        <v>8219</v>
      </c>
      <c r="M2161">
        <v>6</v>
      </c>
    </row>
    <row r="2162" spans="1:13" x14ac:dyDescent="0.45">
      <c r="A2162" t="s">
        <v>8219</v>
      </c>
      <c r="B2162">
        <v>37</v>
      </c>
      <c r="L2162" t="s">
        <v>8219</v>
      </c>
      <c r="M2162">
        <v>6</v>
      </c>
    </row>
    <row r="2163" spans="1:13" x14ac:dyDescent="0.45">
      <c r="A2163" t="s">
        <v>8219</v>
      </c>
      <c r="B2163">
        <v>20</v>
      </c>
      <c r="L2163" t="s">
        <v>8219</v>
      </c>
      <c r="M2163">
        <v>6</v>
      </c>
    </row>
    <row r="2164" spans="1:13" x14ac:dyDescent="0.45">
      <c r="A2164" t="s">
        <v>8219</v>
      </c>
      <c r="B2164">
        <v>10</v>
      </c>
      <c r="L2164" t="s">
        <v>8219</v>
      </c>
      <c r="M2164">
        <v>6</v>
      </c>
    </row>
    <row r="2165" spans="1:13" x14ac:dyDescent="0.45">
      <c r="A2165" t="s">
        <v>8219</v>
      </c>
      <c r="B2165">
        <v>26</v>
      </c>
      <c r="L2165" t="s">
        <v>8219</v>
      </c>
      <c r="M2165">
        <v>5</v>
      </c>
    </row>
    <row r="2166" spans="1:13" x14ac:dyDescent="0.45">
      <c r="A2166" t="s">
        <v>8219</v>
      </c>
      <c r="B2166">
        <v>20</v>
      </c>
      <c r="L2166" t="s">
        <v>8219</v>
      </c>
      <c r="M2166">
        <v>5</v>
      </c>
    </row>
    <row r="2167" spans="1:13" x14ac:dyDescent="0.45">
      <c r="A2167" t="s">
        <v>8219</v>
      </c>
      <c r="B2167">
        <v>46</v>
      </c>
      <c r="L2167" t="s">
        <v>8219</v>
      </c>
      <c r="M2167">
        <v>5</v>
      </c>
    </row>
    <row r="2168" spans="1:13" x14ac:dyDescent="0.45">
      <c r="A2168" t="s">
        <v>8219</v>
      </c>
      <c r="B2168">
        <v>76</v>
      </c>
      <c r="L2168" t="s">
        <v>8219</v>
      </c>
      <c r="M2168">
        <v>4</v>
      </c>
    </row>
    <row r="2169" spans="1:13" x14ac:dyDescent="0.45">
      <c r="A2169" t="s">
        <v>8219</v>
      </c>
      <c r="B2169">
        <v>41</v>
      </c>
      <c r="L2169" t="s">
        <v>8219</v>
      </c>
      <c r="M2169">
        <v>4</v>
      </c>
    </row>
    <row r="2170" spans="1:13" x14ac:dyDescent="0.45">
      <c r="A2170" t="s">
        <v>8219</v>
      </c>
      <c r="B2170">
        <v>7</v>
      </c>
      <c r="L2170" t="s">
        <v>8219</v>
      </c>
      <c r="M2170">
        <v>4</v>
      </c>
    </row>
    <row r="2171" spans="1:13" x14ac:dyDescent="0.45">
      <c r="A2171" t="s">
        <v>8219</v>
      </c>
      <c r="B2171">
        <v>49</v>
      </c>
      <c r="L2171" t="s">
        <v>8219</v>
      </c>
      <c r="M2171">
        <v>4</v>
      </c>
    </row>
    <row r="2172" spans="1:13" x14ac:dyDescent="0.45">
      <c r="A2172" t="s">
        <v>8219</v>
      </c>
      <c r="B2172">
        <v>26</v>
      </c>
      <c r="L2172" t="s">
        <v>8219</v>
      </c>
      <c r="M2172">
        <v>4</v>
      </c>
    </row>
    <row r="2173" spans="1:13" x14ac:dyDescent="0.45">
      <c r="A2173" t="s">
        <v>8219</v>
      </c>
      <c r="B2173">
        <v>65</v>
      </c>
      <c r="L2173" t="s">
        <v>8219</v>
      </c>
      <c r="M2173">
        <v>3</v>
      </c>
    </row>
    <row r="2174" spans="1:13" x14ac:dyDescent="0.45">
      <c r="A2174" t="s">
        <v>8219</v>
      </c>
      <c r="B2174">
        <v>28</v>
      </c>
      <c r="L2174" t="s">
        <v>8219</v>
      </c>
      <c r="M2174">
        <v>3</v>
      </c>
    </row>
    <row r="2175" spans="1:13" x14ac:dyDescent="0.45">
      <c r="A2175" t="s">
        <v>8219</v>
      </c>
      <c r="B2175">
        <v>8</v>
      </c>
      <c r="L2175" t="s">
        <v>8219</v>
      </c>
      <c r="M2175">
        <v>3</v>
      </c>
    </row>
    <row r="2176" spans="1:13" x14ac:dyDescent="0.45">
      <c r="A2176" t="s">
        <v>8219</v>
      </c>
      <c r="B2176">
        <v>3</v>
      </c>
      <c r="L2176" t="s">
        <v>8219</v>
      </c>
      <c r="M2176">
        <v>3</v>
      </c>
    </row>
    <row r="2177" spans="1:13" x14ac:dyDescent="0.45">
      <c r="A2177" t="s">
        <v>8219</v>
      </c>
      <c r="B2177">
        <v>9</v>
      </c>
      <c r="L2177" t="s">
        <v>8219</v>
      </c>
      <c r="M2177">
        <v>3</v>
      </c>
    </row>
    <row r="2178" spans="1:13" x14ac:dyDescent="0.45">
      <c r="A2178" t="s">
        <v>8219</v>
      </c>
      <c r="B2178">
        <v>9</v>
      </c>
      <c r="L2178" t="s">
        <v>8219</v>
      </c>
      <c r="M2178">
        <v>3</v>
      </c>
    </row>
    <row r="2179" spans="1:13" x14ac:dyDescent="0.45">
      <c r="A2179" t="s">
        <v>8219</v>
      </c>
      <c r="B2179">
        <v>20</v>
      </c>
      <c r="L2179" t="s">
        <v>8219</v>
      </c>
      <c r="M2179">
        <v>3</v>
      </c>
    </row>
    <row r="2180" spans="1:13" x14ac:dyDescent="0.45">
      <c r="A2180" t="s">
        <v>8219</v>
      </c>
      <c r="B2180">
        <v>57</v>
      </c>
      <c r="L2180" t="s">
        <v>8219</v>
      </c>
      <c r="M2180">
        <v>3</v>
      </c>
    </row>
    <row r="2181" spans="1:13" x14ac:dyDescent="0.45">
      <c r="A2181" t="s">
        <v>8219</v>
      </c>
      <c r="B2181">
        <v>8</v>
      </c>
      <c r="L2181" t="s">
        <v>8219</v>
      </c>
      <c r="M2181">
        <v>3</v>
      </c>
    </row>
    <row r="2182" spans="1:13" x14ac:dyDescent="0.45">
      <c r="A2182" t="s">
        <v>8219</v>
      </c>
      <c r="B2182">
        <v>14</v>
      </c>
      <c r="L2182" t="s">
        <v>8219</v>
      </c>
      <c r="M2182">
        <v>3</v>
      </c>
    </row>
    <row r="2183" spans="1:13" x14ac:dyDescent="0.45">
      <c r="A2183" t="s">
        <v>8219</v>
      </c>
      <c r="B2183">
        <v>17</v>
      </c>
      <c r="L2183" t="s">
        <v>8219</v>
      </c>
      <c r="M2183">
        <v>2</v>
      </c>
    </row>
    <row r="2184" spans="1:13" x14ac:dyDescent="0.45">
      <c r="A2184" t="s">
        <v>8219</v>
      </c>
      <c r="B2184">
        <v>100</v>
      </c>
      <c r="L2184" t="s">
        <v>8219</v>
      </c>
      <c r="M2184">
        <v>1</v>
      </c>
    </row>
    <row r="2185" spans="1:13" x14ac:dyDescent="0.45">
      <c r="A2185" t="s">
        <v>8219</v>
      </c>
      <c r="B2185">
        <v>32</v>
      </c>
      <c r="L2185" t="s">
        <v>8219</v>
      </c>
      <c r="M2185">
        <v>1</v>
      </c>
    </row>
    <row r="2186" spans="1:13" x14ac:dyDescent="0.45">
      <c r="A2186" t="s">
        <v>8219</v>
      </c>
      <c r="B2186">
        <v>3</v>
      </c>
      <c r="L2186" t="s">
        <v>8219</v>
      </c>
      <c r="M2186">
        <v>1</v>
      </c>
    </row>
  </sheetData>
  <sortState xmlns:xlrd2="http://schemas.microsoft.com/office/spreadsheetml/2017/richdata2" ref="O2:P2187">
    <sortCondition descending="1" ref="P2:P2187"/>
  </sortState>
  <conditionalFormatting sqref="A1:A1046647">
    <cfRule type="containsText" dxfId="15" priority="13" operator="containsText" text="live">
      <formula>NOT(ISERROR(SEARCH("live",A1)))</formula>
    </cfRule>
    <cfRule type="containsText" dxfId="14" priority="14" operator="containsText" text="failed">
      <formula>NOT(ISERROR(SEARCH("failed",A1)))</formula>
    </cfRule>
    <cfRule type="containsText" dxfId="13" priority="15" operator="containsText" text="canceled">
      <formula>NOT(ISERROR(SEARCH("canceled",A1)))</formula>
    </cfRule>
    <cfRule type="containsText" dxfId="12" priority="16" operator="containsText" text="successful">
      <formula>NOT(ISERROR(SEARCH("successful",A1)))</formula>
    </cfRule>
  </conditionalFormatting>
  <conditionalFormatting sqref="E1:E1045992">
    <cfRule type="containsText" dxfId="11" priority="9" operator="containsText" text="live">
      <formula>NOT(ISERROR(SEARCH("live",E1)))</formula>
    </cfRule>
    <cfRule type="containsText" dxfId="10" priority="10" operator="containsText" text="failed">
      <formula>NOT(ISERROR(SEARCH("failed",E1)))</formula>
    </cfRule>
    <cfRule type="containsText" dxfId="9" priority="11" operator="containsText" text="canceled">
      <formula>NOT(ISERROR(SEARCH("canceled",E1)))</formula>
    </cfRule>
    <cfRule type="containsText" dxfId="8" priority="12" operator="containsText" text="successful">
      <formula>NOT(ISERROR(SEARCH("successful",E1)))</formula>
    </cfRule>
  </conditionalFormatting>
  <conditionalFormatting sqref="L1:L1046647">
    <cfRule type="containsText" dxfId="7" priority="5" operator="containsText" text="live">
      <formula>NOT(ISERROR(SEARCH("live",L1)))</formula>
    </cfRule>
    <cfRule type="containsText" dxfId="6" priority="6" operator="containsText" text="failed">
      <formula>NOT(ISERROR(SEARCH("failed",L1)))</formula>
    </cfRule>
    <cfRule type="containsText" dxfId="5" priority="7" operator="containsText" text="canceled">
      <formula>NOT(ISERROR(SEARCH("canceled",L1)))</formula>
    </cfRule>
    <cfRule type="containsText" dxfId="4" priority="8" operator="containsText" text="successful">
      <formula>NOT(ISERROR(SEARCH("successful",L1)))</formula>
    </cfRule>
  </conditionalFormatting>
  <conditionalFormatting sqref="O1:O1045992">
    <cfRule type="containsText" dxfId="3" priority="1" operator="containsText" text="live">
      <formula>NOT(ISERROR(SEARCH("live",O1)))</formula>
    </cfRule>
    <cfRule type="containsText" dxfId="2" priority="2" operator="containsText" text="failed">
      <formula>NOT(ISERROR(SEARCH("failed",O1)))</formula>
    </cfRule>
    <cfRule type="containsText" dxfId="1" priority="3" operator="containsText" text="canceled">
      <formula>NOT(ISERROR(SEARCH("canceled",O1)))</formula>
    </cfRule>
    <cfRule type="containsText" dxfId="0" priority="4" operator="containsText" text="successful">
      <formula>NOT(ISERROR(SEARCH("successful",O1)))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Data Table</vt:lpstr>
      <vt:lpstr>Pivot Table</vt:lpstr>
      <vt:lpstr>Pivot Chart</vt:lpstr>
      <vt:lpstr>Pivot Table&amp;Chart 2</vt:lpstr>
      <vt:lpstr>Pivot Table&amp;Chart 3</vt:lpstr>
      <vt:lpstr>Bonus</vt:lpstr>
      <vt:lpstr>Bonus_Stats</vt:lpstr>
      <vt:lpstr>col_goal</vt:lpstr>
      <vt:lpstr>col_state</vt:lpstr>
      <vt:lpstr>fail_backers</vt:lpstr>
      <vt:lpstr>suc_backers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</cp:lastModifiedBy>
  <dcterms:created xsi:type="dcterms:W3CDTF">2017-04-20T15:17:24Z</dcterms:created>
  <dcterms:modified xsi:type="dcterms:W3CDTF">2021-03-18T17:09:38Z</dcterms:modified>
</cp:coreProperties>
</file>