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worlan\Documents\Thermoelectric\R_code\Thermoelectric\Water_use_example\"/>
    </mc:Choice>
  </mc:AlternateContent>
  <bookViews>
    <workbookView xWindow="0" yWindow="0" windowWidth="0" windowHeight="0"/>
  </bookViews>
  <sheets>
    <sheet name="Calculations" sheetId="3" r:id="rId1"/>
    <sheet name="USGS_national_WU_data" sheetId="1" r:id="rId2"/>
    <sheet name="MissRiverQ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3" l="1"/>
  <c r="D17" i="3"/>
  <c r="F18" i="3"/>
  <c r="B19" i="3"/>
  <c r="D20" i="3"/>
  <c r="E20" i="3"/>
  <c r="B22" i="3"/>
  <c r="C22" i="3"/>
  <c r="E23" i="3"/>
  <c r="F23" i="3"/>
  <c r="B3" i="3"/>
  <c r="B15" i="3" s="1"/>
  <c r="C3" i="3"/>
  <c r="C15" i="3" s="1"/>
  <c r="D3" i="3"/>
  <c r="D15" i="3" s="1"/>
  <c r="E3" i="3"/>
  <c r="E15" i="3" s="1"/>
  <c r="F3" i="3"/>
  <c r="F15" i="3" s="1"/>
  <c r="B4" i="3"/>
  <c r="B16" i="3" s="1"/>
  <c r="C4" i="3"/>
  <c r="C16" i="3" s="1"/>
  <c r="D4" i="3"/>
  <c r="D16" i="3" s="1"/>
  <c r="E4" i="3"/>
  <c r="E16" i="3" s="1"/>
  <c r="F4" i="3"/>
  <c r="F16" i="3" s="1"/>
  <c r="B5" i="3"/>
  <c r="B17" i="3" s="1"/>
  <c r="C5" i="3"/>
  <c r="D5" i="3"/>
  <c r="E5" i="3"/>
  <c r="E17" i="3" s="1"/>
  <c r="F5" i="3"/>
  <c r="F17" i="3" s="1"/>
  <c r="B6" i="3"/>
  <c r="B18" i="3" s="1"/>
  <c r="C6" i="3"/>
  <c r="C18" i="3" s="1"/>
  <c r="D6" i="3"/>
  <c r="D18" i="3" s="1"/>
  <c r="E6" i="3"/>
  <c r="E18" i="3" s="1"/>
  <c r="F6" i="3"/>
  <c r="B7" i="3"/>
  <c r="C7" i="3"/>
  <c r="C19" i="3" s="1"/>
  <c r="D7" i="3"/>
  <c r="D19" i="3" s="1"/>
  <c r="E7" i="3"/>
  <c r="E19" i="3" s="1"/>
  <c r="F7" i="3"/>
  <c r="F19" i="3" s="1"/>
  <c r="B8" i="3"/>
  <c r="B20" i="3" s="1"/>
  <c r="C8" i="3"/>
  <c r="C20" i="3" s="1"/>
  <c r="D8" i="3"/>
  <c r="E8" i="3"/>
  <c r="F8" i="3"/>
  <c r="F20" i="3" s="1"/>
  <c r="B9" i="3"/>
  <c r="B21" i="3" s="1"/>
  <c r="C9" i="3"/>
  <c r="C21" i="3" s="1"/>
  <c r="D9" i="3"/>
  <c r="D21" i="3" s="1"/>
  <c r="E9" i="3"/>
  <c r="E21" i="3" s="1"/>
  <c r="F9" i="3"/>
  <c r="F21" i="3" s="1"/>
  <c r="B10" i="3"/>
  <c r="C10" i="3"/>
  <c r="D10" i="3"/>
  <c r="D22" i="3" s="1"/>
  <c r="E10" i="3"/>
  <c r="E22" i="3" s="1"/>
  <c r="F10" i="3"/>
  <c r="F22" i="3" s="1"/>
  <c r="B11" i="3"/>
  <c r="B23" i="3" s="1"/>
  <c r="C11" i="3"/>
  <c r="C23" i="3" s="1"/>
  <c r="D11" i="3"/>
  <c r="D23" i="3" s="1"/>
  <c r="E11" i="3"/>
  <c r="F11" i="3"/>
  <c r="B2" i="2"/>
  <c r="C2" i="2" s="1"/>
  <c r="D2" i="2" s="1"/>
</calcChain>
</file>

<file path=xl/comments1.xml><?xml version="1.0" encoding="utf-8"?>
<comments xmlns="http://schemas.openxmlformats.org/spreadsheetml/2006/main">
  <authors>
    <author>Worland, Scott C.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Worland, Scott C.:</t>
        </r>
        <r>
          <rPr>
            <sz val="9"/>
            <color indexed="81"/>
            <rFont val="Tahoma"/>
            <family val="2"/>
          </rPr>
          <t xml:space="preserve">
Source: http://waterdata.usgs.gov/nwis/water_use</t>
        </r>
      </text>
    </comment>
  </commentList>
</comments>
</file>

<file path=xl/comments2.xml><?xml version="1.0" encoding="utf-8"?>
<comments xmlns="http://schemas.openxmlformats.org/spreadsheetml/2006/main">
  <authors>
    <author>Worland, Scott C.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Worland, Scott C.:</t>
        </r>
        <r>
          <rPr>
            <sz val="9"/>
            <color indexed="81"/>
            <rFont val="Tahoma"/>
            <family val="2"/>
          </rPr>
          <t xml:space="preserve">
Average discharge of Mississippi River at the mouth
Source: source: http://pubs.usgs.gov/of/1987/ofr87-242/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Worland, Scott C.:</t>
        </r>
        <r>
          <rPr>
            <sz val="9"/>
            <color indexed="81"/>
            <rFont val="Tahoma"/>
            <family val="2"/>
          </rPr>
          <t xml:space="preserve">
1 ft3 = 7.48 gallons</t>
        </r>
      </text>
    </comment>
  </commentList>
</comments>
</file>

<file path=xl/sharedStrings.xml><?xml version="1.0" encoding="utf-8"?>
<sst xmlns="http://schemas.openxmlformats.org/spreadsheetml/2006/main" count="46" uniqueCount="32">
  <si>
    <t>ft3/s</t>
  </si>
  <si>
    <t>gal/day</t>
  </si>
  <si>
    <t>gal/s</t>
  </si>
  <si>
    <t>bgal/day</t>
  </si>
  <si>
    <t>National Totals</t>
  </si>
  <si>
    <t>Total withdrawals, in Bgal/d</t>
  </si>
  <si>
    <t>Public supply, in Bgal/d</t>
  </si>
  <si>
    <t>Self-supplied domestic, in Bgal/d</t>
  </si>
  <si>
    <t>Livestock, in Bgal/d</t>
  </si>
  <si>
    <t>Irrigation, in Bgal/d</t>
  </si>
  <si>
    <t>Thermoelectric power, in Bgal/d</t>
  </si>
  <si>
    <t>Self-supplied industrial, in Bgal/d</t>
  </si>
  <si>
    <t>Mining, In Bgal/d</t>
  </si>
  <si>
    <t>Aquaculture, in Bgal/d</t>
  </si>
  <si>
    <t>1985-1990</t>
  </si>
  <si>
    <t>1990-1995</t>
  </si>
  <si>
    <t>1995-2000</t>
  </si>
  <si>
    <t>2000-2005</t>
  </si>
  <si>
    <t>2005-2010</t>
  </si>
  <si>
    <t>National change in water use</t>
  </si>
  <si>
    <t>Change as a percentage of MS River</t>
  </si>
  <si>
    <t>Total withdrawals</t>
  </si>
  <si>
    <t>Public supply</t>
  </si>
  <si>
    <t>Self-supplied domestic</t>
  </si>
  <si>
    <t>Livestock</t>
  </si>
  <si>
    <t>Irrigation</t>
  </si>
  <si>
    <t>Thermoelectric power</t>
  </si>
  <si>
    <t>Self-supplied industrial</t>
  </si>
  <si>
    <t>Mining</t>
  </si>
  <si>
    <t>Aquaculture</t>
  </si>
  <si>
    <t>Section 1</t>
  </si>
  <si>
    <t>Section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</si>
</sst>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7030A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/>
    <xf numFmtId="164" fontId="7" fillId="0" borderId="0" xfId="1" applyNumberFormat="1" applyFont="1"/>
    <xf numFmtId="0" fontId="8" fillId="0" borderId="0" xfId="0" applyFont="1"/>
    <xf numFmtId="2" fontId="8" fillId="0" borderId="0" xfId="0" applyNumberFormat="1" applyFont="1"/>
    <xf numFmtId="0" fontId="9" fillId="0" borderId="0" xfId="0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topLeftCell="A7" zoomScale="130" zoomScaleNormal="130" workbookViewId="0">
      <selection activeCell="F15" sqref="F15"/>
    </sheetView>
  </sheetViews>
  <sheetFormatPr defaultRowHeight="15" x14ac:dyDescent="0.25"/>
  <cols>
    <col min="1" max="1" width="33.7109375" bestFit="1" customWidth="1"/>
    <col min="2" max="6" width="10.42578125" bestFit="1" customWidth="1"/>
  </cols>
  <sheetData>
    <row r="1" spans="1:7" x14ac:dyDescent="0.25">
      <c r="A1" s="7" t="s">
        <v>30</v>
      </c>
    </row>
    <row r="2" spans="1:7" x14ac:dyDescent="0.25">
      <c r="A2" s="3" t="s">
        <v>19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7" x14ac:dyDescent="0.25">
      <c r="A3" s="1" t="s">
        <v>5</v>
      </c>
      <c r="B3" s="5">
        <f>USGS_national_WU_data!C2-USGS_national_WU_data!B2</f>
        <v>7</v>
      </c>
      <c r="C3" s="5">
        <f>USGS_national_WU_data!D2-USGS_national_WU_data!C2</f>
        <v>-6</v>
      </c>
      <c r="D3" s="5">
        <f>USGS_national_WU_data!E2-USGS_national_WU_data!D2</f>
        <v>15</v>
      </c>
      <c r="E3" s="5">
        <f>USGS_national_WU_data!F2-USGS_national_WU_data!E2</f>
        <v>-4</v>
      </c>
      <c r="F3" s="5">
        <f>USGS_national_WU_data!G2-USGS_national_WU_data!F2</f>
        <v>-54</v>
      </c>
    </row>
    <row r="4" spans="1:7" x14ac:dyDescent="0.25">
      <c r="A4" s="1" t="s">
        <v>6</v>
      </c>
      <c r="B4" s="5">
        <f>USGS_national_WU_data!C3-USGS_national_WU_data!B3</f>
        <v>2.1000000000000014</v>
      </c>
      <c r="C4" s="5">
        <f>USGS_national_WU_data!D3-USGS_national_WU_data!C3</f>
        <v>1.5</v>
      </c>
      <c r="D4" s="5">
        <f>USGS_national_WU_data!E3-USGS_national_WU_data!D3</f>
        <v>3.0999999999999943</v>
      </c>
      <c r="E4" s="5">
        <f>USGS_national_WU_data!F3-USGS_national_WU_data!E3</f>
        <v>1</v>
      </c>
      <c r="F4" s="5">
        <f>USGS_national_WU_data!G3-USGS_national_WU_data!F3</f>
        <v>-2.2999999999999972</v>
      </c>
    </row>
    <row r="5" spans="1:7" x14ac:dyDescent="0.25">
      <c r="A5" s="1" t="s">
        <v>7</v>
      </c>
      <c r="B5" s="5">
        <f>USGS_national_WU_data!C4-USGS_national_WU_data!B4</f>
        <v>7.0000000000000284E-2</v>
      </c>
      <c r="C5" s="5">
        <f>USGS_national_WU_data!D4-USGS_national_WU_data!C4</f>
        <v>0</v>
      </c>
      <c r="D5" s="5">
        <f>USGS_national_WU_data!E4-USGS_national_WU_data!D4</f>
        <v>0.18999999999999995</v>
      </c>
      <c r="E5" s="5">
        <f>USGS_national_WU_data!F4-USGS_national_WU_data!E4</f>
        <v>0.12999999999999989</v>
      </c>
      <c r="F5" s="5">
        <f>USGS_national_WU_data!G4-USGS_national_WU_data!F4</f>
        <v>-0.10999999999999988</v>
      </c>
    </row>
    <row r="6" spans="1:7" x14ac:dyDescent="0.25">
      <c r="A6" s="1" t="s">
        <v>8</v>
      </c>
      <c r="B6" s="5">
        <f>USGS_national_WU_data!C5-USGS_national_WU_data!B5</f>
        <v>2.0000000000000018E-2</v>
      </c>
      <c r="C6" s="5">
        <f>USGS_national_WU_data!D5-USGS_national_WU_data!C5</f>
        <v>2.9999999999999805E-2</v>
      </c>
      <c r="D6" s="5">
        <f>USGS_national_WU_data!E5-USGS_national_WU_data!D5</f>
        <v>0.11000000000000032</v>
      </c>
      <c r="E6" s="5">
        <f>USGS_national_WU_data!F5-USGS_national_WU_data!E5</f>
        <v>-0.24000000000000021</v>
      </c>
      <c r="F6" s="5">
        <f>USGS_national_WU_data!G5-USGS_national_WU_data!F5</f>
        <v>-0.14999999999999991</v>
      </c>
    </row>
    <row r="7" spans="1:7" x14ac:dyDescent="0.25">
      <c r="A7" s="1" t="s">
        <v>9</v>
      </c>
      <c r="B7" s="5">
        <f>USGS_national_WU_data!C6-USGS_national_WU_data!B6</f>
        <v>-1</v>
      </c>
      <c r="C7" s="5">
        <f>USGS_national_WU_data!D6-USGS_national_WU_data!C6</f>
        <v>-4</v>
      </c>
      <c r="D7" s="5">
        <f>USGS_national_WU_data!E6-USGS_national_WU_data!D6</f>
        <v>9</v>
      </c>
      <c r="E7" s="5">
        <f>USGS_national_WU_data!F6-USGS_national_WU_data!E6</f>
        <v>-12</v>
      </c>
      <c r="F7" s="5">
        <f>USGS_national_WU_data!G6-USGS_national_WU_data!F6</f>
        <v>-12</v>
      </c>
    </row>
    <row r="8" spans="1:7" x14ac:dyDescent="0.25">
      <c r="A8" s="1" t="s">
        <v>10</v>
      </c>
      <c r="B8" s="5">
        <f>USGS_national_WU_data!C7-USGS_national_WU_data!B7</f>
        <v>7</v>
      </c>
      <c r="C8" s="5">
        <f>USGS_national_WU_data!D7-USGS_national_WU_data!C7</f>
        <v>-4</v>
      </c>
      <c r="D8" s="5">
        <f>USGS_national_WU_data!E7-USGS_national_WU_data!D7</f>
        <v>5</v>
      </c>
      <c r="E8" s="5">
        <f>USGS_national_WU_data!F7-USGS_national_WU_data!E7</f>
        <v>6</v>
      </c>
      <c r="F8" s="5">
        <f>USGS_national_WU_data!G7-USGS_national_WU_data!F7</f>
        <v>-40</v>
      </c>
    </row>
    <row r="9" spans="1:7" x14ac:dyDescent="0.25">
      <c r="A9" s="1" t="s">
        <v>11</v>
      </c>
      <c r="B9" s="5">
        <f>USGS_national_WU_data!C8-USGS_national_WU_data!B8</f>
        <v>-3.3000000000000007</v>
      </c>
      <c r="C9" s="5">
        <f>USGS_national_WU_data!D8-USGS_national_WU_data!C8</f>
        <v>-0.89999999999999858</v>
      </c>
      <c r="D9" s="5">
        <f>USGS_national_WU_data!E8-USGS_national_WU_data!D8</f>
        <v>-1.9000000000000021</v>
      </c>
      <c r="E9" s="5">
        <f>USGS_national_WU_data!F8-USGS_national_WU_data!E8</f>
        <v>-1.5999999999999979</v>
      </c>
      <c r="F9" s="5">
        <f>USGS_national_WU_data!G8-USGS_national_WU_data!F8</f>
        <v>-2.2000000000000011</v>
      </c>
    </row>
    <row r="10" spans="1:7" x14ac:dyDescent="0.25">
      <c r="A10" s="1" t="s">
        <v>12</v>
      </c>
      <c r="B10" s="5">
        <f>USGS_national_WU_data!C9-USGS_national_WU_data!B9</f>
        <v>1.4899999999999998</v>
      </c>
      <c r="C10" s="5">
        <f>USGS_national_WU_data!D9-USGS_national_WU_data!C9</f>
        <v>-1.3399999999999999</v>
      </c>
      <c r="D10" s="5">
        <f>USGS_national_WU_data!E9-USGS_national_WU_data!D9</f>
        <v>0.57000000000000028</v>
      </c>
      <c r="E10" s="5">
        <f>USGS_national_WU_data!F9-USGS_national_WU_data!E9</f>
        <v>-0.33000000000000007</v>
      </c>
      <c r="F10" s="5">
        <f>USGS_national_WU_data!G9-USGS_national_WU_data!F9</f>
        <v>1.4900000000000002</v>
      </c>
    </row>
    <row r="11" spans="1:7" x14ac:dyDescent="0.25">
      <c r="A11" s="1" t="s">
        <v>13</v>
      </c>
      <c r="B11" s="5">
        <f>USGS_national_WU_data!C10-USGS_national_WU_data!B10</f>
        <v>0</v>
      </c>
      <c r="C11" s="5">
        <f>USGS_national_WU_data!D10-USGS_national_WU_data!C10</f>
        <v>0.98999999999999977</v>
      </c>
      <c r="D11" s="5">
        <f>USGS_national_WU_data!E10-USGS_national_WU_data!D10</f>
        <v>2.5500000000000003</v>
      </c>
      <c r="E11" s="5">
        <f>USGS_national_WU_data!F10-USGS_national_WU_data!E10</f>
        <v>3.0599999999999996</v>
      </c>
      <c r="F11" s="5">
        <f>USGS_national_WU_data!G10-USGS_national_WU_data!F10</f>
        <v>0.58000000000000007</v>
      </c>
    </row>
    <row r="13" spans="1:7" x14ac:dyDescent="0.25">
      <c r="A13" s="7" t="s">
        <v>31</v>
      </c>
    </row>
    <row r="14" spans="1:7" x14ac:dyDescent="0.25">
      <c r="A14" s="3" t="s">
        <v>20</v>
      </c>
      <c r="B14" s="1" t="s">
        <v>14</v>
      </c>
      <c r="C14" s="1" t="s">
        <v>15</v>
      </c>
      <c r="D14" s="1" t="s">
        <v>16</v>
      </c>
      <c r="E14" s="1" t="s">
        <v>17</v>
      </c>
      <c r="F14" s="1" t="s">
        <v>18</v>
      </c>
    </row>
    <row r="15" spans="1:7" x14ac:dyDescent="0.25">
      <c r="A15" s="1" t="s">
        <v>21</v>
      </c>
      <c r="B15" s="4">
        <f>B3/MissRiverQ!$D$2</f>
        <v>1.8265350325661803E-2</v>
      </c>
      <c r="C15" s="4">
        <f>C3/MissRiverQ!$D$2</f>
        <v>-1.5656014564852973E-2</v>
      </c>
      <c r="D15" s="4">
        <f>D3/MissRiverQ!$D$2</f>
        <v>3.9140036412132428E-2</v>
      </c>
      <c r="E15" s="4">
        <f>E3/MissRiverQ!$D$2</f>
        <v>-1.0437343043235315E-2</v>
      </c>
      <c r="F15" s="4">
        <f>F3/MissRiverQ!$D$2</f>
        <v>-0.14090413108367675</v>
      </c>
      <c r="G15" s="8"/>
    </row>
    <row r="16" spans="1:7" x14ac:dyDescent="0.25">
      <c r="A16" s="1" t="s">
        <v>22</v>
      </c>
      <c r="B16" s="4">
        <f>B4/MissRiverQ!$D$2</f>
        <v>5.4796050976985439E-3</v>
      </c>
      <c r="C16" s="4">
        <f>C4/MissRiverQ!$D$2</f>
        <v>3.9140036412132432E-3</v>
      </c>
      <c r="D16" s="4">
        <f>D4/MissRiverQ!$D$2</f>
        <v>8.0889408585073548E-3</v>
      </c>
      <c r="E16" s="4">
        <f>E4/MissRiverQ!$D$2</f>
        <v>2.6093357608088287E-3</v>
      </c>
      <c r="F16" s="4">
        <f>F4/MissRiverQ!$D$2</f>
        <v>-6.001472249860299E-3</v>
      </c>
    </row>
    <row r="17" spans="1:6" x14ac:dyDescent="0.25">
      <c r="A17" s="1" t="s">
        <v>23</v>
      </c>
      <c r="B17" s="4">
        <f>B5/MissRiverQ!$D$2</f>
        <v>1.8265350325661877E-4</v>
      </c>
      <c r="C17" s="4">
        <f>C5/MissRiverQ!$D$2</f>
        <v>0</v>
      </c>
      <c r="D17" s="4">
        <f>D5/MissRiverQ!$D$2</f>
        <v>4.9577379455367733E-4</v>
      </c>
      <c r="E17" s="4">
        <f>E5/MissRiverQ!$D$2</f>
        <v>3.3921364890514749E-4</v>
      </c>
      <c r="F17" s="4">
        <f>F5/MissRiverQ!$D$2</f>
        <v>-2.8702693368897082E-4</v>
      </c>
    </row>
    <row r="18" spans="1:6" x14ac:dyDescent="0.25">
      <c r="A18" s="1" t="s">
        <v>24</v>
      </c>
      <c r="B18" s="4">
        <f>B6/MissRiverQ!$D$2</f>
        <v>5.2186715216176619E-5</v>
      </c>
      <c r="C18" s="4">
        <f>C6/MissRiverQ!$D$2</f>
        <v>7.8280072824264349E-5</v>
      </c>
      <c r="D18" s="4">
        <f>D6/MissRiverQ!$D$2</f>
        <v>2.8702693368897202E-4</v>
      </c>
      <c r="E18" s="4">
        <f>E6/MissRiverQ!$D$2</f>
        <v>-6.2624058259411945E-4</v>
      </c>
      <c r="F18" s="4">
        <f>F6/MissRiverQ!$D$2</f>
        <v>-3.914003641213241E-4</v>
      </c>
    </row>
    <row r="19" spans="1:6" x14ac:dyDescent="0.25">
      <c r="A19" s="1" t="s">
        <v>25</v>
      </c>
      <c r="B19" s="4">
        <f>B7/MissRiverQ!$D$2</f>
        <v>-2.6093357608088287E-3</v>
      </c>
      <c r="C19" s="4">
        <f>C7/MissRiverQ!$D$2</f>
        <v>-1.0437343043235315E-2</v>
      </c>
      <c r="D19" s="4">
        <f>D7/MissRiverQ!$D$2</f>
        <v>2.3484021847279459E-2</v>
      </c>
      <c r="E19" s="4">
        <f>E7/MissRiverQ!$D$2</f>
        <v>-3.1312029129705946E-2</v>
      </c>
      <c r="F19" s="4">
        <f>F7/MissRiverQ!$D$2</f>
        <v>-3.1312029129705946E-2</v>
      </c>
    </row>
    <row r="20" spans="1:6" x14ac:dyDescent="0.25">
      <c r="A20" s="1" t="s">
        <v>26</v>
      </c>
      <c r="B20" s="4">
        <f>B8/MissRiverQ!$D$2</f>
        <v>1.8265350325661803E-2</v>
      </c>
      <c r="C20" s="4">
        <f>C8/MissRiverQ!$D$2</f>
        <v>-1.0437343043235315E-2</v>
      </c>
      <c r="D20" s="4">
        <f>D8/MissRiverQ!$D$2</f>
        <v>1.3046678804044145E-2</v>
      </c>
      <c r="E20" s="4">
        <f>E8/MissRiverQ!$D$2</f>
        <v>1.5656014564852973E-2</v>
      </c>
      <c r="F20" s="4">
        <f>F8/MissRiverQ!$D$2</f>
        <v>-0.10437343043235316</v>
      </c>
    </row>
    <row r="21" spans="1:6" x14ac:dyDescent="0.25">
      <c r="A21" s="1" t="s">
        <v>27</v>
      </c>
      <c r="B21" s="4">
        <f>B9/MissRiverQ!$D$2</f>
        <v>-8.6108080106691368E-3</v>
      </c>
      <c r="C21" s="4">
        <f>C9/MissRiverQ!$D$2</f>
        <v>-2.348402184727942E-3</v>
      </c>
      <c r="D21" s="4">
        <f>D9/MissRiverQ!$D$2</f>
        <v>-4.9577379455367802E-3</v>
      </c>
      <c r="E21" s="4">
        <f>E9/MissRiverQ!$D$2</f>
        <v>-4.1749372172941203E-3</v>
      </c>
      <c r="F21" s="4">
        <f>F9/MissRiverQ!$D$2</f>
        <v>-5.7405386737794262E-3</v>
      </c>
    </row>
    <row r="22" spans="1:6" x14ac:dyDescent="0.25">
      <c r="A22" s="1" t="s">
        <v>28</v>
      </c>
      <c r="B22" s="4">
        <f>B10/MissRiverQ!$D$2</f>
        <v>3.8879102836051542E-3</v>
      </c>
      <c r="C22" s="4">
        <f>C10/MissRiverQ!$D$2</f>
        <v>-3.4965099194838303E-3</v>
      </c>
      <c r="D22" s="4">
        <f>D10/MissRiverQ!$D$2</f>
        <v>1.4873213836610331E-3</v>
      </c>
      <c r="E22" s="4">
        <f>E10/MissRiverQ!$D$2</f>
        <v>-8.6108080106691372E-4</v>
      </c>
      <c r="F22" s="4">
        <f>F10/MissRiverQ!$D$2</f>
        <v>3.8879102836051555E-3</v>
      </c>
    </row>
    <row r="23" spans="1:6" x14ac:dyDescent="0.25">
      <c r="A23" s="1" t="s">
        <v>29</v>
      </c>
      <c r="B23" s="4">
        <f>B11/MissRiverQ!$D$2</f>
        <v>0</v>
      </c>
      <c r="C23" s="4">
        <f>C11/MissRiverQ!$D$2</f>
        <v>2.5832424032007401E-3</v>
      </c>
      <c r="D23" s="4">
        <f>D11/MissRiverQ!$D$2</f>
        <v>6.6538061900625143E-3</v>
      </c>
      <c r="E23" s="4">
        <f>E11/MissRiverQ!$D$2</f>
        <v>7.9845674280750144E-3</v>
      </c>
      <c r="F23" s="4">
        <f>F11/MissRiverQ!$D$2</f>
        <v>1.513414741269121E-3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zoomScale="150" zoomScaleNormal="150" workbookViewId="0">
      <selection activeCell="B17" sqref="B17"/>
    </sheetView>
  </sheetViews>
  <sheetFormatPr defaultRowHeight="15" x14ac:dyDescent="0.25"/>
  <cols>
    <col min="1" max="1" width="31.28515625" bestFit="1" customWidth="1"/>
  </cols>
  <sheetData>
    <row r="1" spans="1:7" x14ac:dyDescent="0.25">
      <c r="A1" s="3" t="s">
        <v>4</v>
      </c>
      <c r="B1" s="1">
        <v>1985</v>
      </c>
      <c r="C1" s="1">
        <v>1990</v>
      </c>
      <c r="D1" s="1">
        <v>1995</v>
      </c>
      <c r="E1" s="1">
        <v>2000</v>
      </c>
      <c r="F1" s="1">
        <v>2005</v>
      </c>
      <c r="G1" s="1">
        <v>2010</v>
      </c>
    </row>
    <row r="2" spans="1:7" x14ac:dyDescent="0.25">
      <c r="A2" s="1" t="s">
        <v>5</v>
      </c>
      <c r="B2" s="2">
        <v>397</v>
      </c>
      <c r="C2" s="2">
        <v>404</v>
      </c>
      <c r="D2" s="2">
        <v>398</v>
      </c>
      <c r="E2" s="2">
        <v>413</v>
      </c>
      <c r="F2" s="2">
        <v>409</v>
      </c>
      <c r="G2" s="2">
        <v>355</v>
      </c>
    </row>
    <row r="3" spans="1:7" x14ac:dyDescent="0.25">
      <c r="A3" s="1" t="s">
        <v>6</v>
      </c>
      <c r="B3" s="2">
        <v>36.6</v>
      </c>
      <c r="C3" s="2">
        <v>38.700000000000003</v>
      </c>
      <c r="D3" s="2">
        <v>40.200000000000003</v>
      </c>
      <c r="E3" s="2">
        <v>43.3</v>
      </c>
      <c r="F3" s="2">
        <v>44.3</v>
      </c>
      <c r="G3" s="2">
        <v>42</v>
      </c>
    </row>
    <row r="4" spans="1:7" x14ac:dyDescent="0.25">
      <c r="A4" s="1" t="s">
        <v>7</v>
      </c>
      <c r="B4" s="2">
        <v>3.32</v>
      </c>
      <c r="C4" s="2">
        <v>3.39</v>
      </c>
      <c r="D4" s="2">
        <v>3.39</v>
      </c>
      <c r="E4" s="2">
        <v>3.58</v>
      </c>
      <c r="F4" s="2">
        <v>3.71</v>
      </c>
      <c r="G4" s="2">
        <v>3.6</v>
      </c>
    </row>
    <row r="5" spans="1:7" x14ac:dyDescent="0.25">
      <c r="A5" s="1" t="s">
        <v>8</v>
      </c>
      <c r="B5" s="2">
        <v>2.23</v>
      </c>
      <c r="C5" s="2">
        <v>2.25</v>
      </c>
      <c r="D5" s="2">
        <v>2.2799999999999998</v>
      </c>
      <c r="E5" s="2">
        <v>2.39</v>
      </c>
      <c r="F5" s="2">
        <v>2.15</v>
      </c>
      <c r="G5" s="2">
        <v>2</v>
      </c>
    </row>
    <row r="6" spans="1:7" x14ac:dyDescent="0.25">
      <c r="A6" s="1" t="s">
        <v>9</v>
      </c>
      <c r="B6" s="2">
        <v>135</v>
      </c>
      <c r="C6" s="2">
        <v>134</v>
      </c>
      <c r="D6" s="2">
        <v>130</v>
      </c>
      <c r="E6" s="2">
        <v>139</v>
      </c>
      <c r="F6" s="2">
        <v>127</v>
      </c>
      <c r="G6" s="2">
        <v>115</v>
      </c>
    </row>
    <row r="7" spans="1:7" x14ac:dyDescent="0.25">
      <c r="A7" s="1" t="s">
        <v>10</v>
      </c>
      <c r="B7" s="2">
        <v>187</v>
      </c>
      <c r="C7" s="2">
        <v>194</v>
      </c>
      <c r="D7" s="2">
        <v>190</v>
      </c>
      <c r="E7" s="2">
        <v>195</v>
      </c>
      <c r="F7" s="2">
        <v>201</v>
      </c>
      <c r="G7" s="2">
        <v>161</v>
      </c>
    </row>
    <row r="8" spans="1:7" x14ac:dyDescent="0.25">
      <c r="A8" s="1" t="s">
        <v>11</v>
      </c>
      <c r="B8" s="2">
        <v>25.8</v>
      </c>
      <c r="C8" s="2">
        <v>22.5</v>
      </c>
      <c r="D8" s="2">
        <v>21.6</v>
      </c>
      <c r="E8" s="2">
        <v>19.7</v>
      </c>
      <c r="F8" s="2">
        <v>18.100000000000001</v>
      </c>
      <c r="G8" s="2">
        <v>15.9</v>
      </c>
    </row>
    <row r="9" spans="1:7" x14ac:dyDescent="0.25">
      <c r="A9" s="1" t="s">
        <v>12</v>
      </c>
      <c r="B9" s="2">
        <v>3.44</v>
      </c>
      <c r="C9" s="2">
        <v>4.93</v>
      </c>
      <c r="D9" s="2">
        <v>3.59</v>
      </c>
      <c r="E9" s="2">
        <v>4.16</v>
      </c>
      <c r="F9" s="2">
        <v>3.83</v>
      </c>
      <c r="G9" s="2">
        <v>5.32</v>
      </c>
    </row>
    <row r="10" spans="1:7" x14ac:dyDescent="0.25">
      <c r="A10" s="1" t="s">
        <v>13</v>
      </c>
      <c r="B10" s="2">
        <v>2.2400000000000002</v>
      </c>
      <c r="C10" s="2">
        <v>2.2400000000000002</v>
      </c>
      <c r="D10" s="2">
        <v>3.23</v>
      </c>
      <c r="E10" s="2">
        <v>5.78</v>
      </c>
      <c r="F10" s="2">
        <v>8.84</v>
      </c>
      <c r="G10" s="2">
        <v>9.42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"/>
  <sheetViews>
    <sheetView zoomScale="170" zoomScaleNormal="170" workbookViewId="0">
      <selection activeCell="G10" sqref="G10"/>
    </sheetView>
  </sheetViews>
  <sheetFormatPr defaultRowHeight="15" x14ac:dyDescent="0.25"/>
  <cols>
    <col min="3" max="3" width="12" bestFit="1" customWidth="1"/>
    <col min="4" max="4" width="9.5703125" bestFit="1" customWidth="1"/>
  </cols>
  <sheetData>
    <row r="1" spans="1:4" x14ac:dyDescent="0.25">
      <c r="A1" s="1" t="s">
        <v>0</v>
      </c>
      <c r="B1" s="1" t="s">
        <v>2</v>
      </c>
      <c r="C1" s="1" t="s">
        <v>1</v>
      </c>
      <c r="D1" s="1" t="s">
        <v>3</v>
      </c>
    </row>
    <row r="2" spans="1:4" x14ac:dyDescent="0.25">
      <c r="A2" s="2">
        <v>593000</v>
      </c>
      <c r="B2" s="5">
        <f>A2*7.48</f>
        <v>4435640</v>
      </c>
      <c r="C2" s="5">
        <f>B2*60*60*24</f>
        <v>383239296000</v>
      </c>
      <c r="D2" s="6">
        <f>C2/1000000000</f>
        <v>383.23929600000002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Calculations</vt:lpstr>
      <vt:lpstr>USGS_national_WU_data</vt:lpstr>
      <vt:lpstr>MissRiverQ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Worland, Scott C.</dc:creator>
  <cp:lastModifiedBy>Worland, Scott C.</cp:lastModifiedBy>
  <dcterms:created xsi:type="dcterms:W3CDTF">2015-07-16T11:31:27Z</dcterms:created>
  <dcterms:modified xsi:type="dcterms:W3CDTF">2015-07-17T13:12:08Z</dcterms:modified>
</cp:coreProperties>
</file>