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lg\code\chuck_model\calcs\"/>
    </mc:Choice>
  </mc:AlternateContent>
  <xr:revisionPtr revIDLastSave="0" documentId="13_ncr:1_{901747C9-4CA6-47E6-9CB6-AA52E8950CA7}" xr6:coauthVersionLast="47" xr6:coauthVersionMax="47" xr10:uidLastSave="{00000000-0000-0000-0000-000000000000}"/>
  <bookViews>
    <workbookView xWindow="-120" yWindow="-120" windowWidth="38640" windowHeight="21120" xr2:uid="{62D57394-6013-4FDB-BE69-6586DAF28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9" i="1" s="1"/>
  <c r="B10" i="1" l="1"/>
  <c r="B12" i="1" s="1"/>
  <c r="B13" i="1" s="1"/>
  <c r="B15" i="1" s="1"/>
  <c r="B16" i="1" s="1"/>
  <c r="B17" i="1" s="1"/>
  <c r="B21" i="1" s="1"/>
</calcChain>
</file>

<file path=xl/sharedStrings.xml><?xml version="1.0" encoding="utf-8"?>
<sst xmlns="http://schemas.openxmlformats.org/spreadsheetml/2006/main" count="26" uniqueCount="19">
  <si>
    <t>Shaft Diameter</t>
  </si>
  <si>
    <t>Spring Width</t>
  </si>
  <si>
    <t>Spring Pitch</t>
  </si>
  <si>
    <t>Layer Width</t>
  </si>
  <si>
    <t>Spring Width Layers</t>
  </si>
  <si>
    <t>Spring Pitch Layers</t>
  </si>
  <si>
    <t>Spring Revolutions</t>
  </si>
  <si>
    <t>Total Length</t>
  </si>
  <si>
    <t>Spring ID</t>
  </si>
  <si>
    <t>Spiral OD</t>
  </si>
  <si>
    <t>mm</t>
  </si>
  <si>
    <t>Total Area</t>
  </si>
  <si>
    <t>mm^2</t>
  </si>
  <si>
    <t>Equivalent Circle Diameter</t>
  </si>
  <si>
    <t>Packed spiral revolutions</t>
  </si>
  <si>
    <t>Torsion Spring Range Calculator (Very Approximate)</t>
  </si>
  <si>
    <t>Empirically, actual range is ~80% of theoretical</t>
  </si>
  <si>
    <t>Max turns, theoretical</t>
  </si>
  <si>
    <t>Max turns, 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</si>
</sst>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D203-6EA4-4320-90DB-ADA2DE103B19}">
  <dimension ref="A1:C21"/>
  <sheetViews>
    <sheetView tabSelected="1" workbookViewId="0">
      <selection activeCell="B5" sqref="B5"/>
    </sheetView>
  </sheetViews>
  <sheetFormatPr defaultRowHeight="15" x14ac:dyDescent="0.25"/>
  <cols>
    <col min="1" max="1" width="23.7109375" bestFit="1" customWidth="1"/>
  </cols>
  <sheetData>
    <row r="1" spans="1:3" x14ac:dyDescent="0.25">
      <c r="A1" s="2" t="s">
        <v>15</v>
      </c>
    </row>
    <row r="2" spans="1:3" x14ac:dyDescent="0.25">
      <c r="A2" t="s">
        <v>0</v>
      </c>
      <c r="B2">
        <v>15</v>
      </c>
      <c r="C2" t="s">
        <v>10</v>
      </c>
    </row>
    <row r="3" spans="1:3" x14ac:dyDescent="0.25">
      <c r="A3" t="s">
        <v>3</v>
      </c>
      <c r="B3">
        <v>0.42</v>
      </c>
      <c r="C3" t="s">
        <v>10</v>
      </c>
    </row>
    <row r="4" spans="1:3" x14ac:dyDescent="0.25">
      <c r="A4" t="s">
        <v>4</v>
      </c>
      <c r="B4">
        <v>2</v>
      </c>
    </row>
    <row r="5" spans="1:3" x14ac:dyDescent="0.25">
      <c r="A5" t="s">
        <v>5</v>
      </c>
      <c r="B5">
        <v>6</v>
      </c>
    </row>
    <row r="6" spans="1:3" x14ac:dyDescent="0.25">
      <c r="A6" t="s">
        <v>6</v>
      </c>
      <c r="B6">
        <v>5.375</v>
      </c>
    </row>
    <row r="7" spans="1:3" x14ac:dyDescent="0.25">
      <c r="A7" t="s">
        <v>1</v>
      </c>
      <c r="B7">
        <f>B3*B4</f>
        <v>0.84</v>
      </c>
      <c r="C7" t="s">
        <v>10</v>
      </c>
    </row>
    <row r="8" spans="1:3" x14ac:dyDescent="0.25">
      <c r="A8" t="s">
        <v>2</v>
      </c>
      <c r="B8" s="1">
        <f>B5*B3</f>
        <v>2.52</v>
      </c>
      <c r="C8" t="s">
        <v>10</v>
      </c>
    </row>
    <row r="9" spans="1:3" x14ac:dyDescent="0.25">
      <c r="A9" t="s">
        <v>8</v>
      </c>
      <c r="B9" s="1">
        <f>B2+B7</f>
        <v>15.84</v>
      </c>
      <c r="C9" t="s">
        <v>10</v>
      </c>
    </row>
    <row r="10" spans="1:3" x14ac:dyDescent="0.25">
      <c r="A10" t="s">
        <v>9</v>
      </c>
      <c r="B10" s="1">
        <f>B9+B8*B6*2</f>
        <v>42.93</v>
      </c>
      <c r="C10" t="s">
        <v>10</v>
      </c>
    </row>
    <row r="12" spans="1:3" x14ac:dyDescent="0.25">
      <c r="A12" t="s">
        <v>7</v>
      </c>
      <c r="B12">
        <f>PI()*B6*(B10+B9)/2</f>
        <v>496.19688817583136</v>
      </c>
      <c r="C12" t="s">
        <v>10</v>
      </c>
    </row>
    <row r="13" spans="1:3" x14ac:dyDescent="0.25">
      <c r="A13" t="s">
        <v>11</v>
      </c>
      <c r="B13">
        <f>B12*B7+PI()/4*B9^2</f>
        <v>613.8661834938332</v>
      </c>
      <c r="C13" t="s">
        <v>12</v>
      </c>
    </row>
    <row r="15" spans="1:3" x14ac:dyDescent="0.25">
      <c r="A15" t="s">
        <v>13</v>
      </c>
      <c r="B15">
        <f>SQRT(4*B13/PI())</f>
        <v>27.957086758101244</v>
      </c>
      <c r="C15" t="s">
        <v>10</v>
      </c>
    </row>
    <row r="16" spans="1:3" x14ac:dyDescent="0.25">
      <c r="A16" t="s">
        <v>14</v>
      </c>
      <c r="B16">
        <f>2*B12/(PI()*(B15+B9))</f>
        <v>7.2125516417269315</v>
      </c>
    </row>
    <row r="17" spans="1:2" x14ac:dyDescent="0.25">
      <c r="A17" t="s">
        <v>17</v>
      </c>
      <c r="B17">
        <f>B16-B6</f>
        <v>1.8375516417269315</v>
      </c>
    </row>
    <row r="19" spans="1:2" x14ac:dyDescent="0.25">
      <c r="A19" t="s">
        <v>16</v>
      </c>
    </row>
    <row r="21" spans="1:2" x14ac:dyDescent="0.25">
      <c r="A21" t="s">
        <v>18</v>
      </c>
      <c r="B21">
        <f>B17*0.8</f>
        <v>1.4700413133815453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2025-03-02T00:20:38Z</dcterms:created>
  <dcterms:modified xsi:type="dcterms:W3CDTF">2025-03-02T05:01:51Z</dcterms:modified>
</cp:coreProperties>
</file>